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6.xml" ContentType="application/vnd.openxmlformats-officedocument.drawing+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4.xml" ContentType="application/vnd.openxmlformats-officedocument.drawing+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8.xml" ContentType="application/vnd.openxmlformats-officedocument.drawing+xml"/>
  <Override PartName="/xl/worksheets/sheet59.xml" ContentType="application/vnd.openxmlformats-officedocument.spreadsheetml.worksheet+xml"/>
  <Override PartName="/xl/drawings/drawing59.xml" ContentType="application/vnd.openxmlformats-officedocument.drawing+xml"/>
  <Override PartName="/xl/worksheets/sheet60.xml" ContentType="application/vnd.openxmlformats-officedocument.spreadsheetml.worksheet+xml"/>
  <Override PartName="/xl/drawings/drawing60.xml" ContentType="application/vnd.openxmlformats-officedocument.drawing+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drawings/drawing62.xml" ContentType="application/vnd.openxmlformats-officedocument.drawing+xml"/>
  <Override PartName="/xl/worksheets/sheet63.xml" ContentType="application/vnd.openxmlformats-officedocument.spreadsheetml.worksheet+xml"/>
  <Override PartName="/xl/drawings/drawing63.xml" ContentType="application/vnd.openxmlformats-officedocument.drawing+xml"/>
  <Override PartName="/xl/worksheets/sheet64.xml" ContentType="application/vnd.openxmlformats-officedocument.spreadsheetml.worksheet+xml"/>
  <Override PartName="/xl/drawings/drawing64.xml" ContentType="application/vnd.openxmlformats-officedocument.drawing+xml"/>
  <Override PartName="/xl/worksheets/sheet65.xml" ContentType="application/vnd.openxmlformats-officedocument.spreadsheetml.worksheet+xml"/>
  <Override PartName="/xl/drawings/drawing65.xml" ContentType="application/vnd.openxmlformats-officedocument.drawing+xml"/>
  <Override PartName="/xl/worksheets/sheet66.xml" ContentType="application/vnd.openxmlformats-officedocument.spreadsheetml.worksheet+xml"/>
  <Override PartName="/xl/drawings/drawing66.xml" ContentType="application/vnd.openxmlformats-officedocument.drawing+xml"/>
  <Override PartName="/xl/worksheets/sheet67.xml" ContentType="application/vnd.openxmlformats-officedocument.spreadsheetml.worksheet+xml"/>
  <Override PartName="/xl/drawings/drawing67.xml" ContentType="application/vnd.openxmlformats-officedocument.drawing+xml"/>
  <Override PartName="/xl/worksheets/sheet68.xml" ContentType="application/vnd.openxmlformats-officedocument.spreadsheetml.worksheet+xml"/>
  <Override PartName="/xl/drawings/drawing68.xml" ContentType="application/vnd.openxmlformats-officedocument.drawing+xml"/>
  <Override PartName="/xl/worksheets/sheet69.xml" ContentType="application/vnd.openxmlformats-officedocument.spreadsheetml.worksheet+xml"/>
  <Override PartName="/xl/drawings/drawing69.xml" ContentType="application/vnd.openxmlformats-officedocument.drawing+xml"/>
  <Override PartName="/xl/worksheets/sheet70.xml" ContentType="application/vnd.openxmlformats-officedocument.spreadsheetml.worksheet+xml"/>
  <Override PartName="/xl/drawings/drawing70.xml" ContentType="application/vnd.openxmlformats-officedocument.drawing+xml"/>
  <Override PartName="/xl/worksheets/sheet71.xml" ContentType="application/vnd.openxmlformats-officedocument.spreadsheetml.worksheet+xml"/>
  <Override PartName="/xl/drawings/drawing71.xml" ContentType="application/vnd.openxmlformats-officedocument.drawing+xml"/>
  <Override PartName="/xl/worksheets/sheet72.xml" ContentType="application/vnd.openxmlformats-officedocument.spreadsheetml.worksheet+xml"/>
  <Override PartName="/xl/drawings/drawing72.xml" ContentType="application/vnd.openxmlformats-officedocument.drawing+xml"/>
  <Override PartName="/xl/worksheets/sheet73.xml" ContentType="application/vnd.openxmlformats-officedocument.spreadsheetml.worksheet+xml"/>
  <Override PartName="/xl/drawings/drawing73.xml" ContentType="application/vnd.openxmlformats-officedocument.drawing+xml"/>
  <Override PartName="/xl/worksheets/sheet74.xml" ContentType="application/vnd.openxmlformats-officedocument.spreadsheetml.worksheet+xml"/>
  <Override PartName="/xl/drawings/drawing74.xml" ContentType="application/vnd.openxmlformats-officedocument.drawing+xml"/>
  <Override PartName="/xl/worksheets/sheet75.xml" ContentType="application/vnd.openxmlformats-officedocument.spreadsheetml.worksheet+xml"/>
  <Override PartName="/xl/drawings/drawing75.xml" ContentType="application/vnd.openxmlformats-officedocument.drawing+xml"/>
  <Override PartName="/xl/worksheets/sheet76.xml" ContentType="application/vnd.openxmlformats-officedocument.spreadsheetml.worksheet+xml"/>
  <Override PartName="/xl/drawings/drawing76.xml" ContentType="application/vnd.openxmlformats-officedocument.drawing+xml"/>
  <Override PartName="/xl/worksheets/sheet77.xml" ContentType="application/vnd.openxmlformats-officedocument.spreadsheetml.worksheet+xml"/>
  <Override PartName="/xl/drawings/drawing77.xml" ContentType="application/vnd.openxmlformats-officedocument.drawing+xml"/>
  <Override PartName="/xl/worksheets/sheet78.xml" ContentType="application/vnd.openxmlformats-officedocument.spreadsheetml.worksheet+xml"/>
  <Override PartName="/xl/drawings/drawing78.xml" ContentType="application/vnd.openxmlformats-officedocument.drawing+xml"/>
  <Override PartName="/xl/worksheets/sheet79.xml" ContentType="application/vnd.openxmlformats-officedocument.spreadsheetml.worksheet+xml"/>
  <Override PartName="/xl/drawings/drawing79.xml" ContentType="application/vnd.openxmlformats-officedocument.drawing+xml"/>
  <Override PartName="/xl/worksheets/sheet80.xml" ContentType="application/vnd.openxmlformats-officedocument.spreadsheetml.worksheet+xml"/>
  <Override PartName="/xl/drawings/drawing80.xml" ContentType="application/vnd.openxmlformats-officedocument.drawing+xml"/>
  <Override PartName="/xl/worksheets/sheet81.xml" ContentType="application/vnd.openxmlformats-officedocument.spreadsheetml.worksheet+xml"/>
  <Override PartName="/xl/drawings/drawing81.xml" ContentType="application/vnd.openxmlformats-officedocument.drawing+xml"/>
  <Override PartName="/xl/worksheets/sheet82.xml" ContentType="application/vnd.openxmlformats-officedocument.spreadsheetml.worksheet+xml"/>
  <Override PartName="/xl/drawings/drawing82.xml" ContentType="application/vnd.openxmlformats-officedocument.drawing+xml"/>
  <Override PartName="/xl/worksheets/sheet83.xml" ContentType="application/vnd.openxmlformats-officedocument.spreadsheetml.worksheet+xml"/>
  <Override PartName="/xl/drawings/drawing83.xml" ContentType="application/vnd.openxmlformats-officedocument.drawing+xml"/>
  <Override PartName="/xl/worksheets/sheet84.xml" ContentType="application/vnd.openxmlformats-officedocument.spreadsheetml.worksheet+xml"/>
  <Override PartName="/xl/drawings/drawing84.xml" ContentType="application/vnd.openxmlformats-officedocument.drawing+xml"/>
  <Override PartName="/xl/worksheets/sheet85.xml" ContentType="application/vnd.openxmlformats-officedocument.spreadsheetml.worksheet+xml"/>
  <Override PartName="/xl/drawings/drawing85.xml" ContentType="application/vnd.openxmlformats-officedocument.drawing+xml"/>
  <Override PartName="/xl/worksheets/sheet86.xml" ContentType="application/vnd.openxmlformats-officedocument.spreadsheetml.worksheet+xml"/>
  <Override PartName="/xl/drawings/drawing86.xml" ContentType="application/vnd.openxmlformats-officedocument.drawing+xml"/>
  <Override PartName="/xl/worksheets/sheet87.xml" ContentType="application/vnd.openxmlformats-officedocument.spreadsheetml.worksheet+xml"/>
  <Override PartName="/xl/drawings/drawing87.xml" ContentType="application/vnd.openxmlformats-officedocument.drawing+xml"/>
  <Override PartName="/xl/worksheets/sheet88.xml" ContentType="application/vnd.openxmlformats-officedocument.spreadsheetml.worksheet+xml"/>
  <Override PartName="/xl/drawings/drawing88.xml" ContentType="application/vnd.openxmlformats-officedocument.drawing+xml"/>
  <Override PartName="/xl/worksheets/sheet89.xml" ContentType="application/vnd.openxmlformats-officedocument.spreadsheetml.worksheet+xml"/>
  <Override PartName="/xl/drawings/drawing89.xml" ContentType="application/vnd.openxmlformats-officedocument.drawing+xml"/>
  <Override PartName="/xl/worksheets/sheet90.xml" ContentType="application/vnd.openxmlformats-officedocument.spreadsheetml.worksheet+xml"/>
  <Override PartName="/xl/drawings/drawing90.xml" ContentType="application/vnd.openxmlformats-officedocument.drawing+xml"/>
  <Override PartName="/xl/worksheets/sheet91.xml" ContentType="application/vnd.openxmlformats-officedocument.spreadsheetml.worksheet+xml"/>
  <Override PartName="/xl/drawings/drawing91.xml" ContentType="application/vnd.openxmlformats-officedocument.drawing+xml"/>
  <Override PartName="/xl/worksheets/sheet92.xml" ContentType="application/vnd.openxmlformats-officedocument.spreadsheetml.worksheet+xml"/>
  <Override PartName="/xl/drawings/drawing92.xml" ContentType="application/vnd.openxmlformats-officedocument.drawing+xml"/>
  <Override PartName="/xl/worksheets/sheet93.xml" ContentType="application/vnd.openxmlformats-officedocument.spreadsheetml.worksheet+xml"/>
  <Override PartName="/xl/drawings/drawing93.xml" ContentType="application/vnd.openxmlformats-officedocument.drawing+xml"/>
  <Override PartName="/xl/worksheets/sheet94.xml" ContentType="application/vnd.openxmlformats-officedocument.spreadsheetml.worksheet+xml"/>
  <Override PartName="/xl/drawings/drawing94.xml" ContentType="application/vnd.openxmlformats-officedocument.drawing+xml"/>
  <Override PartName="/xl/worksheets/sheet95.xml" ContentType="application/vnd.openxmlformats-officedocument.spreadsheetml.worksheet+xml"/>
  <Override PartName="/xl/drawings/drawing95.xml" ContentType="application/vnd.openxmlformats-officedocument.drawing+xml"/>
  <Override PartName="/xl/worksheets/sheet96.xml" ContentType="application/vnd.openxmlformats-officedocument.spreadsheetml.worksheet+xml"/>
  <Override PartName="/xl/drawings/drawing96.xml" ContentType="application/vnd.openxmlformats-officedocument.drawing+xml"/>
  <Override PartName="/xl/worksheets/sheet97.xml" ContentType="application/vnd.openxmlformats-officedocument.spreadsheetml.worksheet+xml"/>
  <Override PartName="/xl/drawings/drawing97.xml" ContentType="application/vnd.openxmlformats-officedocument.drawing+xml"/>
  <Override PartName="/xl/worksheets/sheet98.xml" ContentType="application/vnd.openxmlformats-officedocument.spreadsheetml.worksheet+xml"/>
  <Override PartName="/xl/drawings/drawing98.xml" ContentType="application/vnd.openxmlformats-officedocument.drawing+xml"/>
  <Override PartName="/xl/worksheets/sheet99.xml" ContentType="application/vnd.openxmlformats-officedocument.spreadsheetml.worksheet+xml"/>
  <Override PartName="/xl/drawings/drawing99.xml" ContentType="application/vnd.openxmlformats-officedocument.drawing+xml"/>
  <Override PartName="/xl/worksheets/sheet100.xml" ContentType="application/vnd.openxmlformats-officedocument.spreadsheetml.worksheet+xml"/>
  <Override PartName="/xl/drawings/drawing100.xml" ContentType="application/vnd.openxmlformats-officedocument.drawing+xml"/>
  <Override PartName="/xl/worksheets/sheet101.xml" ContentType="application/vnd.openxmlformats-officedocument.spreadsheetml.worksheet+xml"/>
  <Override PartName="/xl/drawings/drawing101.xml" ContentType="application/vnd.openxmlformats-officedocument.drawing+xml"/>
  <Override PartName="/xl/worksheets/sheet102.xml" ContentType="application/vnd.openxmlformats-officedocument.spreadsheetml.worksheet+xml"/>
  <Override PartName="/xl/drawings/drawing102.xml" ContentType="application/vnd.openxmlformats-officedocument.drawing+xml"/>
  <Override PartName="/xl/worksheets/sheet103.xml" ContentType="application/vnd.openxmlformats-officedocument.spreadsheetml.worksheet+xml"/>
  <Override PartName="/xl/drawings/drawing103.xml" ContentType="application/vnd.openxmlformats-officedocument.drawing+xml"/>
  <Override PartName="/xl/worksheets/sheet104.xml" ContentType="application/vnd.openxmlformats-officedocument.spreadsheetml.worksheet+xml"/>
  <Override PartName="/xl/drawings/drawing104.xml" ContentType="application/vnd.openxmlformats-officedocument.drawing+xml"/>
  <Override PartName="/xl/worksheets/sheet105.xml" ContentType="application/vnd.openxmlformats-officedocument.spreadsheetml.worksheet+xml"/>
  <Override PartName="/xl/drawings/drawing105.xml" ContentType="application/vnd.openxmlformats-officedocument.drawing+xml"/>
  <Override PartName="/xl/worksheets/sheet106.xml" ContentType="application/vnd.openxmlformats-officedocument.spreadsheetml.worksheet+xml"/>
  <Override PartName="/xl/drawings/drawing106.xml" ContentType="application/vnd.openxmlformats-officedocument.drawing+xml"/>
  <Override PartName="/xl/worksheets/sheet107.xml" ContentType="application/vnd.openxmlformats-officedocument.spreadsheetml.worksheet+xml"/>
  <Override PartName="/xl/drawings/drawing107.xml" ContentType="application/vnd.openxmlformats-officedocument.drawing+xml"/>
  <Override PartName="/xl/worksheets/sheet108.xml" ContentType="application/vnd.openxmlformats-officedocument.spreadsheetml.worksheet+xml"/>
  <Override PartName="/xl/drawings/drawing108.xml" ContentType="application/vnd.openxmlformats-officedocument.drawing+xml"/>
  <Override PartName="/xl/worksheets/sheet109.xml" ContentType="application/vnd.openxmlformats-officedocument.spreadsheetml.worksheet+xml"/>
  <Override PartName="/xl/drawings/drawing109.xml" ContentType="application/vnd.openxmlformats-officedocument.drawing+xml"/>
  <Override PartName="/xl/worksheets/sheet110.xml" ContentType="application/vnd.openxmlformats-officedocument.spreadsheetml.worksheet+xml"/>
  <Override PartName="/xl/drawings/drawing110.xml" ContentType="application/vnd.openxmlformats-officedocument.drawing+xml"/>
  <Override PartName="/xl/worksheets/sheet111.xml" ContentType="application/vnd.openxmlformats-officedocument.spreadsheetml.worksheet+xml"/>
  <Override PartName="/xl/drawings/drawing111.xml" ContentType="application/vnd.openxmlformats-officedocument.drawing+xml"/>
  <Override PartName="/xl/worksheets/sheet112.xml" ContentType="application/vnd.openxmlformats-officedocument.spreadsheetml.worksheet+xml"/>
  <Override PartName="/xl/drawings/drawing112.xml" ContentType="application/vnd.openxmlformats-officedocument.drawing+xml"/>
  <Override PartName="/xl/worksheets/sheet113.xml" ContentType="application/vnd.openxmlformats-officedocument.spreadsheetml.worksheet+xml"/>
  <Override PartName="/xl/drawings/drawing113.xml" ContentType="application/vnd.openxmlformats-officedocument.drawing+xml"/>
  <Override PartName="/xl/worksheets/sheet114.xml" ContentType="application/vnd.openxmlformats-officedocument.spreadsheetml.worksheet+xml"/>
  <Override PartName="/xl/drawings/drawing114.xml" ContentType="application/vnd.openxmlformats-officedocument.drawing+xml"/>
  <Override PartName="/xl/worksheets/sheet115.xml" ContentType="application/vnd.openxmlformats-officedocument.spreadsheetml.worksheet+xml"/>
  <Override PartName="/xl/drawings/drawing115.xml" ContentType="application/vnd.openxmlformats-officedocument.drawing+xml"/>
  <Override PartName="/xl/worksheets/sheet116.xml" ContentType="application/vnd.openxmlformats-officedocument.spreadsheetml.worksheet+xml"/>
  <Override PartName="/xl/drawings/drawing116.xml" ContentType="application/vnd.openxmlformats-officedocument.drawing+xml"/>
  <Override PartName="/xl/worksheets/sheet117.xml" ContentType="application/vnd.openxmlformats-officedocument.spreadsheetml.worksheet+xml"/>
  <Override PartName="/xl/drawings/drawing117.xml" ContentType="application/vnd.openxmlformats-officedocument.drawing+xml"/>
  <Override PartName="/xl/worksheets/sheet118.xml" ContentType="application/vnd.openxmlformats-officedocument.spreadsheetml.worksheet+xml"/>
  <Override PartName="/xl/drawings/drawing118.xml" ContentType="application/vnd.openxmlformats-officedocument.drawing+xml"/>
  <Override PartName="/xl/worksheets/sheet119.xml" ContentType="application/vnd.openxmlformats-officedocument.spreadsheetml.worksheet+xml"/>
  <Override PartName="/xl/drawings/drawing119.xml" ContentType="application/vnd.openxmlformats-officedocument.drawing+xml"/>
  <Override PartName="/xl/worksheets/sheet120.xml" ContentType="application/vnd.openxmlformats-officedocument.spreadsheetml.worksheet+xml"/>
  <Override PartName="/xl/drawings/drawing120.xml" ContentType="application/vnd.openxmlformats-officedocument.drawing+xml"/>
  <Override PartName="/xl/worksheets/sheet121.xml" ContentType="application/vnd.openxmlformats-officedocument.spreadsheetml.worksheet+xml"/>
  <Override PartName="/xl/drawings/drawing121.xml" ContentType="application/vnd.openxmlformats-officedocument.drawing+xml"/>
  <Override PartName="/xl/worksheets/sheet122.xml" ContentType="application/vnd.openxmlformats-officedocument.spreadsheetml.worksheet+xml"/>
  <Override PartName="/xl/drawings/drawing122.xml" ContentType="application/vnd.openxmlformats-officedocument.drawing+xml"/>
  <Override PartName="/xl/worksheets/sheet123.xml" ContentType="application/vnd.openxmlformats-officedocument.spreadsheetml.worksheet+xml"/>
  <Override PartName="/xl/drawings/drawing123.xml" ContentType="application/vnd.openxmlformats-officedocument.drawing+xml"/>
  <Override PartName="/xl/worksheets/sheet124.xml" ContentType="application/vnd.openxmlformats-officedocument.spreadsheetml.worksheet+xml"/>
  <Override PartName="/xl/drawings/drawing124.xml" ContentType="application/vnd.openxmlformats-officedocument.drawing+xml"/>
  <Override PartName="/xl/worksheets/sheet125.xml" ContentType="application/vnd.openxmlformats-officedocument.spreadsheetml.worksheet+xml"/>
  <Override PartName="/xl/drawings/drawing125.xml" ContentType="application/vnd.openxmlformats-officedocument.drawing+xml"/>
  <Override PartName="/xl/worksheets/sheet126.xml" ContentType="application/vnd.openxmlformats-officedocument.spreadsheetml.worksheet+xml"/>
  <Override PartName="/xl/drawings/drawing126.xml" ContentType="application/vnd.openxmlformats-officedocument.drawing+xml"/>
  <Override PartName="/xl/worksheets/sheet127.xml" ContentType="application/vnd.openxmlformats-officedocument.spreadsheetml.worksheet+xml"/>
  <Override PartName="/xl/drawings/drawing127.xml" ContentType="application/vnd.openxmlformats-officedocument.drawing+xml"/>
  <Override PartName="/xl/worksheets/sheet128.xml" ContentType="application/vnd.openxmlformats-officedocument.spreadsheetml.worksheet+xml"/>
  <Override PartName="/xl/drawings/drawing128.xml" ContentType="application/vnd.openxmlformats-officedocument.drawing+xml"/>
  <Override PartName="/xl/worksheets/sheet129.xml" ContentType="application/vnd.openxmlformats-officedocument.spreadsheetml.worksheet+xml"/>
  <Override PartName="/xl/drawings/drawing129.xml" ContentType="application/vnd.openxmlformats-officedocument.drawing+xml"/>
  <Override PartName="/xl/worksheets/sheet130.xml" ContentType="application/vnd.openxmlformats-officedocument.spreadsheetml.worksheet+xml"/>
  <Override PartName="/xl/drawings/drawing130.xml" ContentType="application/vnd.openxmlformats-officedocument.drawing+xml"/>
  <Override PartName="/xl/worksheets/sheet131.xml" ContentType="application/vnd.openxmlformats-officedocument.spreadsheetml.worksheet+xml"/>
  <Override PartName="/xl/drawings/drawing131.xml" ContentType="application/vnd.openxmlformats-officedocument.drawing+xml"/>
  <Override PartName="/xl/worksheets/sheet132.xml" ContentType="application/vnd.openxmlformats-officedocument.spreadsheetml.worksheet+xml"/>
  <Override PartName="/xl/drawings/drawing132.xml" ContentType="application/vnd.openxmlformats-officedocument.drawing+xml"/>
  <Override PartName="/xl/worksheets/sheet133.xml" ContentType="application/vnd.openxmlformats-officedocument.spreadsheetml.worksheet+xml"/>
  <Override PartName="/xl/drawings/drawing133.xml" ContentType="application/vnd.openxmlformats-officedocument.drawing+xml"/>
  <Override PartName="/xl/worksheets/sheet134.xml" ContentType="application/vnd.openxmlformats-officedocument.spreadsheetml.worksheet+xml"/>
  <Override PartName="/xl/drawings/drawing134.xml" ContentType="application/vnd.openxmlformats-officedocument.drawing+xml"/>
  <Override PartName="/xl/worksheets/sheet135.xml" ContentType="application/vnd.openxmlformats-officedocument.spreadsheetml.worksheet+xml"/>
  <Override PartName="/xl/drawings/drawing135.xml" ContentType="application/vnd.openxmlformats-officedocument.drawing+xml"/>
  <Override PartName="/xl/worksheets/sheet136.xml" ContentType="application/vnd.openxmlformats-officedocument.spreadsheetml.worksheet+xml"/>
  <Override PartName="/xl/drawings/drawing136.xml" ContentType="application/vnd.openxmlformats-officedocument.drawing+xml"/>
  <Override PartName="/xl/worksheets/sheet137.xml" ContentType="application/vnd.openxmlformats-officedocument.spreadsheetml.worksheet+xml"/>
  <Override PartName="/xl/drawings/drawing137.xml" ContentType="application/vnd.openxmlformats-officedocument.drawing+xml"/>
  <Override PartName="/xl/worksheets/sheet138.xml" ContentType="application/vnd.openxmlformats-officedocument.spreadsheetml.worksheet+xml"/>
  <Override PartName="/xl/drawings/drawing138.xml" ContentType="application/vnd.openxmlformats-officedocument.drawing+xml"/>
  <Override PartName="/xl/worksheets/sheet139.xml" ContentType="application/vnd.openxmlformats-officedocument.spreadsheetml.worksheet+xml"/>
  <Override PartName="/xl/drawings/drawing139.xml" ContentType="application/vnd.openxmlformats-officedocument.drawing+xml"/>
  <Override PartName="/xl/worksheets/sheet140.xml" ContentType="application/vnd.openxmlformats-officedocument.spreadsheetml.worksheet+xml"/>
  <Override PartName="/xl/drawings/drawing140.xml" ContentType="application/vnd.openxmlformats-officedocument.drawing+xml"/>
  <Override PartName="/xl/worksheets/sheet141.xml" ContentType="application/vnd.openxmlformats-officedocument.spreadsheetml.worksheet+xml"/>
  <Override PartName="/xl/drawings/drawing141.xml" ContentType="application/vnd.openxmlformats-officedocument.drawing+xml"/>
  <Override PartName="/xl/worksheets/sheet142.xml" ContentType="application/vnd.openxmlformats-officedocument.spreadsheetml.worksheet+xml"/>
  <Override PartName="/xl/drawings/drawing142.xml" ContentType="application/vnd.openxmlformats-officedocument.drawing+xml"/>
  <Override PartName="/xl/worksheets/sheet143.xml" ContentType="application/vnd.openxmlformats-officedocument.spreadsheetml.worksheet+xml"/>
  <Override PartName="/xl/drawings/drawing143.xml" ContentType="application/vnd.openxmlformats-officedocument.drawing+xml"/>
  <Override PartName="/xl/worksheets/sheet144.xml" ContentType="application/vnd.openxmlformats-officedocument.spreadsheetml.worksheet+xml"/>
  <Override PartName="/xl/drawings/drawing144.xml" ContentType="application/vnd.openxmlformats-officedocument.drawing+xml"/>
  <Override PartName="/xl/worksheets/sheet145.xml" ContentType="application/vnd.openxmlformats-officedocument.spreadsheetml.worksheet+xml"/>
  <Override PartName="/xl/drawings/drawing145.xml" ContentType="application/vnd.openxmlformats-officedocument.drawing+xml"/>
  <Override PartName="/xl/worksheets/sheet146.xml" ContentType="application/vnd.openxmlformats-officedocument.spreadsheetml.worksheet+xml"/>
  <Override PartName="/xl/drawings/drawing146.xml" ContentType="application/vnd.openxmlformats-officedocument.drawing+xml"/>
  <Override PartName="/xl/worksheets/sheet147.xml" ContentType="application/vnd.openxmlformats-officedocument.spreadsheetml.worksheet+xml"/>
  <Override PartName="/xl/drawings/drawing147.xml" ContentType="application/vnd.openxmlformats-officedocument.drawing+xml"/>
  <Override PartName="/xl/worksheets/sheet148.xml" ContentType="application/vnd.openxmlformats-officedocument.spreadsheetml.worksheet+xml"/>
  <Override PartName="/xl/drawings/drawing148.xml" ContentType="application/vnd.openxmlformats-officedocument.drawing+xml"/>
  <Override PartName="/xl/worksheets/sheet149.xml" ContentType="application/vnd.openxmlformats-officedocument.spreadsheetml.worksheet+xml"/>
  <Override PartName="/xl/drawings/drawing149.xml" ContentType="application/vnd.openxmlformats-officedocument.drawing+xml"/>
  <Override PartName="/xl/worksheets/sheet150.xml" ContentType="application/vnd.openxmlformats-officedocument.spreadsheetml.worksheet+xml"/>
  <Override PartName="/xl/drawings/drawing150.xml" ContentType="application/vnd.openxmlformats-officedocument.drawing+xml"/>
  <Override PartName="/xl/worksheets/sheet151.xml" ContentType="application/vnd.openxmlformats-officedocument.spreadsheetml.worksheet+xml"/>
  <Override PartName="/xl/drawings/drawing151.xml" ContentType="application/vnd.openxmlformats-officedocument.drawing+xml"/>
  <Override PartName="/xl/worksheets/sheet152.xml" ContentType="application/vnd.openxmlformats-officedocument.spreadsheetml.worksheet+xml"/>
  <Override PartName="/xl/drawings/drawing152.xml" ContentType="application/vnd.openxmlformats-officedocument.drawing+xml"/>
  <Override PartName="/xl/worksheets/sheet153.xml" ContentType="application/vnd.openxmlformats-officedocument.spreadsheetml.worksheet+xml"/>
  <Override PartName="/xl/drawings/drawing153.xml" ContentType="application/vnd.openxmlformats-officedocument.drawing+xml"/>
  <Override PartName="/xl/worksheets/sheet154.xml" ContentType="application/vnd.openxmlformats-officedocument.spreadsheetml.worksheet+xml"/>
  <Override PartName="/xl/drawings/drawing154.xml" ContentType="application/vnd.openxmlformats-officedocument.drawing+xml"/>
  <Override PartName="/xl/worksheets/sheet155.xml" ContentType="application/vnd.openxmlformats-officedocument.spreadsheetml.worksheet+xml"/>
  <Override PartName="/xl/drawings/drawing155.xml" ContentType="application/vnd.openxmlformats-officedocument.drawing+xml"/>
  <Override PartName="/xl/worksheets/sheet156.xml" ContentType="application/vnd.openxmlformats-officedocument.spreadsheetml.worksheet+xml"/>
  <Override PartName="/xl/drawings/drawing156.xml" ContentType="application/vnd.openxmlformats-officedocument.drawing+xml"/>
  <Override PartName="/xl/worksheets/sheet157.xml" ContentType="application/vnd.openxmlformats-officedocument.spreadsheetml.worksheet+xml"/>
  <Override PartName="/xl/drawings/drawing157.xml" ContentType="application/vnd.openxmlformats-officedocument.drawing+xml"/>
  <Override PartName="/xl/worksheets/sheet158.xml" ContentType="application/vnd.openxmlformats-officedocument.spreadsheetml.worksheet+xml"/>
  <Override PartName="/xl/drawings/drawing158.xml" ContentType="application/vnd.openxmlformats-officedocument.drawing+xml"/>
  <Override PartName="/xl/worksheets/sheet159.xml" ContentType="application/vnd.openxmlformats-officedocument.spreadsheetml.worksheet+xml"/>
  <Override PartName="/xl/drawings/drawing159.xml" ContentType="application/vnd.openxmlformats-officedocument.drawing+xml"/>
  <Override PartName="/xl/worksheets/sheet160.xml" ContentType="application/vnd.openxmlformats-officedocument.spreadsheetml.worksheet+xml"/>
  <Override PartName="/xl/drawings/drawing160.xml" ContentType="application/vnd.openxmlformats-officedocument.drawing+xml"/>
  <Override PartName="/xl/worksheets/sheet161.xml" ContentType="application/vnd.openxmlformats-officedocument.spreadsheetml.worksheet+xml"/>
  <Override PartName="/xl/drawings/drawing161.xml" ContentType="application/vnd.openxmlformats-officedocument.drawing+xml"/>
  <Override PartName="/xl/worksheets/sheet162.xml" ContentType="application/vnd.openxmlformats-officedocument.spreadsheetml.worksheet+xml"/>
  <Override PartName="/xl/drawings/drawing162.xml" ContentType="application/vnd.openxmlformats-officedocument.drawing+xml"/>
  <Override PartName="/xl/worksheets/sheet163.xml" ContentType="application/vnd.openxmlformats-officedocument.spreadsheetml.worksheet+xml"/>
  <Override PartName="/xl/drawings/drawing163.xml" ContentType="application/vnd.openxmlformats-officedocument.drawing+xml"/>
  <Override PartName="/xl/worksheets/sheet164.xml" ContentType="application/vnd.openxmlformats-officedocument.spreadsheetml.worksheet+xml"/>
  <Override PartName="/xl/drawings/drawing164.xml" ContentType="application/vnd.openxmlformats-officedocument.drawing+xml"/>
  <Override PartName="/xl/worksheets/sheet165.xml" ContentType="application/vnd.openxmlformats-officedocument.spreadsheetml.worksheet+xml"/>
  <Override PartName="/xl/drawings/drawing165.xml" ContentType="application/vnd.openxmlformats-officedocument.drawing+xml"/>
  <Override PartName="/xl/worksheets/sheet166.xml" ContentType="application/vnd.openxmlformats-officedocument.spreadsheetml.worksheet+xml"/>
  <Override PartName="/xl/drawings/drawing166.xml" ContentType="application/vnd.openxmlformats-officedocument.drawing+xml"/>
  <Override PartName="/xl/worksheets/sheet167.xml" ContentType="application/vnd.openxmlformats-officedocument.spreadsheetml.worksheet+xml"/>
  <Override PartName="/xl/drawings/drawing167.xml" ContentType="application/vnd.openxmlformats-officedocument.drawing+xml"/>
  <Override PartName="/xl/worksheets/sheet168.xml" ContentType="application/vnd.openxmlformats-officedocument.spreadsheetml.worksheet+xml"/>
  <Override PartName="/xl/drawings/drawing168.xml" ContentType="application/vnd.openxmlformats-officedocument.drawing+xml"/>
  <Override PartName="/xl/worksheets/sheet169.xml" ContentType="application/vnd.openxmlformats-officedocument.spreadsheetml.worksheet+xml"/>
  <Override PartName="/xl/drawings/drawing169.xml" ContentType="application/vnd.openxmlformats-officedocument.drawing+xml"/>
  <Override PartName="/xl/worksheets/sheet170.xml" ContentType="application/vnd.openxmlformats-officedocument.spreadsheetml.worksheet+xml"/>
  <Override PartName="/xl/drawings/drawing170.xml" ContentType="application/vnd.openxmlformats-officedocument.drawing+xml"/>
  <Override PartName="/xl/worksheets/sheet171.xml" ContentType="application/vnd.openxmlformats-officedocument.spreadsheetml.worksheet+xml"/>
  <Override PartName="/xl/drawings/drawing171.xml" ContentType="application/vnd.openxmlformats-officedocument.drawing+xml"/>
  <Override PartName="/xl/worksheets/sheet172.xml" ContentType="application/vnd.openxmlformats-officedocument.spreadsheetml.worksheet+xml"/>
  <Override PartName="/xl/drawings/drawing17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INDEX" sheetId="1" state="visible" r:id="rId1"/>
    <sheet name="FOCUS_ALL_ALL_1Y" sheetId="2" state="visible" r:id="rId2"/>
    <sheet name="FOCUS_ALL_ALL_17-YY" sheetId="3" state="visible" r:id="rId3"/>
    <sheet name="FOCUS_UG_ALL_12-YY_YEAR" sheetId="4" state="visible" r:id="rId4"/>
    <sheet name="FOCUS_PGC_ALL_17-YY_YEAR" sheetId="5" state="visible" r:id="rId5"/>
    <sheet name="FOCUS_UG_ALL_1Y_STAGE" sheetId="6" state="visible" r:id="rId6"/>
    <sheet name="FOCUS_PGC_ALL_1Y_STAGE" sheetId="7" state="visible" r:id="rId7"/>
    <sheet name="FOCUS_UG_ALL_1Y_SG" sheetId="8" state="visible" r:id="rId8"/>
    <sheet name="FOCUS_UG_ALL_17-YY_SG" sheetId="9" state="visible" r:id="rId9"/>
    <sheet name="FOCUS_UG_UNI_1Y_SG" sheetId="10" state="visible" r:id="rId10"/>
    <sheet name="FOCUS_UG_NUHEI_1Y_SG" sheetId="11" state="visible" r:id="rId11"/>
    <sheet name="FOCUS_PGC_ALL_1Y_SG" sheetId="12" state="visible" r:id="rId12"/>
    <sheet name="FOCUS_PGC_ALL_17-YY_SG" sheetId="13" state="visible" r:id="rId13"/>
    <sheet name="FOCUS_PGC_UNI_1Y_SG" sheetId="14" state="visible" r:id="rId14"/>
    <sheet name="FOCUS_PGC_NUHEI_1Y_SG" sheetId="15" state="visible" r:id="rId15"/>
    <sheet name="FOCUS_UG_ALL_1Y_AREA" sheetId="16" state="visible" r:id="rId16"/>
    <sheet name="FOCUS_UG_ALL_17-YY_AREA" sheetId="17" state="visible" r:id="rId17"/>
    <sheet name="FOCUS_UG_UNI_1Y_AREA" sheetId="18" state="visible" r:id="rId18"/>
    <sheet name="FOCUS_UG_NUHEI_1Y_AREA" sheetId="19" state="visible" r:id="rId19"/>
    <sheet name="FOCUS_PGC_ALL_1Y_AREA" sheetId="20" state="visible" r:id="rId20"/>
    <sheet name="FOCUS_PGC_ALL_17-YY_AREA" sheetId="21" state="visible" r:id="rId21"/>
    <sheet name="FOCUS_PGC_UNI_1Y_AREA" sheetId="22" state="visible" r:id="rId22"/>
    <sheet name="FOCUS_PGC_NUHEI_1Y_AREA" sheetId="23" state="visible" r:id="rId23"/>
    <sheet name="FOCUS_UG_ALL_1Y_AREA45" sheetId="24" state="visible" r:id="rId24"/>
    <sheet name="FOCUS_PGC_ALL_1Y_AREA45" sheetId="25" state="visible" r:id="rId25"/>
    <sheet name="FOCUS_UG_ALL_1Y_HEPTYPE" sheetId="26" state="visible" r:id="rId26"/>
    <sheet name="FOCUS_UG_ALL_17-YY_HEPTYPE" sheetId="27" state="visible" r:id="rId27"/>
    <sheet name="FOCUS_PGC_ALL_1Y_HEPTYPE" sheetId="28" state="visible" r:id="rId28"/>
    <sheet name="FOCUS_PG_ALL_17-YY_HEPTYPE" sheetId="29" state="visible" r:id="rId29"/>
    <sheet name="FOCUS_UG_ALL_17-YY_E942" sheetId="30" state="visible" r:id="rId30"/>
    <sheet name="FOCUS_PGC_ALL_17-YY_E942" sheetId="31" state="visible" r:id="rId31"/>
    <sheet name="FOCUS_UG_UNI_1Y_INST_CI" sheetId="32" state="visible" r:id="rId32"/>
    <sheet name="FOCUS_UG_UNI_1YP_INST_CI" sheetId="33" state="visible" r:id="rId33"/>
    <sheet name="FOCUS_UG_UNI_17-YY_INST_CI" sheetId="34" state="visible" r:id="rId34"/>
    <sheet name="FOCUS_UG_UNI_2YD_INST_CI" sheetId="35" state="visible" r:id="rId35"/>
    <sheet name="FOCUS_UG_UNI_2Y_INST_CI_E942" sheetId="36" state="visible" r:id="rId36"/>
    <sheet name="FOCUS_PGC_UNI_1Y_INST_CI" sheetId="37" state="visible" r:id="rId37"/>
    <sheet name="FOCUS_PGC_UNI_1YP_INST_CI" sheetId="38" state="visible" r:id="rId38"/>
    <sheet name="FOCUS_PGC_UNI_17-YY_INST_CI" sheetId="39" state="visible" r:id="rId39"/>
    <sheet name="FOCUS_PGC_UNI_2YD_INST_CI" sheetId="40" state="visible" r:id="rId40"/>
    <sheet name="FOCUS_PGC_UNI_2Y_INST_CI_E942" sheetId="41" state="visible" r:id="rId41"/>
    <sheet name="FOCUS_UG_NUHEI_1Y_INST_CI" sheetId="42" state="visible" r:id="rId42"/>
    <sheet name="FOCUS_UG_NUHEI_17-YY_INST_CI" sheetId="43" state="visible" r:id="rId43"/>
    <sheet name="FOCUS_UG_NUHEI_2YP_INST_CI" sheetId="44" state="visible" r:id="rId44"/>
    <sheet name="FOCUS_UG_NUHEI_2YD_INST_CI" sheetId="45" state="visible" r:id="rId45"/>
    <sheet name="FOCUS_PGC_NUHEI_1Y_INST_CI" sheetId="46" state="visible" r:id="rId46"/>
    <sheet name="FOCUS_PGC_NUHEI_17-YY_INST_CI" sheetId="47" state="visible" r:id="rId47"/>
    <sheet name="FOCUS_PGC_NUHEI_2YP_INST_CI" sheetId="48" state="visible" r:id="rId48"/>
    <sheet name="FOCUS_PGC_NUHEI_2YD_INST_CI" sheetId="49" state="visible" r:id="rId49"/>
    <sheet name="QOE_UG_UNI_1Y_INST_FIG" sheetId="50" state="visible" r:id="rId50"/>
    <sheet name="QOE_UG_UNI_1YP_INST_FIG" sheetId="51" state="visible" r:id="rId51"/>
    <sheet name="QOE_PGC_UNI_1Y_INST_FIG" sheetId="52" state="visible" r:id="rId52"/>
    <sheet name="QOE_PGC_UNI_1YP_INST_FIG" sheetId="53" state="visible" r:id="rId53"/>
    <sheet name="QOE_UG_NUHEI_1Y_INST_FIG" sheetId="54" state="visible" r:id="rId54"/>
    <sheet name="QOE_UG_NUHEI_1YP_INST_FIG" sheetId="55" state="visible" r:id="rId55"/>
    <sheet name="QOE_PGC_NUHEI_1Y_INST_FIG" sheetId="56" state="visible" r:id="rId56"/>
    <sheet name="QOE_PGC_NUHEI_1YP_INST_FIG" sheetId="57" state="visible" r:id="rId57"/>
    <sheet name="FOEX_ALL_ALL_1Y" sheetId="58" state="visible" r:id="rId58"/>
    <sheet name="FOEX_UG_ALL_2Y_SG" sheetId="59" state="visible" r:id="rId59"/>
    <sheet name="FOEX_UG_UNI_1Y_SG" sheetId="60" state="visible" r:id="rId60"/>
    <sheet name="FOEX_UG_NUHEI_1Y_SG" sheetId="61" state="visible" r:id="rId61"/>
    <sheet name="FOEX_PGC_ALL_1Y_SG" sheetId="62" state="visible" r:id="rId62"/>
    <sheet name="FOEX_PGC_UNI_1Y_SG" sheetId="63" state="visible" r:id="rId63"/>
    <sheet name="FOEX_PGC_NUHEI_1Y_SG" sheetId="64" state="visible" r:id="rId64"/>
    <sheet name="CONSID_UG_ALL_17-YY_SG" sheetId="65" state="visible" r:id="rId65"/>
    <sheet name="CONSID_UG_UNI_17-YY_SG" sheetId="66" state="visible" r:id="rId66"/>
    <sheet name="CONSID_UG_NUHEI_17-YY_SG" sheetId="67" state="visible" r:id="rId67"/>
    <sheet name="CONSID_PGC_ALL_17-YY_SG" sheetId="68" state="visible" r:id="rId68"/>
    <sheet name="CONSID_PGC_UNI_17-YY_SG" sheetId="69" state="visible" r:id="rId69"/>
    <sheet name="CONSID_PGC_NUHEI_17-YY_SG" sheetId="70" state="visible" r:id="rId70"/>
    <sheet name="CONSID_UG_ALL_17-YY_CH" sheetId="71" state="visible" r:id="rId71"/>
    <sheet name="CONSID_CH_UG_ALL_17-YY_E942" sheetId="72" state="visible" r:id="rId72"/>
    <sheet name="CONSID_UG_UNI_17-YY_CH" sheetId="73" state="visible" r:id="rId73"/>
    <sheet name="CONSID_UG_NUHEI_17-YY_CH" sheetId="74" state="visible" r:id="rId74"/>
    <sheet name="CONSID_PGC_ALL_17-YY_CH" sheetId="75" state="visible" r:id="rId75"/>
    <sheet name="CONSID_CH_PG_ALL_17-YY_E942" sheetId="76" state="visible" r:id="rId76"/>
    <sheet name="CONSID_PGC_UNI_17-YY_CH" sheetId="77" state="visible" r:id="rId77"/>
    <sheet name="CONSID_PGC_NUHEI_17-YY_CH" sheetId="78" state="visible" r:id="rId78"/>
    <sheet name="DEVEL_UG_ALL_17-YY_STAGE" sheetId="79" state="visible" r:id="rId79"/>
    <sheet name="DEVEL_UG_ALL_17-YY_E942" sheetId="80" state="visible" r:id="rId80"/>
    <sheet name="DEVEL_UG_UNI_17-YY_STAGE" sheetId="81" state="visible" r:id="rId81"/>
    <sheet name="DEVEL_UG_NUHEI_17-YY_STAGE" sheetId="82" state="visible" r:id="rId82"/>
    <sheet name="DEVEL_PGC_ALL_17-YY_STAGE" sheetId="83" state="visible" r:id="rId83"/>
    <sheet name="DEVEL_PGC_ALL_17-YY_E942" sheetId="84" state="visible" r:id="rId84"/>
    <sheet name="DEVEL_PGC_UNI_17-YY_STAGE" sheetId="85" state="visible" r:id="rId85"/>
    <sheet name="DEVEL_PGC_NUHEI_17-YY_STAGE" sheetId="86" state="visible" r:id="rId86"/>
    <sheet name="ENGAG_UG_ALL_17-YY_STAGE" sheetId="87" state="visible" r:id="rId87"/>
    <sheet name="ENGAG_UG_ALL_17-YY_E942" sheetId="88" state="visible" r:id="rId88"/>
    <sheet name="ENGAG_UG_UNI_17-YY_STAGE" sheetId="89" state="visible" r:id="rId89"/>
    <sheet name="ENGAG_UG_NUHEI_17-YY_STAGE" sheetId="90" state="visible" r:id="rId90"/>
    <sheet name="ENGAG_PGC_ALL_17-YY_STAGE" sheetId="91" state="visible" r:id="rId91"/>
    <sheet name="ENGAG_PGC_ALL_17-YY_E942" sheetId="92" state="visible" r:id="rId92"/>
    <sheet name="ENGAG_PGC_UNI_17-YY_STAGE" sheetId="93" state="visible" r:id="rId93"/>
    <sheet name="ENGAG_PGC_NUHEI_17-YY_STAGE" sheetId="94" state="visible" r:id="rId94"/>
    <sheet name="TEACH_UG_ALL_17-YY_STAGE" sheetId="95" state="visible" r:id="rId95"/>
    <sheet name="TEACH_UG_ALL_17-YY_E942" sheetId="96" state="visible" r:id="rId96"/>
    <sheet name="TEACH_UG_UNI_17-YY_STAGE" sheetId="97" state="visible" r:id="rId97"/>
    <sheet name="TEACH_UG_NUHEI_17-YY_STAGE" sheetId="98" state="visible" r:id="rId98"/>
    <sheet name="TEACH_PGC_ALL_17-YY_STAGE" sheetId="99" state="visible" r:id="rId99"/>
    <sheet name="TEACH_PGC_ALL_17-YY_E942" sheetId="100" state="visible" r:id="rId100"/>
    <sheet name="TEACH_PGC_UNI_17-YY_STAGE" sheetId="101" state="visible" r:id="rId101"/>
    <sheet name="TEACH_PGC_NUHEI_17-YY_STAGE" sheetId="102" state="visible" r:id="rId102"/>
    <sheet name="SUPP_UG_ALL_17-YY_STAGE" sheetId="103" state="visible" r:id="rId103"/>
    <sheet name="SUPP_UG_ALL_17-YY_E942" sheetId="104" state="visible" r:id="rId104"/>
    <sheet name="SUPP_UG_UNI_17-YY_STAGE" sheetId="105" state="visible" r:id="rId105"/>
    <sheet name="SUPP_UG_NUHEI_17-YY_STAGE" sheetId="106" state="visible" r:id="rId106"/>
    <sheet name="SUPP_PGC_ALL_17-YY_STAGE" sheetId="107" state="visible" r:id="rId107"/>
    <sheet name="SUPP_PGC_ALL_17-YY_E942" sheetId="108" state="visible" r:id="rId108"/>
    <sheet name="SUPP_PGC_UNI_17-YY_STAGE" sheetId="109" state="visible" r:id="rId109"/>
    <sheet name="SUPP_PGC_NUHEI_17-YY_STAGE" sheetId="110" state="visible" r:id="rId110"/>
    <sheet name="RESR_UG_ALL_17-YY_STAGE" sheetId="111" state="visible" r:id="rId111"/>
    <sheet name="RESR_UG_ALL_17-YY_E942" sheetId="112" state="visible" r:id="rId112"/>
    <sheet name="RESR_UG_UNI_17-YY_STAGE" sheetId="113" state="visible" r:id="rId113"/>
    <sheet name="RESR_UG_NUHEI_17-YY_STAGE" sheetId="114" state="visible" r:id="rId114"/>
    <sheet name="RESR_PGC_ALL_17-YY_STAGE" sheetId="115" state="visible" r:id="rId115"/>
    <sheet name="RESR_PGC_ALL_17-YY_E942" sheetId="116" state="visible" r:id="rId116"/>
    <sheet name="RESR_PGC_UNI_17-YY_STAGE" sheetId="117" state="visible" r:id="rId117"/>
    <sheet name="RESR_PGC_NUHEI_17-YY_STAGE" sheetId="118" state="visible" r:id="rId118"/>
    <sheet name="ASTD_UG_ALL_17-YY_E942" sheetId="119" state="visible" r:id="rId119"/>
    <sheet name="ASTD_PGC_ALL_17-YY_E942" sheetId="120" state="visible" r:id="rId120"/>
    <sheet name="WEIGHT_UG_ALL_1Y_SG" sheetId="121" state="visible" r:id="rId121"/>
    <sheet name="WEIGHT_PGC_ALL_1Y_SG" sheetId="122" state="visible" r:id="rId122"/>
    <sheet name="WEIGHT_UG_ALL_1Y_AREA" sheetId="123" state="visible" r:id="rId123"/>
    <sheet name="WEIGHT_PGC_ALL_1Y_AREA" sheetId="124" state="visible" r:id="rId124"/>
    <sheet name="QOEQOT_UG_ALL_1Y_SG_CI" sheetId="125" state="visible" r:id="rId125"/>
    <sheet name="QOEQOT_UG_UNI_1Y_SG_CI" sheetId="126" state="visible" r:id="rId126"/>
    <sheet name="QOEQOT_UG_NUHEI_1Y_SG_CI" sheetId="127" state="visible" r:id="rId127"/>
    <sheet name="QOEQOT_PGC_ALL_1Y_SG_CI" sheetId="128" state="visible" r:id="rId128"/>
    <sheet name="QOEQOT_PGC_UNI_1Y_SG_CI" sheetId="129" state="visible" r:id="rId129"/>
    <sheet name="QOEQOT_PGC_NUHEI_1Y_SG_CI" sheetId="130" state="visible" r:id="rId130"/>
    <sheet name="QOEQOT_UG_ALL_1Y_AREA_CI" sheetId="131" state="visible" r:id="rId131"/>
    <sheet name="QOEQOT_UG_UNI_1Y_AREA_CI" sheetId="132" state="visible" r:id="rId132"/>
    <sheet name="QOEQOT_UG_NUHEI_1Y_AREA_CI" sheetId="133" state="visible" r:id="rId133"/>
    <sheet name="QOEQOT_PGC_ALL_1Y_AREA_CI" sheetId="134" state="visible" r:id="rId134"/>
    <sheet name="QOEQOT_PGC_UNI_1Y_AREA_CI" sheetId="135" state="visible" r:id="rId135"/>
    <sheet name="QOEQOT_PGC_NUHEI_1Y_AREA_CI" sheetId="136" state="visible" r:id="rId136"/>
    <sheet name="OV_ALL_ALL_12-YY" sheetId="137" state="visible" r:id="rId137"/>
    <sheet name="RR_ALL_UNI_14-YY_INST" sheetId="138" state="visible" r:id="rId138"/>
    <sheet name="RR_ALL_NUHEI_14-YY_INST" sheetId="139" state="visible" r:id="rId139"/>
    <sheet name="RR_ALL_ALL_1Y_INST" sheetId="140" state="visible" r:id="rId140"/>
    <sheet name="RR_ALL_ALL_12-YY_INST" sheetId="141" state="visible" r:id="rId141"/>
    <sheet name="CHAR_UG_ALL_1Y_SG" sheetId="142" state="visible" r:id="rId142"/>
    <sheet name="CHAR_UG_UNI_1Y_SG" sheetId="143" state="visible" r:id="rId143"/>
    <sheet name="CHAR_UG_NUHEI_1Y_SG" sheetId="144" state="visible" r:id="rId144"/>
    <sheet name="CHAR_PGC_ALL_1Y_SG" sheetId="145" state="visible" r:id="rId145"/>
    <sheet name="CHAR_PGC_UNI_1Y_SG" sheetId="146" state="visible" r:id="rId146"/>
    <sheet name="CHAR_PGC_NUHEI_1Y_SG" sheetId="147" state="visible" r:id="rId147"/>
    <sheet name="CHAR_UG_ALL_1Y_AREA" sheetId="148" state="visible" r:id="rId148"/>
    <sheet name="CHAR_UG_UNI_1Y_AREA" sheetId="149" state="visible" r:id="rId149"/>
    <sheet name="CHAR_UG_NUHEI_1Y_AREA" sheetId="150" state="visible" r:id="rId150"/>
    <sheet name="CHAR_PGC_ALL_1Y_AREA" sheetId="151" state="visible" r:id="rId151"/>
    <sheet name="CHAR_PGC_UNI_1Y_AREA" sheetId="152" state="visible" r:id="rId152"/>
    <sheet name="CHAR_PGC_NUHEI_1Y_AREA" sheetId="153" state="visible" r:id="rId153"/>
    <sheet name="CHAR_UG_ALL_17-YY_E942" sheetId="154" state="visible" r:id="rId154"/>
    <sheet name="CHAR_PGC_ALL_17-YY_E942" sheetId="155" state="visible" r:id="rId155"/>
    <sheet name="CHARINT_UG_ALL_1Y_AREA" sheetId="156" state="visible" r:id="rId156"/>
    <sheet name="CHARINT_UG_UNI_1Y_AREA" sheetId="157" state="visible" r:id="rId157"/>
    <sheet name="CHARINT_UG_NUHEI_1Y_AREA" sheetId="158" state="visible" r:id="rId158"/>
    <sheet name="CHARINT_PGC_ALL_1Y_AREA" sheetId="159" state="visible" r:id="rId159"/>
    <sheet name="CHARINT_PGC_UNI_1Y_AREA" sheetId="160" state="visible" r:id="rId160"/>
    <sheet name="CHARINT_PGC_NUHEI_1Y_AREA" sheetId="161" state="visible" r:id="rId161"/>
    <sheet name="CHARINT_UG_UNI_1Y_INST" sheetId="162" state="visible" r:id="rId162"/>
    <sheet name="CHARINT_PGC_UNI_1Y_INST" sheetId="163" state="visible" r:id="rId163"/>
    <sheet name="CHARINT_UG_NUHEI_1Y_INST" sheetId="164" state="visible" r:id="rId164"/>
    <sheet name="CHARINT_PGC_NUHEI_1Y_INST" sheetId="165" state="visible" r:id="rId165"/>
    <sheet name="BELONGSAT_ALL_ALL_17-YY" sheetId="166" state="visible" r:id="rId166"/>
    <sheet name="BELONGSAT_UG_ALL_17-YY_SG" sheetId="167" state="visible" r:id="rId167"/>
    <sheet name="BELONGSAT_PGC_ALL_17-YY_SG" sheetId="168" state="visible" r:id="rId168"/>
    <sheet name="BELONGSAT_UG_ALL_17-YY_AREA" sheetId="169" state="visible" r:id="rId169"/>
    <sheet name="BELONGSAT_PGC_ALL_17-YY_AREA" sheetId="170" state="visible" r:id="rId170"/>
    <sheet name="BELONGSAT_UG_ALL_17-YY_HEPTYPE" sheetId="171" state="visible" r:id="rId171"/>
    <sheet name="BELONGSAT_PG_ALL_17-YY_HEPTYPE" sheetId="172" state="visible" r:id="rId172"/>
  </sheets>
</workbook>
</file>

<file path=xl/sharedStrings.xml><?xml version="1.0" encoding="utf-8"?>
<sst xmlns="http://schemas.openxmlformats.org/spreadsheetml/2006/main" count="16965" uniqueCount="16965">
  <si>
    <t xml:space="preserve">SES 2024 Tables and Figures</t>
  </si>
  <si>
    <t xml:space="preserve">Category</t>
  </si>
  <si>
    <t xml:space="preserve">Sheet</t>
  </si>
  <si>
    <t xml:space="preserve">Report</t>
  </si>
  <si>
    <t xml:space="preserve">Title</t>
  </si>
  <si>
    <t xml:space="preserve">Focus Areas</t>
  </si>
  <si>
    <t xml:space="preserve">FOCUS_ALL_ALL_1Y</t>
  </si>
  <si>
    <t xml:space="preserve">Student experience (% positive rating, 2024) among all course levels from all provider types by level and stage of study</t>
  </si>
  <si>
    <t xml:space="preserve">FOCUS_ALL_ALL_17-YY</t>
  </si>
  <si>
    <t xml:space="preserve">Student experience (% positive rating, 2017-2024) among all course levels from all provider types by level and stage of study</t>
  </si>
  <si>
    <t xml:space="preserve">FOCUS_UG_ALL_12-YY_YEAR</t>
  </si>
  <si>
    <t xml:space="preserve">Figure 1 / Figure 3</t>
  </si>
  <si>
    <t xml:space="preserve">Student experience (% positive rating) among undergraduates from all provider types by year</t>
  </si>
  <si>
    <t xml:space="preserve">FOCUS_PGC_ALL_17-YY_YEAR</t>
  </si>
  <si>
    <t xml:space="preserve">Figure 2 / Figure 3</t>
  </si>
  <si>
    <t xml:space="preserve">Student experience (% positive rating) among postgraduate coursework students from all provider types by year</t>
  </si>
  <si>
    <t xml:space="preserve">FOCUS_UG_ALL_1Y_STAGE</t>
  </si>
  <si>
    <t xml:space="preserve">Student experience (% positive rating, 2024) among undergraduates from all provider types by stage of study</t>
  </si>
  <si>
    <t xml:space="preserve">FOCUS_PGC_ALL_1Y_STAGE</t>
  </si>
  <si>
    <t xml:space="preserve">Student experience (% positive rating, 2024) among postgraduate coursework students from all provider types by stage of study</t>
  </si>
  <si>
    <t xml:space="preserve">FOCUS_UG_ALL_1Y_SG</t>
  </si>
  <si>
    <t xml:space="preserve">Figure 9</t>
  </si>
  <si>
    <t xml:space="preserve">Student experience (% positive rating, 2024) among undergraduates from all provider types by demographic and contextual group</t>
  </si>
  <si>
    <t xml:space="preserve">FOCUS_UG_ALL_17-YY_SG</t>
  </si>
  <si>
    <t xml:space="preserve">Figures 5 to 8, 10 to 14 / Table 4</t>
  </si>
  <si>
    <t xml:space="preserve">Student experience (% positive rating, 2017-2024) among undergraduates from all provider types by demographic and contextual group</t>
  </si>
  <si>
    <t xml:space="preserve">FOCUS_UG_UNI_1Y_SG</t>
  </si>
  <si>
    <t xml:space="preserve">Student experience (% positive rating, 2024) among undergraduates from universities by demographic and contextual group</t>
  </si>
  <si>
    <t xml:space="preserve">FOCUS_UG_NUHEI_1Y_SG</t>
  </si>
  <si>
    <t xml:space="preserve">Student experience (% positive rating, 2024) among undergraduates from non-university higher education institutes (NUHEIs) by demographic and contextual group</t>
  </si>
  <si>
    <t xml:space="preserve">FOCUS_PGC_ALL_1Y_SG</t>
  </si>
  <si>
    <t xml:space="preserve">Student experience (% positive rating, 2024) among postgraduate coursework students from all provider types by demographic and contextual group</t>
  </si>
  <si>
    <t xml:space="preserve">FOCUS_PGC_ALL_17-YY_SG</t>
  </si>
  <si>
    <t xml:space="preserve">Figures 5 to 8, 10 to 14 / Table 5</t>
  </si>
  <si>
    <t xml:space="preserve">Student experience (% positive rating, 2017-2024) among postgraduate coursework students from all provider types by demographic and contextual group</t>
  </si>
  <si>
    <t xml:space="preserve">FOCUS_PGC_UNI_1Y_SG</t>
  </si>
  <si>
    <t xml:space="preserve">Student experience (% positive rating, 2024) among postgraduate coursework students from universities by demographic and contextual group</t>
  </si>
  <si>
    <t xml:space="preserve">FOCUS_PGC_NUHEI_1Y_SG</t>
  </si>
  <si>
    <t xml:space="preserve">Student experience (% positive rating, 2024) among postgraduate coursework students from non-university higher education institutes (NUHEIs) by demographic and contextual group</t>
  </si>
  <si>
    <t xml:space="preserve">FOCUS_UG_ALL_1Y_AREA</t>
  </si>
  <si>
    <t xml:space="preserve">Figure 15 / Table 1</t>
  </si>
  <si>
    <t xml:space="preserve">Student experience (% positive rating, 2024) among undergraduates from all provider types by 21 study areas</t>
  </si>
  <si>
    <t xml:space="preserve">FOCUS_UG_ALL_17-YY_AREA</t>
  </si>
  <si>
    <t xml:space="preserve">Student experience (% positive rating, 2017-2024) among undergraduates from all provider types by 21 study areas</t>
  </si>
  <si>
    <t xml:space="preserve">FOCUS_UG_UNI_1Y_AREA</t>
  </si>
  <si>
    <t xml:space="preserve">Student experience (% positive rating, 2024) among undergraduates from universities by 21 study areas</t>
  </si>
  <si>
    <t xml:space="preserve">FOCUS_UG_NUHEI_1Y_AREA</t>
  </si>
  <si>
    <t xml:space="preserve">Student experience (% positive rating, 2024) among undergraduates from non-university higher education institutes (NUHEIs) by 21 study areas</t>
  </si>
  <si>
    <t xml:space="preserve">FOCUS_PGC_ALL_1Y_AREA</t>
  </si>
  <si>
    <t xml:space="preserve">Figure 16 / Table 2</t>
  </si>
  <si>
    <t xml:space="preserve">Student experience (% positive rating, 2024) among postgraduate coursework students from all provider types by 21 study areas</t>
  </si>
  <si>
    <t xml:space="preserve">FOCUS_PGC_ALL_17-YY_AREA</t>
  </si>
  <si>
    <t xml:space="preserve">Student experience (% positive rating, 2017-2024) among postgraduate coursework students from all provider types by 21 study areas</t>
  </si>
  <si>
    <t xml:space="preserve">FOCUS_PGC_UNI_1Y_AREA</t>
  </si>
  <si>
    <t xml:space="preserve">Student experience (% positive rating, 2024) among postgraduate coursework students from universities by 21 study areas</t>
  </si>
  <si>
    <t xml:space="preserve">FOCUS_PGC_NUHEI_1Y_AREA</t>
  </si>
  <si>
    <t xml:space="preserve">Student experience (% positive rating, 2024) among postgraduate coursework students from non-university higher education institutes (NUHEIs) by 21 study areas</t>
  </si>
  <si>
    <t xml:space="preserve">FOCUS_UG_ALL_1Y_AREA45</t>
  </si>
  <si>
    <t xml:space="preserve">Student experience (% positive rating, 2024) among undergraduates from all provider types by 45 study areas</t>
  </si>
  <si>
    <t xml:space="preserve">FOCUS_PGC_ALL_1Y_AREA45</t>
  </si>
  <si>
    <t xml:space="preserve">Student experience (% positive rating, 2024) among postgraduate coursework students from all provider types by 45 study areas</t>
  </si>
  <si>
    <t xml:space="preserve">FOCUS_UG_ALL_1Y_HEPTYPE</t>
  </si>
  <si>
    <t xml:space="preserve">Student experience (% positive rating, 2024) among undergraduates from all provider types by type of institution</t>
  </si>
  <si>
    <t xml:space="preserve">FOCUS_UG_ALL_17-YY_HEPTYPE</t>
  </si>
  <si>
    <t xml:space="preserve">Figure 17</t>
  </si>
  <si>
    <t xml:space="preserve">Student experience (% positive rating, 2017-2024) among undergraduates from all provider types by type of institution</t>
  </si>
  <si>
    <t xml:space="preserve">FOCUS_PGC_ALL_1Y_HEPTYPE</t>
  </si>
  <si>
    <t xml:space="preserve">Student experience (% positive rating, 2024) among postgraduate coursework students from all provider types by type of institution</t>
  </si>
  <si>
    <t xml:space="preserve">FOCUS_PG_ALL_17-YY_HEPTYPE</t>
  </si>
  <si>
    <t xml:space="preserve">Figure 18</t>
  </si>
  <si>
    <t xml:space="preserve">Student experience (% positive rating, 2017-2024) among postgraduate coursework students from all provider types by type of institution</t>
  </si>
  <si>
    <t xml:space="preserve">FOCUS_UG_ALL_17-YY_E942</t>
  </si>
  <si>
    <t xml:space="preserve">Student experience (% positive rating, 2017-2024) among undergraduates from all provider types by citizenship status</t>
  </si>
  <si>
    <t xml:space="preserve">FOCUS_PGC_ALL_17-YY_E942</t>
  </si>
  <si>
    <t xml:space="preserve">Student experience (% positive rating, 2017-2024) among postgraduate coursework students from all provider types by citizenship status</t>
  </si>
  <si>
    <t xml:space="preserve">FOCUS_UG_UNI_1Y_INST_CI</t>
  </si>
  <si>
    <t xml:space="preserve">Figure 19</t>
  </si>
  <si>
    <t xml:space="preserve">Student experience (% positive rating, 2024, with 90% confidence intervals) among undergraduates from universities by institution</t>
  </si>
  <si>
    <t xml:space="preserve">FOCUS_UG_UNI_1YP_INST_CI</t>
  </si>
  <si>
    <t xml:space="preserve">Student experience (% positive rating, pooled 2023 and 2024, with 90% confidence intervals) among undergraduates from universities by institution</t>
  </si>
  <si>
    <t xml:space="preserve">FOCUS_UG_UNI_17-YY_INST_CI</t>
  </si>
  <si>
    <t xml:space="preserve">Student experience (% positive rating, 2017-2024, with 90% confidence intervals) among undergraduates from universities by institution</t>
  </si>
  <si>
    <t xml:space="preserve">FOCUS_UG_UNI_2YD_INST_CI</t>
  </si>
  <si>
    <t xml:space="preserve">Student experience (% positive rating,  pooled 2021-2022 and 2023-2024, with 90% confidence intervals) among undergraduates from universities by institution</t>
  </si>
  <si>
    <t xml:space="preserve">FOCUS_UG_UNI_2Y_INST_CI_E942</t>
  </si>
  <si>
    <t xml:space="preserve">Student experience (% positive rating, 2023 and 2024, with 90% confidence intervals), broken down by citizenship status, among undergraduates from universities by institution</t>
  </si>
  <si>
    <t xml:space="preserve">FOCUS_PGC_UNI_1Y_INST_CI</t>
  </si>
  <si>
    <t xml:space="preserve">Figure 20</t>
  </si>
  <si>
    <t xml:space="preserve">Student experience (% positive rating, 2024, with 90% confidence intervals) among postgraduate coursework students from universities by institution</t>
  </si>
  <si>
    <t xml:space="preserve">FOCUS_PGC_UNI_1YP_INST_CI</t>
  </si>
  <si>
    <t xml:space="preserve">Student experience (% positive rating, pooled 2023 and 2024, with 90% confidence intervals) among postgraduate coursework students from universities by institution</t>
  </si>
  <si>
    <t xml:space="preserve">FOCUS_PGC_UNI_17-YY_INST_CI</t>
  </si>
  <si>
    <t xml:space="preserve">Student experience (% positive rating, 2017-2024, with 90% confidence intervals) among postgraduate coursework students from universities by institution</t>
  </si>
  <si>
    <t xml:space="preserve">FOCUS_PGC_UNI_2YD_INST_CI</t>
  </si>
  <si>
    <t xml:space="preserve">Student experience (% positive rating,  pooled 2021-2022 and 2023-2024, with 90% confidence intervals) among postgraduate coursework students from universities by institution</t>
  </si>
  <si>
    <t xml:space="preserve">FOCUS_PGC_UNI_2Y_INST_CI_E942</t>
  </si>
  <si>
    <t xml:space="preserve">Student experience (% positive rating, 2023 and 2024, with 90% confidence intervals), broken down by citizenship status, among postgraduate coursework students from universities by institution</t>
  </si>
  <si>
    <t xml:space="preserve">FOCUS_UG_NUHEI_1Y_INST_CI</t>
  </si>
  <si>
    <t xml:space="preserve">Student experience (% positive rating, 2024, with 90% confidence intervals) among undergraduates from non-university higher education institutes (NUHEIs) by institution</t>
  </si>
  <si>
    <t xml:space="preserve">FOCUS_UG_NUHEI_17-YY_INST_CI</t>
  </si>
  <si>
    <t xml:space="preserve">Student experience (% positive rating, 2017-2024, with 90% confidence intervals) among undergraduates from non-university higher education institutes (NUHEIs) by institution</t>
  </si>
  <si>
    <t xml:space="preserve">FOCUS_UG_NUHEI_2YP_INST_CI</t>
  </si>
  <si>
    <t xml:space="preserve">Figure 21</t>
  </si>
  <si>
    <t xml:space="preserve">Student experience (% positive rating,  pooled 2022-2023 and 2023-2024, with 90% confidence intervals) among undergraduates from non-university higher education institutes (NUHEIs) by institution</t>
  </si>
  <si>
    <t xml:space="preserve">FOCUS_UG_NUHEI_2YD_INST_CI</t>
  </si>
  <si>
    <t xml:space="preserve">Student experience (% positive rating,  pooled 2021-2022 and 2023-2024, with 90% confidence intervals) among undergraduates from non-university higher education institutes (NUHEIs) by institution</t>
  </si>
  <si>
    <t xml:space="preserve">FOCUS_PGC_NUHEI_1Y_INST_CI</t>
  </si>
  <si>
    <t xml:space="preserve">Student experience (% positive rating, 2024, with 90% confidence intervals) among postgraduate coursework students from non-university higher education institutes (NUHEIs) by institution</t>
  </si>
  <si>
    <t xml:space="preserve">FOCUS_PGC_NUHEI_17-YY_INST_CI</t>
  </si>
  <si>
    <t xml:space="preserve">Student experience (% positive rating, 2017-2024, with 90% confidence intervals) among postgraduate coursework students from non-university higher education institutes (NUHEIs) by institution</t>
  </si>
  <si>
    <t xml:space="preserve">FOCUS_PGC_NUHEI_2YP_INST_CI</t>
  </si>
  <si>
    <t xml:space="preserve">Figure 22</t>
  </si>
  <si>
    <t xml:space="preserve">Student experience (% positive rating,  pooled 2022-2023 and 2023-2024, with 90% confidence intervals) among postgraduate coursework students from non-university higher education institutes (NUHEIs) by institution</t>
  </si>
  <si>
    <t xml:space="preserve">FOCUS_PGC_NUHEI_2YD_INST_CI</t>
  </si>
  <si>
    <t xml:space="preserve">Student experience (% positive rating,  pooled 2021-2022 and 2023-2024, with 90% confidence intervals) among postgraduate coursework students from non-university higher education institutes (NUHEIs) by institution</t>
  </si>
  <si>
    <t xml:space="preserve">Overall Educational Experience</t>
  </si>
  <si>
    <t xml:space="preserve">QOE_UG_UNI_1Y_INST_FIG</t>
  </si>
  <si>
    <t xml:space="preserve">Overall educational experience (2024, with 90% confidence intervals) among undergraduates from universities by institution</t>
  </si>
  <si>
    <t xml:space="preserve">QOE_UG_UNI_1YP_INST_FIG</t>
  </si>
  <si>
    <t xml:space="preserve">Overall educational experience (pooled 2023 and 2024, with 90% confidence intervals) among undergraduates from universities by institution</t>
  </si>
  <si>
    <t xml:space="preserve">QOE_PGC_UNI_1Y_INST_FIG</t>
  </si>
  <si>
    <t xml:space="preserve">Overall educational experience (2024, with 90% confidence intervals) among postgraduate coursework students from universities by institution</t>
  </si>
  <si>
    <t xml:space="preserve">QOE_PGC_UNI_1YP_INST_FIG</t>
  </si>
  <si>
    <t xml:space="preserve">Overall educational experience (pooled 2023 and 2024, with 90% confidence intervals) among postgraduate coursework students from universities by institution</t>
  </si>
  <si>
    <t xml:space="preserve">QOE_UG_NUHEI_1Y_INST_FIG</t>
  </si>
  <si>
    <t xml:space="preserve">Overall educational experience (2024, with 90% confidence intervals) among undergraduates from non-university higher education institutes (NUHEIs) by institution</t>
  </si>
  <si>
    <t xml:space="preserve">QOE_UG_NUHEI_1YP_INST_FIG</t>
  </si>
  <si>
    <t xml:space="preserve">Overall educational experience (pooled 2023 and 2024, with 90% confidence intervals) among undergraduates from non-university higher education institutes (NUHEIs) by institution</t>
  </si>
  <si>
    <t xml:space="preserve">QOE_PGC_NUHEI_1Y_INST_FIG</t>
  </si>
  <si>
    <t xml:space="preserve">Overall educational experience (2024, with 90% confidence intervals) among postgraduate coursework students from non-university higher education institutes (NUHEIs) by institution</t>
  </si>
  <si>
    <t xml:space="preserve">QOE_PGC_NUHEI_1YP_INST_FIG</t>
  </si>
  <si>
    <t xml:space="preserve">Overall educational experience (pooled 2023 and 2024, with 90% confidence intervals) among postgraduate coursework students from non-university higher education institutes (NUHEIs) by institution</t>
  </si>
  <si>
    <t xml:space="preserve">Freedom of expression</t>
  </si>
  <si>
    <t xml:space="preserve">FOEX_ALL_ALL_1Y</t>
  </si>
  <si>
    <t xml:space="preserve">Table 3</t>
  </si>
  <si>
    <t xml:space="preserve">Freedom of expression (% positive rating, 2024) among all course levels from all provider types by level and stage of study</t>
  </si>
  <si>
    <t xml:space="preserve">FOEX_UG_ALL_2Y_SG</t>
  </si>
  <si>
    <t xml:space="preserve">Table 9</t>
  </si>
  <si>
    <t xml:space="preserve">Freedom of expression (% positive rating, 2023 and  2024) among undergraduates from all provider types by demographic and contextual group</t>
  </si>
  <si>
    <t xml:space="preserve">FOEX_UG_UNI_1Y_SG</t>
  </si>
  <si>
    <t xml:space="preserve">Freedom of expression (% positive rating, 2024) among undergraduates from universities by demographic and contextual group</t>
  </si>
  <si>
    <t xml:space="preserve">FOEX_UG_NUHEI_1Y_SG</t>
  </si>
  <si>
    <t xml:space="preserve">Freedom of expression (% positive rating, 2024) among undergraduates from non-university higher education institutes (NUHEIs) by demographic and contextual group</t>
  </si>
  <si>
    <t xml:space="preserve">FOEX_PGC_ALL_1Y_SG</t>
  </si>
  <si>
    <t xml:space="preserve">Table 10</t>
  </si>
  <si>
    <t xml:space="preserve">Freedom of expression (% positive rating, 2024) among postgraduate coursework students from all provider types by demographic and contextual group</t>
  </si>
  <si>
    <t xml:space="preserve">FOEX_PGC_UNI_1Y_SG</t>
  </si>
  <si>
    <t xml:space="preserve">Freedom of expression (% positive rating, 2024) among postgraduate coursework students from universities by demographic and contextual group</t>
  </si>
  <si>
    <t xml:space="preserve">FOEX_PGC_NUHEI_1Y_SG</t>
  </si>
  <si>
    <t xml:space="preserve">Freedom of expression (% positive rating, 2024) among postgraduate coursework students from non-university higher education institutes (NUHEIs) by demographic and contextual group</t>
  </si>
  <si>
    <t xml:space="preserve">Considered leaving</t>
  </si>
  <si>
    <t xml:space="preserve">CONSID_UG_ALL_17-YY_SG</t>
  </si>
  <si>
    <t xml:space="preserve">Figure 26 (Nat.) / Figure 18 (Int.)</t>
  </si>
  <si>
    <t xml:space="preserve">Percentage who considered early departure, 2017 - 2024 among undergraduates from all provider types by demographic and contextual group</t>
  </si>
  <si>
    <t xml:space="preserve">CONSID_UG_UNI_17-YY_SG</t>
  </si>
  <si>
    <t xml:space="preserve">Percentage who considered early departure, 2017 - 2024 among undergraduates from universities by demographic and contextual group</t>
  </si>
  <si>
    <t xml:space="preserve">CONSID_UG_NUHEI_17-YY_SG</t>
  </si>
  <si>
    <t xml:space="preserve">Percentage who considered early departure, 2017 - 2024 among undergraduates from non-university higher education institutes (NUHEIs) by demographic and contextual group</t>
  </si>
  <si>
    <t xml:space="preserve">CONSID_PGC_ALL_17-YY_SG</t>
  </si>
  <si>
    <t xml:space="preserve">Figure 26 (Nat.) / Figure 19 (Int.)</t>
  </si>
  <si>
    <t xml:space="preserve">Percentage who considered early departure, 2017 - 2024 among postgraduate coursework students from all provider types by demographic and contextual group</t>
  </si>
  <si>
    <t xml:space="preserve">CONSID_PGC_UNI_17-YY_SG</t>
  </si>
  <si>
    <t xml:space="preserve">Percentage who considered early departure, 2017 - 2024 among postgraduate coursework students from universities by demographic and contextual group</t>
  </si>
  <si>
    <t xml:space="preserve">CONSID_PGC_NUHEI_17-YY_SG</t>
  </si>
  <si>
    <t xml:space="preserve">Percentage who considered early departure, 2017 - 2024 among postgraduate coursework students from non-university higher education institutes (NUHEIs) by demographic and contextual group</t>
  </si>
  <si>
    <t xml:space="preserve">CONSID_UG_ALL_17-YY_CH</t>
  </si>
  <si>
    <t xml:space="preserve">Figure 27 / Table 8</t>
  </si>
  <si>
    <t xml:space="preserve">Percentage selected reasons for considered early departure among undergraduates and all provider types by year</t>
  </si>
  <si>
    <t xml:space="preserve">CONSID_CH_UG_ALL_17-YY_E942</t>
  </si>
  <si>
    <t xml:space="preserve">Percentage selected reasons for considered early departure among undergraduates and all provider types by citizenship status, 2017-2024</t>
  </si>
  <si>
    <t xml:space="preserve">CONSID_UG_UNI_17-YY_CH</t>
  </si>
  <si>
    <t xml:space="preserve">Percentage selected reasons for considered early departure among undergraduates and universities by year</t>
  </si>
  <si>
    <t xml:space="preserve">CONSID_UG_NUHEI_17-YY_CH</t>
  </si>
  <si>
    <t xml:space="preserve">Percentage selected reasons for considered early departure among undergraduates and non-university higher education institutes (NUHEIs) by year</t>
  </si>
  <si>
    <t xml:space="preserve">CONSID_PGC_ALL_17-YY_CH</t>
  </si>
  <si>
    <t xml:space="preserve">Percentage selected reasons for considered early departure among postgraduate coursework students and all provider types by year</t>
  </si>
  <si>
    <t xml:space="preserve">CONSID_CH_PG_ALL_17-YY_E942</t>
  </si>
  <si>
    <t xml:space="preserve">Percentage selected reasons for considered early departure among postgraduate coursework students and all provider types by citizenship status, 2017-2024</t>
  </si>
  <si>
    <t xml:space="preserve">CONSID_PGC_UNI_17-YY_CH</t>
  </si>
  <si>
    <t xml:space="preserve">Percentage selected reasons for considered early departure among postgraduate coursework students and universities by year</t>
  </si>
  <si>
    <t xml:space="preserve">CONSID_PGC_NUHEI_17-YY_CH</t>
  </si>
  <si>
    <t xml:space="preserve">Percentage selected reasons for considered early departure among postgraduate coursework students and non-university higher education institutes (NUHEIs) by year</t>
  </si>
  <si>
    <t xml:space="preserve">Skills Development item level </t>
  </si>
  <si>
    <t xml:space="preserve">DEVEL_UG_ALL_17-YY_STAGE</t>
  </si>
  <si>
    <t xml:space="preserve">Percentage positive scores for Skills Development items among undergraduates and all provider types by stage of study, 2017-2024</t>
  </si>
  <si>
    <t xml:space="preserve">DEVEL_UG_ALL_17-YY_E942</t>
  </si>
  <si>
    <t xml:space="preserve">Percentage positive scores for Skills Development items among undergraduates and all provider types by citizenship status, 2017-2024</t>
  </si>
  <si>
    <t xml:space="preserve">DEVEL_UG_UNI_17-YY_STAGE</t>
  </si>
  <si>
    <t xml:space="preserve">Percentage positive scores for Skills Development items among undergraduates and universities by stage of study, 2017-2024</t>
  </si>
  <si>
    <t xml:space="preserve">DEVEL_UG_NUHEI_17-YY_STAGE</t>
  </si>
  <si>
    <t xml:space="preserve">Percentage positive scores for Skills Development items among undergraduates and non-university higher education institutes (NUHEIs) by stage of study, 2017-2024</t>
  </si>
  <si>
    <t xml:space="preserve">DEVEL_PGC_ALL_17-YY_STAGE</t>
  </si>
  <si>
    <t xml:space="preserve">Percentage positive scores for Skills Development items among postgraduate coursework students and all provider types by stage of study, 2017-2024</t>
  </si>
  <si>
    <t xml:space="preserve">DEVEL_PGC_ALL_17-YY_E942</t>
  </si>
  <si>
    <t xml:space="preserve">Percentage positive scores for Skills Development items among postgraduate coursework students and all provider types by citizenship status, 2017-2024</t>
  </si>
  <si>
    <t xml:space="preserve">DEVEL_PGC_UNI_17-YY_STAGE</t>
  </si>
  <si>
    <t xml:space="preserve">Percentage positive scores for Skills Development items among postgraduate coursework students and universities by stage of study, 2017-2024</t>
  </si>
  <si>
    <t xml:space="preserve">DEVEL_PGC_NUHEI_17-YY_STAGE</t>
  </si>
  <si>
    <t xml:space="preserve">Percentage positive scores for Skills Development items among postgraduate coursework students and non-university higher education institutes (NUHEIs) by stage of study, 2017-2024</t>
  </si>
  <si>
    <t xml:space="preserve">Peer Engagement item level</t>
  </si>
  <si>
    <t xml:space="preserve">ENGAG_UG_ALL_17-YY_STAGE</t>
  </si>
  <si>
    <t xml:space="preserve">Percentage positive scores for Peer Engagement items among undergraduates and all provider types by stage of study, 2017-2024</t>
  </si>
  <si>
    <t xml:space="preserve">ENGAG_UG_ALL_17-YY_E942</t>
  </si>
  <si>
    <t xml:space="preserve">Percentage positive scores for Peer Engagement items among undergraduates and all provider types by citizenship status, 2017-2024</t>
  </si>
  <si>
    <t xml:space="preserve">ENGAG_UG_UNI_17-YY_STAGE</t>
  </si>
  <si>
    <t xml:space="preserve">Percentage positive scores for Peer Engagement items among undergraduates and universities by stage of study, 2017-2024</t>
  </si>
  <si>
    <t xml:space="preserve">ENGAG_UG_NUHEI_17-YY_STAGE</t>
  </si>
  <si>
    <t xml:space="preserve">Percentage positive scores for Peer Engagement items among undergraduates and non-university higher education institutes (NUHEIs) by stage of study, 2017-2024</t>
  </si>
  <si>
    <t xml:space="preserve">ENGAG_PGC_ALL_17-YY_STAGE</t>
  </si>
  <si>
    <t xml:space="preserve">Percentage positive scores for Peer Engagement items among postgraduate coursework students and all provider types by stage of study, 2017-2024</t>
  </si>
  <si>
    <t xml:space="preserve">ENGAG_PGC_ALL_17-YY_E942</t>
  </si>
  <si>
    <t xml:space="preserve">Percentage positive scores for Peer Engagement items among postgraduate coursework students and all provider types by citizenship status, 2017-2024</t>
  </si>
  <si>
    <t xml:space="preserve">ENGAG_PGC_UNI_17-YY_STAGE</t>
  </si>
  <si>
    <t xml:space="preserve">Percentage positive scores for Peer Engagement items among postgraduate coursework students and universities by stage of study, 2017-2024</t>
  </si>
  <si>
    <t xml:space="preserve">ENGAG_PGC_NUHEI_17-YY_STAGE</t>
  </si>
  <si>
    <t xml:space="preserve">Percentage positive scores for Peer Engagement items among postgraduate coursework students and non-university higher education institutes (NUHEIs) by stage of study, 2017-2024</t>
  </si>
  <si>
    <t xml:space="preserve">Teaching Quality and Engagement item level</t>
  </si>
  <si>
    <t xml:space="preserve">TEACH_UG_ALL_17-YY_STAGE</t>
  </si>
  <si>
    <t xml:space="preserve">Percentage positive scores for Teaching Quality and Engagement items among undergraduates and all provider types by stage of study, 2017-2024</t>
  </si>
  <si>
    <t xml:space="preserve">TEACH_UG_ALL_17-YY_E942</t>
  </si>
  <si>
    <t xml:space="preserve">Percentage positive scores for Teaching Quality and Engagement items among undergraduates and all provider types by citizenship status, 2017-2024</t>
  </si>
  <si>
    <t xml:space="preserve">TEACH_UG_UNI_17-YY_STAGE</t>
  </si>
  <si>
    <t xml:space="preserve">Percentage positive scores for Teaching Quality and Engagement items among undergraduates and universities by stage of study, 2017-2024</t>
  </si>
  <si>
    <t xml:space="preserve">TEACH_UG_NUHEI_17-YY_STAGE</t>
  </si>
  <si>
    <t xml:space="preserve">Percentage positive scores for Teaching Quality and Engagement items among undergraduates and non-university higher education institutes (NUHEIs) by stage of study, 2017-2024</t>
  </si>
  <si>
    <t xml:space="preserve">TEACH_PGC_ALL_17-YY_STAGE</t>
  </si>
  <si>
    <t xml:space="preserve">Percentage positive scores for Teaching Quality and Engagement items among postgraduate coursework students and all provider types by stage of study, 2017-2024</t>
  </si>
  <si>
    <t xml:space="preserve">TEACH_PGC_ALL_17-YY_E942</t>
  </si>
  <si>
    <t xml:space="preserve">Percentage positive scores for Teaching Quality and Engagement items among postgraduate coursework students and all provider types by citizenship status, 2017-2024</t>
  </si>
  <si>
    <t xml:space="preserve">TEACH_PGC_UNI_17-YY_STAGE</t>
  </si>
  <si>
    <t xml:space="preserve">Percentage positive scores for Teaching Quality and Engagement items among postgraduate coursework students and universities by stage of study, 2017-2024</t>
  </si>
  <si>
    <t xml:space="preserve">TEACH_PGC_NUHEI_17-YY_STAGE</t>
  </si>
  <si>
    <t xml:space="preserve">Percentage positive scores for Teaching Quality and Engagement items among postgraduate coursework students and non-university higher education institutes (NUHEIs) by stage of study, 2017-2024</t>
  </si>
  <si>
    <t xml:space="preserve">Student Support and Services item level</t>
  </si>
  <si>
    <t xml:space="preserve">SUPP_UG_ALL_17-YY_STAGE</t>
  </si>
  <si>
    <t xml:space="preserve">Percentage positive scores for Student Support and Services items among undergraduates and all provider types by stage of study, 2017-2024</t>
  </si>
  <si>
    <t xml:space="preserve">SUPP_UG_ALL_17-YY_E942</t>
  </si>
  <si>
    <t xml:space="preserve">Percentage positive scores for Student Support and Services items among undergraduates and all provider types by citizenship status, 2017-2024</t>
  </si>
  <si>
    <t xml:space="preserve">SUPP_UG_UNI_17-YY_STAGE</t>
  </si>
  <si>
    <t xml:space="preserve">Percentage positive scores for Student Support and Services items among undergraduates and universities by stage of study, 2017-2024</t>
  </si>
  <si>
    <t xml:space="preserve">SUPP_UG_NUHEI_17-YY_STAGE</t>
  </si>
  <si>
    <t xml:space="preserve">Percentage positive scores for Student Support and Services items among undergraduates and non-university higher education institutes (NUHEIs) by stage of study, 2017-2024</t>
  </si>
  <si>
    <t xml:space="preserve">SUPP_PGC_ALL_17-YY_STAGE</t>
  </si>
  <si>
    <t xml:space="preserve">Percentage positive scores for Student Support and Services items among postgraduate coursework students and all provider types by stage of study, 2017-2024</t>
  </si>
  <si>
    <t xml:space="preserve">SUPP_PGC_ALL_17-YY_E942</t>
  </si>
  <si>
    <t xml:space="preserve">Percentage positive scores for Student Support and Services items among postgraduate coursework students and all provider types by citizenship status, 2017-2024</t>
  </si>
  <si>
    <t xml:space="preserve">SUPP_PGC_UNI_17-YY_STAGE</t>
  </si>
  <si>
    <t xml:space="preserve">Percentage positive scores for Student Support and Services items among postgraduate coursework students and universities by stage of study, 2017-2024</t>
  </si>
  <si>
    <t xml:space="preserve">SUPP_PGC_NUHEI_17-YY_STAGE</t>
  </si>
  <si>
    <t xml:space="preserve">Percentage positive scores for Student Support and Services items among postgraduate coursework students and non-university higher education institutes (NUHEIs) by stage of study, 2017-2024</t>
  </si>
  <si>
    <t xml:space="preserve">Learning Resources item level</t>
  </si>
  <si>
    <t xml:space="preserve">RESR_UG_ALL_17-YY_STAGE</t>
  </si>
  <si>
    <t xml:space="preserve">Percentage positive scores for Learning Resources items among undergraduates and all provider types by stage of study, 2017-2024</t>
  </si>
  <si>
    <t xml:space="preserve">RESR_UG_ALL_17-YY_E942</t>
  </si>
  <si>
    <t xml:space="preserve">Percentage positive scores for Learning Resources items among undergraduates and all provider types by citizenship status, 2017-2024</t>
  </si>
  <si>
    <t xml:space="preserve">RESR_UG_UNI_17-YY_STAGE</t>
  </si>
  <si>
    <t xml:space="preserve">Percentage positive scores for Learning Resources items among undergraduates and universities by stage of study, 2017-2024</t>
  </si>
  <si>
    <t xml:space="preserve">RESR_UG_NUHEI_17-YY_STAGE</t>
  </si>
  <si>
    <t xml:space="preserve">Percentage positive scores for Learning Resources items among undergraduates and non-university higher education institutes (NUHEIs) by stage of study, 2017-2024</t>
  </si>
  <si>
    <t xml:space="preserve">RESR_PGC_ALL_17-YY_STAGE</t>
  </si>
  <si>
    <t xml:space="preserve">Percentage positive scores for Learning Resources items among postgraduate coursework students and all provider types by stage of study, 2017-2024</t>
  </si>
  <si>
    <t xml:space="preserve">RESR_PGC_ALL_17-YY_E942</t>
  </si>
  <si>
    <t xml:space="preserve">Percentage positive scores for Learning Resources items among postgraduate coursework students and all provider types by citizenship status, 2017-2024</t>
  </si>
  <si>
    <t xml:space="preserve">RESR_PGC_UNI_17-YY_STAGE</t>
  </si>
  <si>
    <t xml:space="preserve">Percentage positive scores for Learning Resources items among postgraduate coursework students and universities by stage of study, 2017-2024</t>
  </si>
  <si>
    <t xml:space="preserve">RESR_PGC_NUHEI_17-YY_STAGE</t>
  </si>
  <si>
    <t xml:space="preserve">Percentage positive scores for Learning Resources items among postgraduate coursework students and non-university higher education institutes (NUHEIs) by stage of study, 2017-2024</t>
  </si>
  <si>
    <t xml:space="preserve">Negative effects on study</t>
  </si>
  <si>
    <t xml:space="preserve">ASTD_UG_ALL_17-YY_E942</t>
  </si>
  <si>
    <t xml:space="preserve">Negative effects on study (% negatively affected) among undergraduates and all provider types by citizenship status, 2017-2024</t>
  </si>
  <si>
    <t xml:space="preserve">ASTD_PGC_ALL_17-YY_E942</t>
  </si>
  <si>
    <t xml:space="preserve">Negative effects on study (% negatively affected) among postgraduate coursework students and all provider types by citizenship status, 2017-2024</t>
  </si>
  <si>
    <t xml:space="preserve">Raw vs Weighted</t>
  </si>
  <si>
    <t xml:space="preserve">WEIGHT_UG_ALL_1Y_SG</t>
  </si>
  <si>
    <t xml:space="preserve">Comparison of raw and weighted percentage positive scores (2024) among undergraduates from all provider types by demographic and contextual group</t>
  </si>
  <si>
    <t xml:space="preserve">WEIGHT_PGC_ALL_1Y_SG</t>
  </si>
  <si>
    <t xml:space="preserve">Comparison of raw and weighted percentage positive scores (2024) among postgraduate coursework students from all provider types by demographic and contextual group</t>
  </si>
  <si>
    <t xml:space="preserve">WEIGHT_UG_ALL_1Y_AREA</t>
  </si>
  <si>
    <t xml:space="preserve">Comparison of raw and weighted percentage positive scores (2024) among undergraduates from all provider types by 21 study areas</t>
  </si>
  <si>
    <t xml:space="preserve">WEIGHT_PGC_ALL_1Y_AREA</t>
  </si>
  <si>
    <t xml:space="preserve">Comparison of raw and weighted percentage positive scores (2024) among postgraduate coursework students from all provider types by 21 study areas</t>
  </si>
  <si>
    <t xml:space="preserve">QOEQOT_UG_ALL_1Y_SG_CI</t>
  </si>
  <si>
    <t xml:space="preserve">Quality of overall education and quality of teaching (% positive rating, 2024, with 90% confidence intervals) among undergraduates from all provider types by demographic and contextual group</t>
  </si>
  <si>
    <t xml:space="preserve">QOEQOT_UG_UNI_1Y_SG_CI</t>
  </si>
  <si>
    <t xml:space="preserve">Quality of overall education and quality of teaching (% positive rating, 2024, with 90% confidence intervals) among undergraduates from universities by demographic and contextual group</t>
  </si>
  <si>
    <t xml:space="preserve">QOEQOT_UG_NUHEI_1Y_SG_CI</t>
  </si>
  <si>
    <t xml:space="preserve">Quality of overall education and quality of teaching (% positive rating, 2024, with 90% confidence intervals) among undergraduates from non-university higher education institutes (NUHEIs) by demographic and contextual group</t>
  </si>
  <si>
    <t xml:space="preserve">QOEQOT_PGC_ALL_1Y_SG_CI</t>
  </si>
  <si>
    <t xml:space="preserve">Quality of overall education and quality of teaching (% positive rating, 2024, with 90% confidence intervals) among postgraduate coursework students from all provider types by demographic and contextual group</t>
  </si>
  <si>
    <t xml:space="preserve">QOEQOT_PGC_UNI_1Y_SG_CI</t>
  </si>
  <si>
    <t xml:space="preserve">Quality of overall education and quality of teaching (% positive rating, 2024, with 90% confidence intervals) among postgraduate coursework students from universities by demographic and contextual group</t>
  </si>
  <si>
    <t xml:space="preserve">QOEQOT_PGC_NUHEI_1Y_SG_CI</t>
  </si>
  <si>
    <t xml:space="preserve">Quality of overall education and quality of teaching (% positive rating, 2024, with 90% confidence intervals) among postgraduate coursework students from non-university higher education institutes (NUHEIs) by demographic and contextual group</t>
  </si>
  <si>
    <t xml:space="preserve">QOEQOT_UG_ALL_1Y_AREA_CI</t>
  </si>
  <si>
    <t xml:space="preserve">Quality of overall education and quality of teaching (% positive rating, 2024, with 90% confidence intervals) among undergraduates from all provider types by 21 study areas</t>
  </si>
  <si>
    <t xml:space="preserve">QOEQOT_UG_UNI_1Y_AREA_CI</t>
  </si>
  <si>
    <t xml:space="preserve">Quality of overall education and quality of teaching (% positive rating, 2024, with 90% confidence intervals) among undergraduates from universities by 21 study areas</t>
  </si>
  <si>
    <t xml:space="preserve">QOEQOT_UG_NUHEI_1Y_AREA_CI</t>
  </si>
  <si>
    <t xml:space="preserve">Quality of overall education and quality of teaching (% positive rating, 2024, with 90% confidence intervals) among undergraduates from non-university higher education institutes (NUHEIs) by 21 study areas</t>
  </si>
  <si>
    <t xml:space="preserve">QOEQOT_PGC_ALL_1Y_AREA_CI</t>
  </si>
  <si>
    <t xml:space="preserve">Quality of overall education and quality of teaching (% positive rating, 2024, with 90% confidence intervals) among postgraduate coursework students from all provider types by 21 study areas</t>
  </si>
  <si>
    <t xml:space="preserve">QOEQOT_PGC_UNI_1Y_AREA_CI</t>
  </si>
  <si>
    <t xml:space="preserve">Quality of overall education and quality of teaching (% positive rating, 2024, with 90% confidence intervals) among postgraduate coursework students from universities by 21 study areas</t>
  </si>
  <si>
    <t xml:space="preserve">QOEQOT_PGC_NUHEI_1Y_AREA_CI</t>
  </si>
  <si>
    <t xml:space="preserve">Quality of overall education and quality of teaching (% positive rating, 2024, with 90% confidence intervals) among postgraduate coursework students from non-university higher education institutes (NUHEIs) by 21 study areas</t>
  </si>
  <si>
    <t xml:space="preserve">Operational </t>
  </si>
  <si>
    <t xml:space="preserve">OV_ALL_ALL_12-YY</t>
  </si>
  <si>
    <t xml:space="preserve">Operational overview among all course levels from all provider types by year</t>
  </si>
  <si>
    <t xml:space="preserve">RR_ALL_UNI_14-YY_INST</t>
  </si>
  <si>
    <t xml:space="preserve">Response rates among all course levels from universities by institution</t>
  </si>
  <si>
    <t xml:space="preserve">RR_ALL_NUHEI_14-YY_INST</t>
  </si>
  <si>
    <t xml:space="preserve">Response rates among all course levels from non-university higher education institutes (NUHEIs) by institution</t>
  </si>
  <si>
    <t xml:space="preserve">RR_ALL_ALL_1Y_INST</t>
  </si>
  <si>
    <t xml:space="preserve">Response rates among all course levels from all provider types by provider type</t>
  </si>
  <si>
    <t xml:space="preserve">RR_ALL_ALL_12-YY_INST</t>
  </si>
  <si>
    <t xml:space="preserve">CHAR_UG_ALL_1Y_SG</t>
  </si>
  <si>
    <t xml:space="preserve">Figure 4 (Nat.) / Figure 1 (Int.)</t>
  </si>
  <si>
    <t xml:space="preserve">Response characteristics (2024) among undergraduates from all provider types by demographic and contextual group</t>
  </si>
  <si>
    <t xml:space="preserve">CHAR_UG_UNI_1Y_SG</t>
  </si>
  <si>
    <t xml:space="preserve">Response characteristics (2024) among undergraduates from universities by demographic and contextual group</t>
  </si>
  <si>
    <t xml:space="preserve">CHAR_UG_NUHEI_1Y_SG</t>
  </si>
  <si>
    <t xml:space="preserve">Response characteristics (2024) among undergraduates from non-university higher education institutes (NUHEIs) by demographic and contextual group</t>
  </si>
  <si>
    <t xml:space="preserve">CHAR_PGC_ALL_1Y_SG</t>
  </si>
  <si>
    <t xml:space="preserve">Response characteristics (2024) among postgraduate coursework students from all provider types by demographic and contextual group</t>
  </si>
  <si>
    <t xml:space="preserve">CHAR_PGC_UNI_1Y_SG</t>
  </si>
  <si>
    <t xml:space="preserve">Response characteristics (2024) among postgraduate coursework students from universities by demographic and contextual group</t>
  </si>
  <si>
    <t xml:space="preserve">CHAR_PGC_NUHEI_1Y_SG</t>
  </si>
  <si>
    <t xml:space="preserve">Response characteristics (2024) among postgraduate coursework students from non-university higher education institutes (NUHEIs) by demographic and contextual group</t>
  </si>
  <si>
    <t xml:space="preserve">CHAR_UG_ALL_1Y_AREA</t>
  </si>
  <si>
    <t xml:space="preserve">Response characteristics (2024) among undergraduates from all provider types by 21 study areas</t>
  </si>
  <si>
    <t xml:space="preserve">CHAR_UG_UNI_1Y_AREA</t>
  </si>
  <si>
    <t xml:space="preserve">Response characteristics (2024) among undergraduates from universities by 21 study areas</t>
  </si>
  <si>
    <t xml:space="preserve">CHAR_UG_NUHEI_1Y_AREA</t>
  </si>
  <si>
    <t xml:space="preserve">Response characteristics (2024) among undergraduates from non-university higher education institutes (NUHEIs) by 21 study areas</t>
  </si>
  <si>
    <t xml:space="preserve">CHAR_PGC_ALL_1Y_AREA</t>
  </si>
  <si>
    <t xml:space="preserve">Response characteristics (2024) among postgraduate coursework students from all provider types by 21 study areas</t>
  </si>
  <si>
    <t xml:space="preserve">CHAR_PGC_UNI_1Y_AREA</t>
  </si>
  <si>
    <t xml:space="preserve">Response characteristics (2024) among postgraduate coursework students from universities by 21 study areas</t>
  </si>
  <si>
    <t xml:space="preserve">CHAR_PGC_NUHEI_1Y_AREA</t>
  </si>
  <si>
    <t xml:space="preserve">Response characteristics (2024) among postgraduate coursework students from non-university higher education institutes (NUHEIs) by 21 study areas</t>
  </si>
  <si>
    <t xml:space="preserve">CHAR_UG_ALL_17-YY_E942</t>
  </si>
  <si>
    <t xml:space="preserve">Response characteristics (2017-2024), broken down by year, among undergraduates from all provider types by citizenship status</t>
  </si>
  <si>
    <t xml:space="preserve">CHAR_PGC_ALL_17-YY_E942</t>
  </si>
  <si>
    <t xml:space="preserve">Response characteristics (2017-2024), broken down by year, among postgraduate coursework students from all provider types by citizenship status</t>
  </si>
  <si>
    <t xml:space="preserve">CHARINT_UG_ALL_1Y_AREA</t>
  </si>
  <si>
    <t xml:space="preserve">Response characteristics (2024), broken down by citizenship status, among undergraduates from all provider types by 21 study areas</t>
  </si>
  <si>
    <t xml:space="preserve">CHARINT_UG_UNI_1Y_AREA</t>
  </si>
  <si>
    <t xml:space="preserve">Response characteristics (2024), broken down by citizenship status, among undergraduates from universities by 21 study areas</t>
  </si>
  <si>
    <t xml:space="preserve">CHARINT_UG_NUHEI_1Y_AREA</t>
  </si>
  <si>
    <t xml:space="preserve">Response characteristics (2024), broken down by citizenship status, among undergraduates from non-university higher education institutes (NUHEIs) by 21 study areas</t>
  </si>
  <si>
    <t xml:space="preserve">CHARINT_PGC_ALL_1Y_AREA</t>
  </si>
  <si>
    <t xml:space="preserve">Response characteristics (2024), broken down by citizenship status, among postgraduate coursework students from all provider types by 21 study areas</t>
  </si>
  <si>
    <t xml:space="preserve">CHARINT_PGC_UNI_1Y_AREA</t>
  </si>
  <si>
    <t xml:space="preserve">Response characteristics (2024), broken down by citizenship status, among postgraduate coursework students from universities by 21 study areas</t>
  </si>
  <si>
    <t xml:space="preserve">CHARINT_PGC_NUHEI_1Y_AREA</t>
  </si>
  <si>
    <t xml:space="preserve">Response characteristics (2024), broken down by citizenship status, among postgraduate coursework students from non-university higher education institutes (NUHEIs) by 21 study areas</t>
  </si>
  <si>
    <t xml:space="preserve">CHARINT_UG_UNI_1Y_INST</t>
  </si>
  <si>
    <t xml:space="preserve">Response characteristics (2024), broken down by citizenship status, among undergraduates from universities by institution</t>
  </si>
  <si>
    <t xml:space="preserve">CHARINT_PGC_UNI_1Y_INST</t>
  </si>
  <si>
    <t xml:space="preserve">Response characteristics (2024), broken down by citizenship status, among postgraduate coursework students from universities by institution</t>
  </si>
  <si>
    <t xml:space="preserve">CHARINT_UG_NUHEI_1Y_INST</t>
  </si>
  <si>
    <t xml:space="preserve">Response characteristics (2024), broken down by citizenship status, among undergraduates from non-university higher education institutes (NUHEIs) by institution</t>
  </si>
  <si>
    <t xml:space="preserve">CHARINT_PGC_NUHEI_1Y_INST</t>
  </si>
  <si>
    <t xml:space="preserve">Response characteristics (2024), broken down by citizenship status, among postgraduate coursework students from non-university higher education institutes (NUHEIs) by institution</t>
  </si>
  <si>
    <t xml:space="preserve">Sense of belonging</t>
  </si>
  <si>
    <t xml:space="preserve">BELONGSAT_ALL_ALL_17-YY</t>
  </si>
  <si>
    <t xml:space="preserve">Figure 23</t>
  </si>
  <si>
    <t xml:space="preserve">Student sense of belonging (% positive rating, 2017 - 2024) among all course levels from all provider types by level and stage of study</t>
  </si>
  <si>
    <t xml:space="preserve">BELONGSAT_UG_ALL_17-YY_SG</t>
  </si>
  <si>
    <t xml:space="preserve">Figure 24 / Table 6</t>
  </si>
  <si>
    <t xml:space="preserve">Student sense of belonging (% positive rating, 2017 - 2024) among undergraduates from all provider types by demographic and contextual group</t>
  </si>
  <si>
    <t xml:space="preserve">BELONGSAT_PGC_ALL_17-YY_SG</t>
  </si>
  <si>
    <t xml:space="preserve">Figure 25 / Table 7</t>
  </si>
  <si>
    <t xml:space="preserve">Student sense of belonging (% positive rating, 2017 - 2024) among postgraduate coursework students from all provider types by demographic and contextual group</t>
  </si>
  <si>
    <t xml:space="preserve">BELONGSAT_UG_ALL_17-YY_AREA</t>
  </si>
  <si>
    <t xml:space="preserve">Student sense of belonging (% positive rating, 2017 - 2024) among undergraduates from all provider types by 21 study areas</t>
  </si>
  <si>
    <t xml:space="preserve">BELONGSAT_PGC_ALL_17-YY_AREA</t>
  </si>
  <si>
    <t xml:space="preserve">Student sense of belonging (% positive rating, 2017 - 2024) among postgraduate coursework students from all provider types by 21 study areas</t>
  </si>
  <si>
    <t xml:space="preserve">BELONGSAT_UG_ALL_17-YY_HEPTYPE</t>
  </si>
  <si>
    <t xml:space="preserve">Student sense of belonging (% positive rating, 2017 - 2024) among undergraduates from all provider types by type of institution</t>
  </si>
  <si>
    <t xml:space="preserve">BELONGSAT_PG_ALL_17-YY_HEPTYPE</t>
  </si>
  <si>
    <t xml:space="preserve">Student sense of belonging (% positive rating, 2017 - 2024) among postgraduate coursework students from all provider types by type of institution</t>
  </si>
  <si>
    <t xml:space="preserve"/>
  </si>
  <si>
    <t xml:space="preserve">Focus areas: Skills Development</t>
  </si>
  <si>
    <t xml:space="preserve">Focus areas: Peer Engagement *</t>
  </si>
  <si>
    <t xml:space="preserve">Focus areas: Teaching Quality and Engagement</t>
  </si>
  <si>
    <t xml:space="preserve">Focus areas: Student Support and Services *</t>
  </si>
  <si>
    <t xml:space="preserve">Focus areas: Learning Resources </t>
  </si>
  <si>
    <t xml:space="preserve">Questionnaire item: Overall Educational Experience</t>
  </si>
  <si>
    <t xml:space="preserve">Undergraduate</t>
  </si>
  <si>
    <t xml:space="preserve">All</t>
  </si>
  <si>
    <t xml:space="preserve">81.0</t>
  </si>
  <si>
    <t xml:space="preserve">60.2</t>
  </si>
  <si>
    <t xml:space="preserve">80.3</t>
  </si>
  <si>
    <t xml:space="preserve">71.2</t>
  </si>
  <si>
    <t xml:space="preserve">82.8</t>
  </si>
  <si>
    <t xml:space="preserve">76.5</t>
  </si>
  <si>
    <t xml:space="preserve">Commencing</t>
  </si>
  <si>
    <t xml:space="preserve">80.0</t>
  </si>
  <si>
    <t xml:space="preserve">60.6</t>
  </si>
  <si>
    <t xml:space="preserve">82.4</t>
  </si>
  <si>
    <t xml:space="preserve">73.9</t>
  </si>
  <si>
    <t xml:space="preserve">86.0</t>
  </si>
  <si>
    <t xml:space="preserve">79.2</t>
  </si>
  <si>
    <t xml:space="preserve">Later year</t>
  </si>
  <si>
    <t xml:space="preserve">59.5</t>
  </si>
  <si>
    <t xml:space="preserve">77.3</t>
  </si>
  <si>
    <t xml:space="preserve">66.9</t>
  </si>
  <si>
    <t xml:space="preserve">77.9</t>
  </si>
  <si>
    <t xml:space="preserve">72.6</t>
  </si>
  <si>
    <t xml:space="preserve">Postgraduate coursework</t>
  </si>
  <si>
    <t xml:space="preserve">83.1</t>
  </si>
  <si>
    <t xml:space="preserve">62.1</t>
  </si>
  <si>
    <t xml:space="preserve">76.6</t>
  </si>
  <si>
    <t xml:space="preserve">85.0</t>
  </si>
  <si>
    <t xml:space="preserve">76.7</t>
  </si>
  <si>
    <t xml:space="preserve">82.1</t>
  </si>
  <si>
    <t xml:space="preserve">59.8</t>
  </si>
  <si>
    <t xml:space="preserve">83.8</t>
  </si>
  <si>
    <t xml:space="preserve">77.4</t>
  </si>
  <si>
    <t xml:space="preserve">85.6</t>
  </si>
  <si>
    <t xml:space="preserve">84.1</t>
  </si>
  <si>
    <t xml:space="preserve">64.2</t>
  </si>
  <si>
    <t xml:space="preserve">81.8</t>
  </si>
  <si>
    <t xml:space="preserve">75.9</t>
  </si>
  <si>
    <t xml:space="preserve">84.5</t>
  </si>
  <si>
    <t xml:space="preserve">75.5</t>
  </si>
  <si>
    <t xml:space="preserve">Column variables:</t>
  </si>
  <si>
    <t xml:space="preserve">DEVELSAT</t>
  </si>
  <si>
    <t xml:space="preserve">ENGAGSAT</t>
  </si>
  <si>
    <t xml:space="preserve">TEACHSAT</t>
  </si>
  <si>
    <t xml:space="preserve">SUPPSAT</t>
  </si>
  <si>
    <t xml:space="preserve">RESRSAT</t>
  </si>
  <si>
    <t xml:space="preserve">QOESAT</t>
  </si>
  <si>
    <t xml:space="preserve"> </t>
  </si>
  <si>
    <t xml:space="preserve">Column notes:</t>
  </si>
  <si>
    <t xml:space="preserve">* Note that in 2023 a review was conducted on the SES instrument and revisions were made to the Student Support and Services and Peer Engagement (formally Learner Engagement) focus areas. See "2023 SES Summary of Questionnaire Changes" paper for further details. </t>
  </si>
  <si>
    <t xml:space="preserve">Data for all columns is filtered to: ANALYSIS = (1:2)</t>
  </si>
  <si>
    <t xml:space="preserve">Row variables:</t>
  </si>
  <si>
    <t xml:space="preserve">Undergraduate: CRSLEVEL  = 1</t>
  </si>
  <si>
    <t xml:space="preserve">Postgraduate coursework: CRSLEVEL  = 2</t>
  </si>
  <si>
    <t xml:space="preserve">Commencing: STAGE  = 1</t>
  </si>
  <si>
    <t xml:space="preserve">Later year: STAGE  = (2:3, 9)</t>
  </si>
  <si>
    <t xml:space="preserve">2017: Skills Development</t>
  </si>
  <si>
    <t xml:space="preserve">2018: Skills Development</t>
  </si>
  <si>
    <t xml:space="preserve">2019: Skills Development</t>
  </si>
  <si>
    <t xml:space="preserve">2020: Skills Development</t>
  </si>
  <si>
    <t xml:space="preserve">2021: Skills Development</t>
  </si>
  <si>
    <t xml:space="preserve">2022: Skills Development</t>
  </si>
  <si>
    <t xml:space="preserve">2023: Skills Development</t>
  </si>
  <si>
    <t xml:space="preserve">2024: Skills Development</t>
  </si>
  <si>
    <t xml:space="preserve">2017:  Learner Engagement</t>
  </si>
  <si>
    <t xml:space="preserve">2018:  Learner Engagement</t>
  </si>
  <si>
    <t xml:space="preserve">2019:  Learner Engagement</t>
  </si>
  <si>
    <t xml:space="preserve">2020:  Learner Engagement</t>
  </si>
  <si>
    <t xml:space="preserve">2021:  Learner Engagement</t>
  </si>
  <si>
    <t xml:space="preserve">2022:  Learner Engagement</t>
  </si>
  <si>
    <t xml:space="preserve">2023: Peer Engagement *</t>
  </si>
  <si>
    <t xml:space="preserve">2024: Peer Engagement *</t>
  </si>
  <si>
    <t xml:space="preserve">2017:  Teaching Quality and Engagement</t>
  </si>
  <si>
    <t xml:space="preserve">2018:  Teaching Quality and Engagement</t>
  </si>
  <si>
    <t xml:space="preserve">2019:  Teaching Quality and Engagement</t>
  </si>
  <si>
    <t xml:space="preserve">2020:  Teaching Quality and Engagement</t>
  </si>
  <si>
    <t xml:space="preserve">2021:  Teaching Quality and Engagement</t>
  </si>
  <si>
    <t xml:space="preserve">2022:  Teaching Quality and Engagement</t>
  </si>
  <si>
    <t xml:space="preserve">2023:  Teaching Quality and Engagement</t>
  </si>
  <si>
    <t xml:space="preserve">2024:  Teaching Quality and Engagement</t>
  </si>
  <si>
    <t xml:space="preserve">2017:  Student Support</t>
  </si>
  <si>
    <t xml:space="preserve">2018:  Student Support</t>
  </si>
  <si>
    <t xml:space="preserve">2019:  Student Support</t>
  </si>
  <si>
    <t xml:space="preserve">2020:  Student Support</t>
  </si>
  <si>
    <t xml:space="preserve">2021:  Student Support</t>
  </si>
  <si>
    <t xml:space="preserve">2022:  Student Support</t>
  </si>
  <si>
    <t xml:space="preserve">2023:  Student Support and Services *</t>
  </si>
  <si>
    <t xml:space="preserve">2024:  Student Support and Services *</t>
  </si>
  <si>
    <t xml:space="preserve">2017: Learning Resources</t>
  </si>
  <si>
    <t xml:space="preserve">2018: Learning Resources</t>
  </si>
  <si>
    <t xml:space="preserve">2019: Learning Resources</t>
  </si>
  <si>
    <t xml:space="preserve">2020: Learning Resources</t>
  </si>
  <si>
    <t xml:space="preserve">2021: Learning Resources</t>
  </si>
  <si>
    <t xml:space="preserve">2022: Learning Resources</t>
  </si>
  <si>
    <t xml:space="preserve">2023: Learning Resources</t>
  </si>
  <si>
    <t xml:space="preserve">2024: Learning Resources</t>
  </si>
  <si>
    <t xml:space="preserve">2017: Overall Educational Experience</t>
  </si>
  <si>
    <t xml:space="preserve">2018: Overall Educational Experience</t>
  </si>
  <si>
    <t xml:space="preserve">2019: Overall Educational Experience</t>
  </si>
  <si>
    <t xml:space="preserve">2020: Overall Educational Experience</t>
  </si>
  <si>
    <t xml:space="preserve">2021: Overall Educational Experience</t>
  </si>
  <si>
    <t xml:space="preserve">2022: Overall Educational Experience</t>
  </si>
  <si>
    <t xml:space="preserve">2023: Overall Educational Experience</t>
  </si>
  <si>
    <t xml:space="preserve">2024: Overall Educational Experience</t>
  </si>
  <si>
    <t xml:space="preserve">80.6</t>
  </si>
  <si>
    <t xml:space="preserve">81.4</t>
  </si>
  <si>
    <t xml:space="preserve">81.3</t>
  </si>
  <si>
    <t xml:space="preserve">78.0</t>
  </si>
  <si>
    <t xml:space="preserve">79.3</t>
  </si>
  <si>
    <t xml:space="preserve">80.5</t>
  </si>
  <si>
    <t xml:space="preserve">81.1</t>
  </si>
  <si>
    <t xml:space="preserve">59.6</t>
  </si>
  <si>
    <t xml:space="preserve">59.9</t>
  </si>
  <si>
    <t xml:space="preserve">44.5</t>
  </si>
  <si>
    <t xml:space="preserve">48.7</t>
  </si>
  <si>
    <t xml:space="preserve">55.2</t>
  </si>
  <si>
    <t xml:space="preserve">58.8</t>
  </si>
  <si>
    <t xml:space="preserve">79.4</t>
  </si>
  <si>
    <t xml:space="preserve">80.1</t>
  </si>
  <si>
    <t xml:space="preserve">80.7</t>
  </si>
  <si>
    <t xml:space="preserve">72.8</t>
  </si>
  <si>
    <t xml:space="preserve">73.4</t>
  </si>
  <si>
    <t xml:space="preserve">74.1</t>
  </si>
  <si>
    <t xml:space="preserve">73.7</t>
  </si>
  <si>
    <t xml:space="preserve">72.9</t>
  </si>
  <si>
    <t xml:space="preserve">83.3</t>
  </si>
  <si>
    <t xml:space="preserve">84.4</t>
  </si>
  <si>
    <t xml:space="preserve">83.9</t>
  </si>
  <si>
    <t xml:space="preserve">76.0</t>
  </si>
  <si>
    <t xml:space="preserve">83.6</t>
  </si>
  <si>
    <t xml:space="preserve">78.5</t>
  </si>
  <si>
    <t xml:space="preserve">68.7</t>
  </si>
  <si>
    <t xml:space="preserve">73.1</t>
  </si>
  <si>
    <t xml:space="preserve">79.0</t>
  </si>
  <si>
    <t xml:space="preserve">79.8</t>
  </si>
  <si>
    <t xml:space="preserve">80.2</t>
  </si>
  <si>
    <t xml:space="preserve">76.4</t>
  </si>
  <si>
    <t xml:space="preserve">78.3</t>
  </si>
  <si>
    <t xml:space="preserve">79.6</t>
  </si>
  <si>
    <t xml:space="preserve">58.3</t>
  </si>
  <si>
    <t xml:space="preserve">59.2</t>
  </si>
  <si>
    <t xml:space="preserve">59.4</t>
  </si>
  <si>
    <t xml:space="preserve">42.5</t>
  </si>
  <si>
    <t xml:space="preserve">49.0</t>
  </si>
  <si>
    <t xml:space="preserve">55.8</t>
  </si>
  <si>
    <t xml:space="preserve">82.2</t>
  </si>
  <si>
    <t xml:space="preserve">83.5</t>
  </si>
  <si>
    <t xml:space="preserve">80.9</t>
  </si>
  <si>
    <t xml:space="preserve">82.5</t>
  </si>
  <si>
    <t xml:space="preserve">83.0</t>
  </si>
  <si>
    <t xml:space="preserve">83.7</t>
  </si>
  <si>
    <t xml:space="preserve">76.1</t>
  </si>
  <si>
    <t xml:space="preserve">75.7</t>
  </si>
  <si>
    <t xml:space="preserve">74.9</t>
  </si>
  <si>
    <t xml:space="preserve">86.3</t>
  </si>
  <si>
    <t xml:space="preserve">87.3</t>
  </si>
  <si>
    <t xml:space="preserve">87.2</t>
  </si>
  <si>
    <t xml:space="preserve">86.8</t>
  </si>
  <si>
    <t xml:space="preserve">87.1</t>
  </si>
  <si>
    <t xml:space="preserve">81.5</t>
  </si>
  <si>
    <t xml:space="preserve">81.2</t>
  </si>
  <si>
    <t xml:space="preserve">79.1</t>
  </si>
  <si>
    <t xml:space="preserve">61.6</t>
  </si>
  <si>
    <t xml:space="preserve">61.1</t>
  </si>
  <si>
    <t xml:space="preserve">61.2</t>
  </si>
  <si>
    <t xml:space="preserve">47.2</t>
  </si>
  <si>
    <t xml:space="preserve">48.2</t>
  </si>
  <si>
    <t xml:space="preserve">54.4</t>
  </si>
  <si>
    <t xml:space="preserve">57.9</t>
  </si>
  <si>
    <t xml:space="preserve">77.5</t>
  </si>
  <si>
    <t xml:space="preserve">78.4</t>
  </si>
  <si>
    <t xml:space="preserve">77.6</t>
  </si>
  <si>
    <t xml:space="preserve">76.9</t>
  </si>
  <si>
    <t xml:space="preserve">68.9</t>
  </si>
  <si>
    <t xml:space="preserve">69.4</t>
  </si>
  <si>
    <t xml:space="preserve">69.7</t>
  </si>
  <si>
    <t xml:space="preserve">68.6</t>
  </si>
  <si>
    <t xml:space="preserve">69.3</t>
  </si>
  <si>
    <t xml:space="preserve">66.7</t>
  </si>
  <si>
    <t xml:space="preserve">78.9</t>
  </si>
  <si>
    <t xml:space="preserve">79.9</t>
  </si>
  <si>
    <t xml:space="preserve">79.5</t>
  </si>
  <si>
    <t xml:space="preserve">71.1</t>
  </si>
  <si>
    <t xml:space="preserve">74.6</t>
  </si>
  <si>
    <t xml:space="preserve">75.4</t>
  </si>
  <si>
    <t xml:space="preserve">74.8</t>
  </si>
  <si>
    <t xml:space="preserve">65.1</t>
  </si>
  <si>
    <t xml:space="preserve">72.2</t>
  </si>
  <si>
    <t xml:space="preserve">80.4</t>
  </si>
  <si>
    <t xml:space="preserve">80.8</t>
  </si>
  <si>
    <t xml:space="preserve">51.8</t>
  </si>
  <si>
    <t xml:space="preserve">52.6</t>
  </si>
  <si>
    <t xml:space="preserve">53.8</t>
  </si>
  <si>
    <t xml:space="preserve">42.4</t>
  </si>
  <si>
    <t xml:space="preserve">41.7</t>
  </si>
  <si>
    <t xml:space="preserve">56.0</t>
  </si>
  <si>
    <t xml:space="preserve">73.0</t>
  </si>
  <si>
    <t xml:space="preserve">74.0</t>
  </si>
  <si>
    <t xml:space="preserve">75.3</t>
  </si>
  <si>
    <t xml:space="preserve">81.7</t>
  </si>
  <si>
    <t xml:space="preserve">82.9</t>
  </si>
  <si>
    <t xml:space="preserve">77.2</t>
  </si>
  <si>
    <t xml:space="preserve">84.6</t>
  </si>
  <si>
    <t xml:space="preserve">75.6</t>
  </si>
  <si>
    <t xml:space="preserve">68.5</t>
  </si>
  <si>
    <t xml:space="preserve">73.2</t>
  </si>
  <si>
    <t xml:space="preserve">77.1</t>
  </si>
  <si>
    <t xml:space="preserve">77.8</t>
  </si>
  <si>
    <t xml:space="preserve">81.9</t>
  </si>
  <si>
    <t xml:space="preserve">51.0</t>
  </si>
  <si>
    <t xml:space="preserve">52.3</t>
  </si>
  <si>
    <t xml:space="preserve">39.3</t>
  </si>
  <si>
    <t xml:space="preserve">38.6</t>
  </si>
  <si>
    <t xml:space="preserve">49.2</t>
  </si>
  <si>
    <t xml:space="preserve">57.1</t>
  </si>
  <si>
    <t xml:space="preserve">82.3</t>
  </si>
  <si>
    <t xml:space="preserve">84.2</t>
  </si>
  <si>
    <t xml:space="preserve">74.3</t>
  </si>
  <si>
    <t xml:space="preserve">75.8</t>
  </si>
  <si>
    <t xml:space="preserve">74.5</t>
  </si>
  <si>
    <t xml:space="preserve">77.7</t>
  </si>
  <si>
    <t xml:space="preserve">82.6</t>
  </si>
  <si>
    <t xml:space="preserve">84.0</t>
  </si>
  <si>
    <t xml:space="preserve">85.3</t>
  </si>
  <si>
    <t xml:space="preserve">86.2</t>
  </si>
  <si>
    <t xml:space="preserve">70.0</t>
  </si>
  <si>
    <t xml:space="preserve">75.0</t>
  </si>
  <si>
    <t xml:space="preserve">78.2</t>
  </si>
  <si>
    <t xml:space="preserve">81.6</t>
  </si>
  <si>
    <t xml:space="preserve">52.9</t>
  </si>
  <si>
    <t xml:space="preserve">54.3</t>
  </si>
  <si>
    <t xml:space="preserve">55.3</t>
  </si>
  <si>
    <t xml:space="preserve">45.5</t>
  </si>
  <si>
    <t xml:space="preserve">44.4</t>
  </si>
  <si>
    <t xml:space="preserve">48.3</t>
  </si>
  <si>
    <t xml:space="preserve">54.9</t>
  </si>
  <si>
    <t xml:space="preserve">71.8</t>
  </si>
  <si>
    <t xml:space="preserve">72.4</t>
  </si>
  <si>
    <t xml:space="preserve">72.3</t>
  </si>
  <si>
    <t xml:space="preserve">71.0</t>
  </si>
  <si>
    <t xml:space="preserve">67.1</t>
  </si>
  <si>
    <t xml:space="preserve">71.6</t>
  </si>
  <si>
    <t xml:space="preserve">Focus areas: Learning Resources</t>
  </si>
  <si>
    <t xml:space="preserve">2012</t>
  </si>
  <si>
    <t xml:space="preserve">57.8</t>
  </si>
  <si>
    <t xml:space="preserve">2013 **</t>
  </si>
  <si>
    <t xml:space="preserve">57.0</t>
  </si>
  <si>
    <t xml:space="preserve">53.4</t>
  </si>
  <si>
    <t xml:space="preserve">2014 †</t>
  </si>
  <si>
    <t xml:space="preserve">72.7</t>
  </si>
  <si>
    <t xml:space="preserve">85.5</t>
  </si>
  <si>
    <t xml:space="preserve">2015 ††</t>
  </si>
  <si>
    <t xml:space="preserve">60.3</t>
  </si>
  <si>
    <t xml:space="preserve">2016</t>
  </si>
  <si>
    <t xml:space="preserve">61.9</t>
  </si>
  <si>
    <t xml:space="preserve">84.8</t>
  </si>
  <si>
    <t xml:space="preserve">2017</t>
  </si>
  <si>
    <t xml:space="preserve">2018</t>
  </si>
  <si>
    <t xml:space="preserve">2019</t>
  </si>
  <si>
    <t xml:space="preserve">2020</t>
  </si>
  <si>
    <t xml:space="preserve">2021</t>
  </si>
  <si>
    <t xml:space="preserve">2022</t>
  </si>
  <si>
    <t xml:space="preserve">2023†*</t>
  </si>
  <si>
    <t xml:space="preserve">2024</t>
  </si>
  <si>
    <t xml:space="preserve">Data for all columns is filtered to: ANALYSIS = (1:2), Undergraduate: CRSLEVEL = 1</t>
  </si>
  <si>
    <t xml:space="preserve">YEAR</t>
  </si>
  <si>
    <t xml:space="preserve">Row notes:</t>
  </si>
  <si>
    <t xml:space="preserve">HEPTYPE = 1, 2 except for 2014 when NUHEIs were a trial and need to be excluded, i.e. for 2014 HEPTYPE = 1 only</t>
  </si>
  <si>
    <t xml:space="preserve">** In 2013 results from the University Experience Survey were reported as percentage positive scores rather than average scale scores. Results in these tables have been compiled on this basis but may differ from results presented in the earlier 2011 and 2012 reports.</t>
  </si>
  <si>
    <t xml:space="preserve">† In 2014, one item was removed from the Student Support focus area, so results are not comparable with those from earlier surveys.</t>
  </si>
  <si>
    <t xml:space="preserve">†† Note that results from 2015 onwards include students attending both university and non-university higher education institutions and therefore are not directly comparable with results from earlier surveys which refer to university students only.</t>
  </si>
  <si>
    <t xml:space="preserve">†* Note that in 2023 a review was conducted on the SES instrument and revisions were made to increase the validity and reliability of the key focus areas. There may be small effect changes due to these revisions going forward.</t>
  </si>
  <si>
    <t xml:space="preserve">2023 †*</t>
  </si>
  <si>
    <t xml:space="preserve">Data for all columns is filtered to: ANALYSIS = (1:2), Postgraduate coursework: CRSLEVEL = 2</t>
  </si>
  <si>
    <t xml:space="preserve">Total</t>
  </si>
  <si>
    <t xml:space="preserve">Stage of studies</t>
  </si>
  <si>
    <t xml:space="preserve">Later year*</t>
  </si>
  <si>
    <t xml:space="preserve">Study mode</t>
  </si>
  <si>
    <t xml:space="preserve">Internal/Multi-mode</t>
  </si>
  <si>
    <t xml:space="preserve">65.0</t>
  </si>
  <si>
    <t xml:space="preserve">70.9</t>
  </si>
  <si>
    <t xml:space="preserve">External</t>
  </si>
  <si>
    <t xml:space="preserve">22.3</t>
  </si>
  <si>
    <t xml:space="preserve">73.5</t>
  </si>
  <si>
    <t xml:space="preserve">Provider type</t>
  </si>
  <si>
    <t xml:space="preserve">NUHEIs</t>
  </si>
  <si>
    <t xml:space="preserve">70.7</t>
  </si>
  <si>
    <t xml:space="preserve">76.8</t>
  </si>
  <si>
    <t xml:space="preserve">Universities</t>
  </si>
  <si>
    <t xml:space="preserve">58.9</t>
  </si>
  <si>
    <t xml:space="preserve">70.4</t>
  </si>
  <si>
    <t xml:space="preserve">Gender</t>
  </si>
  <si>
    <t xml:space="preserve">Male</t>
  </si>
  <si>
    <t xml:space="preserve">60.8</t>
  </si>
  <si>
    <t xml:space="preserve">78.6</t>
  </si>
  <si>
    <t xml:space="preserve">69.2</t>
  </si>
  <si>
    <t xml:space="preserve">82.0</t>
  </si>
  <si>
    <t xml:space="preserve">Female</t>
  </si>
  <si>
    <t xml:space="preserve">82.7</t>
  </si>
  <si>
    <t xml:space="preserve">Age group</t>
  </si>
  <si>
    <t xml:space="preserve">Under 25</t>
  </si>
  <si>
    <t xml:space="preserve">64.6</t>
  </si>
  <si>
    <t xml:space="preserve">70.8</t>
  </si>
  <si>
    <t xml:space="preserve">25 to 29</t>
  </si>
  <si>
    <t xml:space="preserve">51.7</t>
  </si>
  <si>
    <t xml:space="preserve">71.5</t>
  </si>
  <si>
    <t xml:space="preserve">78.7</t>
  </si>
  <si>
    <t xml:space="preserve">75.2</t>
  </si>
  <si>
    <t xml:space="preserve">30 to 39</t>
  </si>
  <si>
    <t xml:space="preserve">44.8</t>
  </si>
  <si>
    <t xml:space="preserve">40 and over</t>
  </si>
  <si>
    <t xml:space="preserve">35.0</t>
  </si>
  <si>
    <t xml:space="preserve">74.4</t>
  </si>
  <si>
    <t xml:space="preserve">Indigenous†</t>
  </si>
  <si>
    <t xml:space="preserve">Indigenous</t>
  </si>
  <si>
    <t xml:space="preserve">50.6</t>
  </si>
  <si>
    <t xml:space="preserve">72.5</t>
  </si>
  <si>
    <t xml:space="preserve">Non-Indigenous</t>
  </si>
  <si>
    <t xml:space="preserve">57.5</t>
  </si>
  <si>
    <t xml:space="preserve">Home language</t>
  </si>
  <si>
    <t xml:space="preserve">English</t>
  </si>
  <si>
    <t xml:space="preserve">58.0</t>
  </si>
  <si>
    <t xml:space="preserve">69.5</t>
  </si>
  <si>
    <t xml:space="preserve">77.0</t>
  </si>
  <si>
    <t xml:space="preserve">Other</t>
  </si>
  <si>
    <t xml:space="preserve">70.1</t>
  </si>
  <si>
    <t xml:space="preserve">83.2</t>
  </si>
  <si>
    <t xml:space="preserve">Disability</t>
  </si>
  <si>
    <t xml:space="preserve">Disability reported</t>
  </si>
  <si>
    <t xml:space="preserve">56.3</t>
  </si>
  <si>
    <t xml:space="preserve">67.0</t>
  </si>
  <si>
    <t xml:space="preserve">No disability reported</t>
  </si>
  <si>
    <t xml:space="preserve">60.7</t>
  </si>
  <si>
    <t xml:space="preserve">71.7</t>
  </si>
  <si>
    <t xml:space="preserve">International</t>
  </si>
  <si>
    <t xml:space="preserve">Domestic student</t>
  </si>
  <si>
    <t xml:space="preserve">57.4</t>
  </si>
  <si>
    <t xml:space="preserve">International student</t>
  </si>
  <si>
    <t xml:space="preserve">First in family</t>
  </si>
  <si>
    <t xml:space="preserve">First in family**</t>
  </si>
  <si>
    <t xml:space="preserve">56.6</t>
  </si>
  <si>
    <t xml:space="preserve">76.2</t>
  </si>
  <si>
    <t xml:space="preserve">86.4</t>
  </si>
  <si>
    <t xml:space="preserve">Not first in family**</t>
  </si>
  <si>
    <t xml:space="preserve">63.0</t>
  </si>
  <si>
    <t xml:space="preserve">72.0</t>
  </si>
  <si>
    <t xml:space="preserve">Previous higher education experience</t>
  </si>
  <si>
    <t xml:space="preserve">Current institution**</t>
  </si>
  <si>
    <t xml:space="preserve">56.1</t>
  </si>
  <si>
    <t xml:space="preserve">71.3</t>
  </si>
  <si>
    <t xml:space="preserve">Another institution**</t>
  </si>
  <si>
    <t xml:space="preserve">53.6</t>
  </si>
  <si>
    <t xml:space="preserve">76.3</t>
  </si>
  <si>
    <t xml:space="preserve">84.3</t>
  </si>
  <si>
    <t xml:space="preserve">New to higher education</t>
  </si>
  <si>
    <t xml:space="preserve">63.7</t>
  </si>
  <si>
    <t xml:space="preserve">73.6</t>
  </si>
  <si>
    <t xml:space="preserve">Socio-economic status†</t>
  </si>
  <si>
    <t xml:space="preserve">High*** ††</t>
  </si>
  <si>
    <t xml:space="preserve">60.9</t>
  </si>
  <si>
    <t xml:space="preserve">66.3</t>
  </si>
  <si>
    <t xml:space="preserve">Medium*** ††</t>
  </si>
  <si>
    <t xml:space="preserve">56.8</t>
  </si>
  <si>
    <t xml:space="preserve">Low*** ††</t>
  </si>
  <si>
    <t xml:space="preserve">51.5</t>
  </si>
  <si>
    <t xml:space="preserve">Locality†</t>
  </si>
  <si>
    <t xml:space="preserve">Metro*** †††</t>
  </si>
  <si>
    <t xml:space="preserve">59.0</t>
  </si>
  <si>
    <t xml:space="preserve">69.1</t>
  </si>
  <si>
    <t xml:space="preserve">Regional/Remote*** †††</t>
  </si>
  <si>
    <t xml:space="preserve">50.8</t>
  </si>
  <si>
    <t xml:space="preserve">69.8</t>
  </si>
  <si>
    <t xml:space="preserve">Internal/Multi-mode: E329  = (1,3)</t>
  </si>
  <si>
    <t xml:space="preserve">External: E329  = (2,4,5)</t>
  </si>
  <si>
    <t xml:space="preserve">NUHEIs: HEPTYPE  = 2</t>
  </si>
  <si>
    <t xml:space="preserve">Universities: HEPTYPE  = 1</t>
  </si>
  <si>
    <t xml:space="preserve">Gender: E315 </t>
  </si>
  <si>
    <t xml:space="preserve">Under 25: E913 &lt; 25 &amp; E913 !=0</t>
  </si>
  <si>
    <t xml:space="preserve">25 to 29: E913 &gt;= 25 &amp; E913 &lt; 30</t>
  </si>
  <si>
    <t xml:space="preserve">30 to 39: E913 &gt;= 30 &amp; E913 &lt; 40</t>
  </si>
  <si>
    <t xml:space="preserve">40 and over: E913 &gt;= 40</t>
  </si>
  <si>
    <t xml:space="preserve">Indigenous: E940</t>
  </si>
  <si>
    <t xml:space="preserve">Home language: E941 </t>
  </si>
  <si>
    <t xml:space="preserve">Disability: E943 </t>
  </si>
  <si>
    <t xml:space="preserve">International: E942 </t>
  </si>
  <si>
    <t xml:space="preserve">FAMILYED </t>
  </si>
  <si>
    <t xml:space="preserve">PREVUNI</t>
  </si>
  <si>
    <t xml:space="preserve">FIRST_SES_SA1 </t>
  </si>
  <si>
    <t xml:space="preserve">FIRST_ASGS_METRO</t>
  </si>
  <si>
    <t xml:space="preserve">FIRST_ASGS_REGIONAL</t>
  </si>
  <si>
    <t xml:space="preserve">FIRST_ASGS_REMOTE</t>
  </si>
  <si>
    <t xml:space="preserve">*Later year includes Middle Year students where for NUHEIs a census was conducted (see Methodological Summary, 1.1.3 Survey Population – Later Year Students).</t>
  </si>
  <si>
    <t xml:space="preserve">**Previous higher education experience and First in family status includes commencing students only.</t>
  </si>
  <si>
    <t xml:space="preserve">*** Locality statistics are calculated according to proportion for both metro and regional/remote categories.</t>
  </si>
  <si>
    <t xml:space="preserve">† Indigenous, socio-economic, and locality data reflect values for domestic students only, excluding international students. The remaining equity groups include all students, both domestic and international.</t>
  </si>
  <si>
    <t xml:space="preserve">†† Socio-economic status data for 2021 and 2022 has been updated in 2024 to reflect revised information in the 2022 Higher Education student statistics collection (HESSC).</t>
  </si>
  <si>
    <t xml:space="preserve">††† Location data are only reported for Commonwealth assisted students, which excludes international and domestic full fee paying students.</t>
  </si>
  <si>
    <t xml:space="preserve">62.9</t>
  </si>
  <si>
    <t xml:space="preserve">63.3</t>
  </si>
  <si>
    <t xml:space="preserve">63.5</t>
  </si>
  <si>
    <t xml:space="preserve">46.7</t>
  </si>
  <si>
    <t xml:space="preserve">52.1</t>
  </si>
  <si>
    <t xml:space="preserve">63.6</t>
  </si>
  <si>
    <t xml:space="preserve">71.9</t>
  </si>
  <si>
    <t xml:space="preserve">72.1</t>
  </si>
  <si>
    <t xml:space="preserve">67.2</t>
  </si>
  <si>
    <t xml:space="preserve">21.9</t>
  </si>
  <si>
    <t xml:space="preserve">25.0</t>
  </si>
  <si>
    <t xml:space="preserve">24.3</t>
  </si>
  <si>
    <t xml:space="preserve">32.9</t>
  </si>
  <si>
    <t xml:space="preserve">24.8</t>
  </si>
  <si>
    <t xml:space="preserve">28.0</t>
  </si>
  <si>
    <t xml:space="preserve">24.1</t>
  </si>
  <si>
    <t xml:space="preserve">83.4</t>
  </si>
  <si>
    <t xml:space="preserve">79.7</t>
  </si>
  <si>
    <t xml:space="preserve">63.1</t>
  </si>
  <si>
    <t xml:space="preserve">55.6</t>
  </si>
  <si>
    <t xml:space="preserve">61.7</t>
  </si>
  <si>
    <t xml:space="preserve">67.9</t>
  </si>
  <si>
    <t xml:space="preserve">78.1</t>
  </si>
  <si>
    <t xml:space="preserve">73.8</t>
  </si>
  <si>
    <t xml:space="preserve">78.8</t>
  </si>
  <si>
    <t xml:space="preserve">71.4</t>
  </si>
  <si>
    <t xml:space="preserve">43.2</t>
  </si>
  <si>
    <t xml:space="preserve">47.9</t>
  </si>
  <si>
    <t xml:space="preserve">54.6</t>
  </si>
  <si>
    <t xml:space="preserve">70.6</t>
  </si>
  <si>
    <t xml:space="preserve">85.1</t>
  </si>
  <si>
    <t xml:space="preserve">68.4</t>
  </si>
  <si>
    <t xml:space="preserve">45.2</t>
  </si>
  <si>
    <t xml:space="preserve">48.8</t>
  </si>
  <si>
    <t xml:space="preserve">56.4</t>
  </si>
  <si>
    <t xml:space="preserve">70.5</t>
  </si>
  <si>
    <t xml:space="preserve">64.3</t>
  </si>
  <si>
    <t xml:space="preserve">59.3</t>
  </si>
  <si>
    <t xml:space="preserve">60.0</t>
  </si>
  <si>
    <t xml:space="preserve">44.1</t>
  </si>
  <si>
    <t xml:space="preserve">54.5</t>
  </si>
  <si>
    <t xml:space="preserve">58.6</t>
  </si>
  <si>
    <t xml:space="preserve">75.1</t>
  </si>
  <si>
    <t xml:space="preserve">73.3</t>
  </si>
  <si>
    <t xml:space="preserve">63.4</t>
  </si>
  <si>
    <t xml:space="preserve">47.0</t>
  </si>
  <si>
    <t xml:space="preserve">52.0</t>
  </si>
  <si>
    <t xml:space="preserve">52.2</t>
  </si>
  <si>
    <t xml:space="preserve">53.5</t>
  </si>
  <si>
    <t xml:space="preserve">53.3</t>
  </si>
  <si>
    <t xml:space="preserve">40.9</t>
  </si>
  <si>
    <t xml:space="preserve">43.9</t>
  </si>
  <si>
    <t xml:space="preserve">48.0</t>
  </si>
  <si>
    <t xml:space="preserve">50.1</t>
  </si>
  <si>
    <t xml:space="preserve">68.2</t>
  </si>
  <si>
    <t xml:space="preserve">44.0</t>
  </si>
  <si>
    <t xml:space="preserve">45.0</t>
  </si>
  <si>
    <t xml:space="preserve">45.8</t>
  </si>
  <si>
    <t xml:space="preserve">34.3</t>
  </si>
  <si>
    <t xml:space="preserve">36.9</t>
  </si>
  <si>
    <t xml:space="preserve">40.6</t>
  </si>
  <si>
    <t xml:space="preserve">42.1</t>
  </si>
  <si>
    <t xml:space="preserve">74.7</t>
  </si>
  <si>
    <t xml:space="preserve">41.2</t>
  </si>
  <si>
    <t xml:space="preserve">42.0</t>
  </si>
  <si>
    <t xml:space="preserve">31.5</t>
  </si>
  <si>
    <t xml:space="preserve">33.3</t>
  </si>
  <si>
    <t xml:space="preserve">35.6</t>
  </si>
  <si>
    <t xml:space="preserve">35.7</t>
  </si>
  <si>
    <t xml:space="preserve">84.9</t>
  </si>
  <si>
    <t xml:space="preserve">54.7</t>
  </si>
  <si>
    <t xml:space="preserve">45.9</t>
  </si>
  <si>
    <t xml:space="preserve">47.7</t>
  </si>
  <si>
    <t xml:space="preserve">50.4</t>
  </si>
  <si>
    <t xml:space="preserve">60.1</t>
  </si>
  <si>
    <t xml:space="preserve">60.4</t>
  </si>
  <si>
    <t xml:space="preserve">43.6</t>
  </si>
  <si>
    <t xml:space="preserve">54.1</t>
  </si>
  <si>
    <t xml:space="preserve">56.7</t>
  </si>
  <si>
    <t xml:space="preserve">74.2</t>
  </si>
  <si>
    <t xml:space="preserve">48.6</t>
  </si>
  <si>
    <t xml:space="preserve">57.3</t>
  </si>
  <si>
    <t xml:space="preserve">69.6</t>
  </si>
  <si>
    <t xml:space="preserve">46.9</t>
  </si>
  <si>
    <t xml:space="preserve">48.9</t>
  </si>
  <si>
    <t xml:space="preserve">66.8</t>
  </si>
  <si>
    <t xml:space="preserve">55.9</t>
  </si>
  <si>
    <t xml:space="preserve">39.5</t>
  </si>
  <si>
    <t xml:space="preserve">50.9</t>
  </si>
  <si>
    <t xml:space="preserve">55.5</t>
  </si>
  <si>
    <t xml:space="preserve">65.7</t>
  </si>
  <si>
    <t xml:space="preserve">69.9</t>
  </si>
  <si>
    <t xml:space="preserve">43.5</t>
  </si>
  <si>
    <t xml:space="preserve">54.0</t>
  </si>
  <si>
    <t xml:space="preserve">58.2</t>
  </si>
  <si>
    <t xml:space="preserve">48.4</t>
  </si>
  <si>
    <t xml:space="preserve">61.5</t>
  </si>
  <si>
    <t xml:space="preserve">53.9</t>
  </si>
  <si>
    <t xml:space="preserve">55.4</t>
  </si>
  <si>
    <t xml:space="preserve">88.2</t>
  </si>
  <si>
    <t xml:space="preserve">88.1</t>
  </si>
  <si>
    <t xml:space="preserve">87.5</t>
  </si>
  <si>
    <t xml:space="preserve">88.0</t>
  </si>
  <si>
    <t xml:space="preserve">61.8</t>
  </si>
  <si>
    <t xml:space="preserve">62.6</t>
  </si>
  <si>
    <t xml:space="preserve">43.4</t>
  </si>
  <si>
    <t xml:space="preserve">62.4</t>
  </si>
  <si>
    <t xml:space="preserve">86.1</t>
  </si>
  <si>
    <t xml:space="preserve">87.4</t>
  </si>
  <si>
    <t xml:space="preserve">47.1</t>
  </si>
  <si>
    <t xml:space="preserve">53.1</t>
  </si>
  <si>
    <t xml:space="preserve">85.2</t>
  </si>
  <si>
    <t xml:space="preserve">85.7</t>
  </si>
  <si>
    <t xml:space="preserve">51.9</t>
  </si>
  <si>
    <t xml:space="preserve">52.8</t>
  </si>
  <si>
    <t xml:space="preserve">39.1</t>
  </si>
  <si>
    <t xml:space="preserve">49.6</t>
  </si>
  <si>
    <t xml:space="preserve">53.0</t>
  </si>
  <si>
    <t xml:space="preserve">85.4</t>
  </si>
  <si>
    <t xml:space="preserve">85.8</t>
  </si>
  <si>
    <t xml:space="preserve">44.3</t>
  </si>
  <si>
    <t xml:space="preserve">51.2</t>
  </si>
  <si>
    <t xml:space="preserve">62.8</t>
  </si>
  <si>
    <t xml:space="preserve">86.9</t>
  </si>
  <si>
    <t xml:space="preserve">87.7</t>
  </si>
  <si>
    <t xml:space="preserve">62.3</t>
  </si>
  <si>
    <t xml:space="preserve">66.2</t>
  </si>
  <si>
    <t xml:space="preserve">60.5</t>
  </si>
  <si>
    <t xml:space="preserve">56.5</t>
  </si>
  <si>
    <t xml:space="preserve">56.9</t>
  </si>
  <si>
    <t xml:space="preserve">45.7</t>
  </si>
  <si>
    <t xml:space="preserve">51.1</t>
  </si>
  <si>
    <t xml:space="preserve">61.0</t>
  </si>
  <si>
    <t xml:space="preserve">61.4</t>
  </si>
  <si>
    <t xml:space="preserve">40.7</t>
  </si>
  <si>
    <t xml:space="preserve">44.7</t>
  </si>
  <si>
    <t xml:space="preserve">63.9</t>
  </si>
  <si>
    <t xml:space="preserve">22.0</t>
  </si>
  <si>
    <t xml:space="preserve">68.0</t>
  </si>
  <si>
    <t xml:space="preserve">32.6</t>
  </si>
  <si>
    <t xml:space="preserve">50.2</t>
  </si>
  <si>
    <t xml:space="preserve">68.8</t>
  </si>
  <si>
    <t xml:space="preserve">64.9</t>
  </si>
  <si>
    <t xml:space="preserve">57.2</t>
  </si>
  <si>
    <t xml:space="preserve">56.2</t>
  </si>
  <si>
    <t xml:space="preserve">86.5</t>
  </si>
  <si>
    <t xml:space="preserve">62.7</t>
  </si>
  <si>
    <t xml:space="preserve">63.2</t>
  </si>
  <si>
    <t xml:space="preserve">65.8</t>
  </si>
  <si>
    <t xml:space="preserve">51.3</t>
  </si>
  <si>
    <t xml:space="preserve">50.7</t>
  </si>
  <si>
    <t xml:space="preserve">Data for all columns is filtered to: ANALYSIS = (1:2), Undergraduate: CRSLEVEL = 1, University: HEPTYPE = 1</t>
  </si>
  <si>
    <t xml:space="preserve">26.0</t>
  </si>
  <si>
    <t xml:space="preserve">84.7</t>
  </si>
  <si>
    <t xml:space="preserve">66.4</t>
  </si>
  <si>
    <t xml:space="preserve">68.1</t>
  </si>
  <si>
    <t xml:space="preserve">87.0</t>
  </si>
  <si>
    <t xml:space="preserve">59.1</t>
  </si>
  <si>
    <t xml:space="preserve">Data for all columns is filtered to: ANALYSIS = (1:2), Undergraduate: CRSLEVEL = 1, NUHEI: HEPTYPE = 2</t>
  </si>
  <si>
    <t xml:space="preserve">22.4</t>
  </si>
  <si>
    <t xml:space="preserve">65.3</t>
  </si>
  <si>
    <t xml:space="preserve">36.6</t>
  </si>
  <si>
    <t xml:space="preserve">40.5</t>
  </si>
  <si>
    <t xml:space="preserve">67.4</t>
  </si>
  <si>
    <t xml:space="preserve">50.0</t>
  </si>
  <si>
    <t xml:space="preserve">59.7</t>
  </si>
  <si>
    <t xml:space="preserve">67.5</t>
  </si>
  <si>
    <t xml:space="preserve">70.3</t>
  </si>
  <si>
    <t xml:space="preserve">89.4</t>
  </si>
  <si>
    <t xml:space="preserve">64.0</t>
  </si>
  <si>
    <t xml:space="preserve">38.8</t>
  </si>
  <si>
    <t xml:space="preserve">35.3</t>
  </si>
  <si>
    <t xml:space="preserve">42.8</t>
  </si>
  <si>
    <t xml:space="preserve">32.2</t>
  </si>
  <si>
    <t xml:space="preserve">61.3</t>
  </si>
  <si>
    <t xml:space="preserve">48.1</t>
  </si>
  <si>
    <t xml:space="preserve">65.4</t>
  </si>
  <si>
    <t xml:space="preserve">19.8</t>
  </si>
  <si>
    <t xml:space="preserve">21.3</t>
  </si>
  <si>
    <t xml:space="preserve">21.6</t>
  </si>
  <si>
    <t xml:space="preserve">27.4</t>
  </si>
  <si>
    <t xml:space="preserve">23.3</t>
  </si>
  <si>
    <t xml:space="preserve">28.5</t>
  </si>
  <si>
    <t xml:space="preserve">24.7</t>
  </si>
  <si>
    <t xml:space="preserve">43.8</t>
  </si>
  <si>
    <t xml:space="preserve">55.1</t>
  </si>
  <si>
    <t xml:space="preserve">41.4</t>
  </si>
  <si>
    <t xml:space="preserve">41.0</t>
  </si>
  <si>
    <t xml:space="preserve">44.2</t>
  </si>
  <si>
    <t xml:space="preserve">43.0</t>
  </si>
  <si>
    <t xml:space="preserve">66.1</t>
  </si>
  <si>
    <t xml:space="preserve">50.5</t>
  </si>
  <si>
    <t xml:space="preserve">70.2</t>
  </si>
  <si>
    <t xml:space="preserve">63.8</t>
  </si>
  <si>
    <t xml:space="preserve">45.4</t>
  </si>
  <si>
    <t xml:space="preserve">45.1</t>
  </si>
  <si>
    <t xml:space="preserve">46.8</t>
  </si>
  <si>
    <t xml:space="preserve">37.6</t>
  </si>
  <si>
    <t xml:space="preserve">37.1</t>
  </si>
  <si>
    <t xml:space="preserve">35.2</t>
  </si>
  <si>
    <t xml:space="preserve">35.9</t>
  </si>
  <si>
    <t xml:space="preserve">36.8</t>
  </si>
  <si>
    <t xml:space="preserve">31.4</t>
  </si>
  <si>
    <t xml:space="preserve">33.6</t>
  </si>
  <si>
    <t xml:space="preserve">41.5</t>
  </si>
  <si>
    <t xml:space="preserve">42.2</t>
  </si>
  <si>
    <t xml:space="preserve">34.5</t>
  </si>
  <si>
    <t xml:space="preserve">40.1</t>
  </si>
  <si>
    <t xml:space="preserve">46.2</t>
  </si>
  <si>
    <t xml:space="preserve">46.3</t>
  </si>
  <si>
    <t xml:space="preserve">36.2</t>
  </si>
  <si>
    <t xml:space="preserve">37.3</t>
  </si>
  <si>
    <t xml:space="preserve">41.3</t>
  </si>
  <si>
    <t xml:space="preserve">49.3</t>
  </si>
  <si>
    <t xml:space="preserve">49.8</t>
  </si>
  <si>
    <t xml:space="preserve">39.6</t>
  </si>
  <si>
    <t xml:space="preserve">38.2</t>
  </si>
  <si>
    <t xml:space="preserve">42.9</t>
  </si>
  <si>
    <t xml:space="preserve">49.4</t>
  </si>
  <si>
    <t xml:space="preserve">49.7</t>
  </si>
  <si>
    <t xml:space="preserve">38.1</t>
  </si>
  <si>
    <t xml:space="preserve">54.2</t>
  </si>
  <si>
    <t xml:space="preserve">69.0</t>
  </si>
  <si>
    <t xml:space="preserve">52.7</t>
  </si>
  <si>
    <t xml:space="preserve">42.6</t>
  </si>
  <si>
    <t xml:space="preserve">41.9</t>
  </si>
  <si>
    <t xml:space="preserve">49.1</t>
  </si>
  <si>
    <t xml:space="preserve">46.1</t>
  </si>
  <si>
    <t xml:space="preserve">62.2</t>
  </si>
  <si>
    <t xml:space="preserve">47.5</t>
  </si>
  <si>
    <t xml:space="preserve">49.5</t>
  </si>
  <si>
    <t xml:space="preserve">37.9</t>
  </si>
  <si>
    <t xml:space="preserve">36.3</t>
  </si>
  <si>
    <t xml:space="preserve">41.8</t>
  </si>
  <si>
    <t xml:space="preserve">52.5</t>
  </si>
  <si>
    <t xml:space="preserve">48.5</t>
  </si>
  <si>
    <t xml:space="preserve">49.9</t>
  </si>
  <si>
    <t xml:space="preserve">37.7</t>
  </si>
  <si>
    <t xml:space="preserve">37.2</t>
  </si>
  <si>
    <t xml:space="preserve">87.6</t>
  </si>
  <si>
    <t xml:space="preserve">88.9</t>
  </si>
  <si>
    <t xml:space="preserve">43.7</t>
  </si>
  <si>
    <t xml:space="preserve">44.9</t>
  </si>
  <si>
    <t xml:space="preserve">35.4</t>
  </si>
  <si>
    <t xml:space="preserve">40.2</t>
  </si>
  <si>
    <t xml:space="preserve">38.9</t>
  </si>
  <si>
    <t xml:space="preserve">42.3</t>
  </si>
  <si>
    <t xml:space="preserve">34.1</t>
  </si>
  <si>
    <t xml:space="preserve">34.4</t>
  </si>
  <si>
    <t xml:space="preserve">34.6</t>
  </si>
  <si>
    <t xml:space="preserve">47.6</t>
  </si>
  <si>
    <t xml:space="preserve">37.5</t>
  </si>
  <si>
    <t xml:space="preserve">43.1</t>
  </si>
  <si>
    <t xml:space="preserve">67.3</t>
  </si>
  <si>
    <t xml:space="preserve">38.0</t>
  </si>
  <si>
    <t xml:space="preserve">32.0</t>
  </si>
  <si>
    <t xml:space="preserve">28.7</t>
  </si>
  <si>
    <t xml:space="preserve">23.2</t>
  </si>
  <si>
    <t xml:space="preserve">64.5</t>
  </si>
  <si>
    <t xml:space="preserve">85.9</t>
  </si>
  <si>
    <t xml:space="preserve">88.3</t>
  </si>
  <si>
    <t xml:space="preserve">51.6</t>
  </si>
  <si>
    <t xml:space="preserve">90.2</t>
  </si>
  <si>
    <t xml:space="preserve">46.6</t>
  </si>
  <si>
    <t xml:space="preserve">35.8</t>
  </si>
  <si>
    <t xml:space="preserve">32.3</t>
  </si>
  <si>
    <t xml:space="preserve">Data for all columns is filtered to: ANALYSIS = (1:2), Postgraduate coursework: CRSLEVEL = 2, University: HEPTYPE = 1</t>
  </si>
  <si>
    <t xml:space="preserve">64.8</t>
  </si>
  <si>
    <t xml:space="preserve">88.4</t>
  </si>
  <si>
    <t xml:space="preserve">88.8</t>
  </si>
  <si>
    <t xml:space="preserve">18.5</t>
  </si>
  <si>
    <t xml:space="preserve">32.7</t>
  </si>
  <si>
    <t xml:space="preserve">89.1</t>
  </si>
  <si>
    <t xml:space="preserve">88.6</t>
  </si>
  <si>
    <t xml:space="preserve">89.7</t>
  </si>
  <si>
    <t xml:space="preserve">86.6</t>
  </si>
  <si>
    <t xml:space="preserve">33.5</t>
  </si>
  <si>
    <t xml:space="preserve">34.9</t>
  </si>
  <si>
    <t xml:space="preserve">31.8</t>
  </si>
  <si>
    <t xml:space="preserve">Data for all columns is filtered to: ANALYSIS = (1:2), Postgraduate coursework: CRSLEVEL = 2, NUHEI: HEPTYPE = 2</t>
  </si>
  <si>
    <t xml:space="preserve">Agriculture and environmental studies</t>
  </si>
  <si>
    <t xml:space="preserve">Architecture and built environment</t>
  </si>
  <si>
    <t xml:space="preserve">66.5</t>
  </si>
  <si>
    <t xml:space="preserve">Business and management</t>
  </si>
  <si>
    <t xml:space="preserve">Communications</t>
  </si>
  <si>
    <t xml:space="preserve">65.6</t>
  </si>
  <si>
    <t xml:space="preserve">Computing and information systems</t>
  </si>
  <si>
    <t xml:space="preserve">Creative arts</t>
  </si>
  <si>
    <t xml:space="preserve">67.6</t>
  </si>
  <si>
    <t xml:space="preserve">Dentistry</t>
  </si>
  <si>
    <t xml:space="preserve">Engineering</t>
  </si>
  <si>
    <t xml:space="preserve">Health services and support</t>
  </si>
  <si>
    <t xml:space="preserve">Humanities, culture and social sciences</t>
  </si>
  <si>
    <t xml:space="preserve">67.7</t>
  </si>
  <si>
    <t xml:space="preserve">Law and paralegal studies</t>
  </si>
  <si>
    <t xml:space="preserve">Medicine</t>
  </si>
  <si>
    <t xml:space="preserve">Nursing</t>
  </si>
  <si>
    <t xml:space="preserve">Pharmacy</t>
  </si>
  <si>
    <t xml:space="preserve">Psychology</t>
  </si>
  <si>
    <t xml:space="preserve">Rehabilitation</t>
  </si>
  <si>
    <t xml:space="preserve">Science and mathematics</t>
  </si>
  <si>
    <t xml:space="preserve">Social work</t>
  </si>
  <si>
    <t xml:space="preserve">Teacher education</t>
  </si>
  <si>
    <t xml:space="preserve">55.0</t>
  </si>
  <si>
    <t xml:space="preserve">Tourism, hospitality, personal services, sport and recreation</t>
  </si>
  <si>
    <t xml:space="preserve">Veterinary science</t>
  </si>
  <si>
    <t xml:space="preserve">AREA</t>
  </si>
  <si>
    <t xml:space="preserve">Where a student completes a second course in a double degree in a different study area, the outcomes are included in both study areas.</t>
  </si>
  <si>
    <t xml:space="preserve">40.0</t>
  </si>
  <si>
    <t xml:space="preserve">47.4</t>
  </si>
  <si>
    <t xml:space="preserve">88.7</t>
  </si>
  <si>
    <t xml:space="preserve">64.1</t>
  </si>
  <si>
    <t xml:space="preserve">57.6</t>
  </si>
  <si>
    <t xml:space="preserve">58.5</t>
  </si>
  <si>
    <t xml:space="preserve">46.0</t>
  </si>
  <si>
    <t xml:space="preserve">46.4</t>
  </si>
  <si>
    <t xml:space="preserve">58.1</t>
  </si>
  <si>
    <t xml:space="preserve">65.5</t>
  </si>
  <si>
    <t xml:space="preserve">64.4</t>
  </si>
  <si>
    <t xml:space="preserve">66.0</t>
  </si>
  <si>
    <t xml:space="preserve">68.3</t>
  </si>
  <si>
    <t xml:space="preserve">64.7</t>
  </si>
  <si>
    <t xml:space="preserve">47.8</t>
  </si>
  <si>
    <t xml:space="preserve">52.4</t>
  </si>
  <si>
    <t xml:space="preserve">57.7</t>
  </si>
  <si>
    <t xml:space="preserve">46.5</t>
  </si>
  <si>
    <t xml:space="preserve">53.2</t>
  </si>
  <si>
    <t xml:space="preserve">39.0</t>
  </si>
  <si>
    <t xml:space="preserve">54.8</t>
  </si>
  <si>
    <t xml:space="preserve">41.1</t>
  </si>
  <si>
    <t xml:space="preserve">90.0</t>
  </si>
  <si>
    <t xml:space="preserve">91.9</t>
  </si>
  <si>
    <t xml:space="preserve">87.8</t>
  </si>
  <si>
    <t xml:space="preserve">47.3</t>
  </si>
  <si>
    <t xml:space="preserve">58.4</t>
  </si>
  <si>
    <t xml:space="preserve">33.8</t>
  </si>
  <si>
    <t xml:space="preserve">90.3</t>
  </si>
  <si>
    <t xml:space="preserve">89.9</t>
  </si>
  <si>
    <t xml:space="preserve">89.6</t>
  </si>
  <si>
    <t xml:space="preserve">89.3</t>
  </si>
  <si>
    <t xml:space="preserve">89.2</t>
  </si>
  <si>
    <t xml:space="preserve">87.9</t>
  </si>
  <si>
    <t xml:space="preserve">65.2</t>
  </si>
  <si>
    <t xml:space="preserve">62.0</t>
  </si>
  <si>
    <t xml:space="preserve">86.7</t>
  </si>
  <si>
    <t xml:space="preserve">88.5</t>
  </si>
  <si>
    <t xml:space="preserve">66.6</t>
  </si>
  <si>
    <t xml:space="preserve">65.9</t>
  </si>
  <si>
    <t xml:space="preserve">92.9</t>
  </si>
  <si>
    <t xml:space="preserve">95.3</t>
  </si>
  <si>
    <t xml:space="preserve">96.6</t>
  </si>
  <si>
    <t xml:space="preserve">97.4</t>
  </si>
  <si>
    <t xml:space="preserve">94.5</t>
  </si>
  <si>
    <t xml:space="preserve">n/a</t>
  </si>
  <si>
    <t xml:space="preserve">89.0</t>
  </si>
  <si>
    <t xml:space="preserve">55.7</t>
  </si>
  <si>
    <t xml:space="preserve">93.1</t>
  </si>
  <si>
    <t xml:space="preserve">91.1</t>
  </si>
  <si>
    <t xml:space="preserve">91.0</t>
  </si>
  <si>
    <t xml:space="preserve">28.6</t>
  </si>
  <si>
    <t xml:space="preserve">92.0</t>
  </si>
  <si>
    <t xml:space="preserve">91.4</t>
  </si>
  <si>
    <t xml:space="preserve">90.9</t>
  </si>
  <si>
    <t xml:space="preserve">90.5</t>
  </si>
  <si>
    <t xml:space="preserve">33.9</t>
  </si>
  <si>
    <t xml:space="preserve">36.4</t>
  </si>
  <si>
    <t xml:space="preserve">62.5</t>
  </si>
  <si>
    <t xml:space="preserve">91.3</t>
  </si>
  <si>
    <t xml:space="preserve">90.6</t>
  </si>
  <si>
    <t xml:space="preserve">45.3</t>
  </si>
  <si>
    <t xml:space="preserve">45.6</t>
  </si>
  <si>
    <t xml:space="preserve">28.2</t>
  </si>
  <si>
    <t xml:space="preserve">40.4</t>
  </si>
  <si>
    <t xml:space="preserve">39.9</t>
  </si>
  <si>
    <t xml:space="preserve">90.4</t>
  </si>
  <si>
    <t xml:space="preserve">90.1</t>
  </si>
  <si>
    <t xml:space="preserve">90.8</t>
  </si>
  <si>
    <t xml:space="preserve">31.7</t>
  </si>
  <si>
    <t xml:space="preserve">31.6</t>
  </si>
  <si>
    <t xml:space="preserve">32.1</t>
  </si>
  <si>
    <t xml:space="preserve">30.6</t>
  </si>
  <si>
    <t xml:space="preserve">32.5</t>
  </si>
  <si>
    <t xml:space="preserve">35.5</t>
  </si>
  <si>
    <t xml:space="preserve">33.7</t>
  </si>
  <si>
    <t xml:space="preserve">89.5</t>
  </si>
  <si>
    <t xml:space="preserve">91.2</t>
  </si>
  <si>
    <t xml:space="preserve">96.1</t>
  </si>
  <si>
    <t xml:space="preserve">95.4</t>
  </si>
  <si>
    <t xml:space="preserve">95.9</t>
  </si>
  <si>
    <t xml:space="preserve">22.6</t>
  </si>
  <si>
    <t xml:space="preserve">29.9</t>
  </si>
  <si>
    <t xml:space="preserve">92.2</t>
  </si>
  <si>
    <t xml:space="preserve">Agriculture and forestry</t>
  </si>
  <si>
    <t xml:space="preserve">Environmental studies</t>
  </si>
  <si>
    <t xml:space="preserve">Architecture and urban environments</t>
  </si>
  <si>
    <t xml:space="preserve">Building and construction</t>
  </si>
  <si>
    <t xml:space="preserve">Accounting</t>
  </si>
  <si>
    <t xml:space="preserve">Business management</t>
  </si>
  <si>
    <t xml:space="preserve">Sales and marketing</t>
  </si>
  <si>
    <t xml:space="preserve">Management and commerce - other</t>
  </si>
  <si>
    <t xml:space="preserve">Banking and finance</t>
  </si>
  <si>
    <t xml:space="preserve">Economics</t>
  </si>
  <si>
    <t xml:space="preserve">Communication, media and journalism</t>
  </si>
  <si>
    <t xml:space="preserve">Art and design</t>
  </si>
  <si>
    <t xml:space="preserve">Music and performing arts</t>
  </si>
  <si>
    <t xml:space="preserve">Engineering - other</t>
  </si>
  <si>
    <t xml:space="preserve">Engineering - process and resources</t>
  </si>
  <si>
    <t xml:space="preserve">Engineering - mechanical</t>
  </si>
  <si>
    <t xml:space="preserve">Engineering - civil</t>
  </si>
  <si>
    <t xml:space="preserve">Engineering - electrical and electronic</t>
  </si>
  <si>
    <t xml:space="preserve">Engineering - aerospace</t>
  </si>
  <si>
    <t xml:space="preserve">Public health</t>
  </si>
  <si>
    <t xml:space="preserve">Political science</t>
  </si>
  <si>
    <t xml:space="preserve">67.8</t>
  </si>
  <si>
    <t xml:space="preserve">Humanities, history and geography</t>
  </si>
  <si>
    <t xml:space="preserve">Language and literature</t>
  </si>
  <si>
    <t xml:space="preserve">Law</t>
  </si>
  <si>
    <t xml:space="preserve">Justice studies and policing</t>
  </si>
  <si>
    <t xml:space="preserve">Physiotherapy</t>
  </si>
  <si>
    <t xml:space="preserve">Occupational therapy</t>
  </si>
  <si>
    <t xml:space="preserve">Natural and physical sciences</t>
  </si>
  <si>
    <t xml:space="preserve">Mathematics</t>
  </si>
  <si>
    <t xml:space="preserve">Biological sciences</t>
  </si>
  <si>
    <t xml:space="preserve">Medical sciences and technology</t>
  </si>
  <si>
    <t xml:space="preserve">Teacher education - other</t>
  </si>
  <si>
    <t xml:space="preserve">Teacher education - early childhood</t>
  </si>
  <si>
    <t xml:space="preserve">Teacher education - primary and secondary</t>
  </si>
  <si>
    <t xml:space="preserve">Tourism, hospitality, personal services, sport and recreation</t>
  </si>
  <si>
    <t xml:space="preserve">Sport and recreation</t>
  </si>
  <si>
    <t xml:space="preserve">Tourism, hospitality and personal services</t>
  </si>
  <si>
    <t xml:space="preserve">89.8</t>
  </si>
  <si>
    <t xml:space="preserve">Data for all columns is filtered to: ANALYS45 = (1:2), Undergraduate: CRSLEVEL = 1</t>
  </si>
  <si>
    <t xml:space="preserve">AREA45</t>
  </si>
  <si>
    <t xml:space="preserve">90.7</t>
  </si>
  <si>
    <t xml:space="preserve">91.8</t>
  </si>
  <si>
    <t xml:space="preserve">92.4</t>
  </si>
  <si>
    <t xml:space="preserve">28.9</t>
  </si>
  <si>
    <t xml:space="preserve">91.5</t>
  </si>
  <si>
    <t xml:space="preserve">95.1</t>
  </si>
  <si>
    <t xml:space="preserve">Data for all columns is filtered to: ANALYS45 = (1:2), Postgraduate coursework: CRSLEVEL = 2</t>
  </si>
  <si>
    <t xml:space="preserve">All institutions</t>
  </si>
  <si>
    <t xml:space="preserve">Domestic</t>
  </si>
  <si>
    <t xml:space="preserve">Overseas</t>
  </si>
  <si>
    <t xml:space="preserve">International: E942</t>
  </si>
  <si>
    <t xml:space="preserve">Skills Development</t>
  </si>
  <si>
    <t xml:space="preserve">Peer Engagement *</t>
  </si>
  <si>
    <t xml:space="preserve">Teaching Quality and Engagement</t>
  </si>
  <si>
    <t xml:space="preserve">Student Support and Services *</t>
  </si>
  <si>
    <t xml:space="preserve">Learning Resources </t>
  </si>
  <si>
    <t xml:space="preserve">Quality of entire educational experience</t>
  </si>
  <si>
    <t xml:space="preserve">Australian Catholic University</t>
  </si>
  <si>
    <t xml:space="preserve">83.6 (82.8, 84.3)</t>
  </si>
  <si>
    <t xml:space="preserve">64.2 (63.3, 65.1)</t>
  </si>
  <si>
    <t xml:space="preserve">81.4 (80.7, 82.2)</t>
  </si>
  <si>
    <t xml:space="preserve">73.7 (72.7, 74.7)</t>
  </si>
  <si>
    <t xml:space="preserve">86.5 (85.8, 87.2)</t>
  </si>
  <si>
    <t xml:space="preserve">80.5 (79.7, 81.3)</t>
  </si>
  <si>
    <t xml:space="preserve">Avondale University</t>
  </si>
  <si>
    <t xml:space="preserve">86.7 (83.2, 89.2)</t>
  </si>
  <si>
    <t xml:space="preserve">75.7 (71.8, 78.9)</t>
  </si>
  <si>
    <t xml:space="preserve">89.0 (85.8, 91.2)</t>
  </si>
  <si>
    <t xml:space="preserve">88.0 (83.9, 90.8)</t>
  </si>
  <si>
    <t xml:space="preserve">88.9 (85.3, 91.3)</t>
  </si>
  <si>
    <t xml:space="preserve">88.8 (85.7, 91.0)</t>
  </si>
  <si>
    <t xml:space="preserve">Bond University</t>
  </si>
  <si>
    <t xml:space="preserve">90.6 (88.7, 92.1)</t>
  </si>
  <si>
    <t xml:space="preserve">86.7 (84.6, 88.4)</t>
  </si>
  <si>
    <t xml:space="preserve">90.9 (89.1, 92.3)</t>
  </si>
  <si>
    <t xml:space="preserve">86.7 (84.3, 88.6)</t>
  </si>
  <si>
    <t xml:space="preserve">93.5 (91.9, 94.7)</t>
  </si>
  <si>
    <t xml:space="preserve">86.3 (84.3, 88.0)</t>
  </si>
  <si>
    <t xml:space="preserve">Central Queensland University</t>
  </si>
  <si>
    <t xml:space="preserve">80.8 (79.7, 81.9)</t>
  </si>
  <si>
    <t xml:space="preserve">35.6 (34.3, 36.9)</t>
  </si>
  <si>
    <t xml:space="preserve">77.5 (76.3, 78.6)</t>
  </si>
  <si>
    <t xml:space="preserve">73.9 (72.3, 75.4)</t>
  </si>
  <si>
    <t xml:space="preserve">78.9 (77.5, 80.3)</t>
  </si>
  <si>
    <t xml:space="preserve">76.8 (75.7, 77.9)</t>
  </si>
  <si>
    <t xml:space="preserve">Charles Darwin University</t>
  </si>
  <si>
    <t xml:space="preserve">77.7 (76.1, 79.1)</t>
  </si>
  <si>
    <t xml:space="preserve">32.0 (30.3, 33.7)</t>
  </si>
  <si>
    <t xml:space="preserve">75.9 (74.2, 77.4)</t>
  </si>
  <si>
    <t xml:space="preserve">74.3 (72.0, 76.5)</t>
  </si>
  <si>
    <t xml:space="preserve">81.3 (79.2, 83.2)</t>
  </si>
  <si>
    <t xml:space="preserve">75.2 (73.6, 76.7)</t>
  </si>
  <si>
    <t xml:space="preserve">Charles Sturt University</t>
  </si>
  <si>
    <t xml:space="preserve">79.7 (78.6, 80.7)</t>
  </si>
  <si>
    <t xml:space="preserve">36.5 (35.3, 37.8)</t>
  </si>
  <si>
    <t xml:space="preserve">71.6 (70.0, 73.1)</t>
  </si>
  <si>
    <t xml:space="preserve">84.8 (83.5, 86.0)</t>
  </si>
  <si>
    <t xml:space="preserve">79.7 (78.7, 80.7)</t>
  </si>
  <si>
    <t xml:space="preserve">Curtin University</t>
  </si>
  <si>
    <t xml:space="preserve">78.6 (77.7, 79.4)</t>
  </si>
  <si>
    <t xml:space="preserve">51.9 (50.9, 52.9)</t>
  </si>
  <si>
    <t xml:space="preserve">77.2 (76.3, 78.0)</t>
  </si>
  <si>
    <t xml:space="preserve">67.4 (66.1, 68.6)</t>
  </si>
  <si>
    <t xml:space="preserve">82.6 (81.7, 83.5)</t>
  </si>
  <si>
    <t xml:space="preserve">74.1 (73.2, 75.0)</t>
  </si>
  <si>
    <t xml:space="preserve">Deakin University</t>
  </si>
  <si>
    <t xml:space="preserve">82.5 (81.8, 83.1)</t>
  </si>
  <si>
    <t xml:space="preserve">50.9 (50.0, 51.8)</t>
  </si>
  <si>
    <t xml:space="preserve">82.8 (82.1, 83.5)</t>
  </si>
  <si>
    <t xml:space="preserve">77.1 (76.1, 78.0)</t>
  </si>
  <si>
    <t xml:space="preserve">90.0 (89.3, 90.5)</t>
  </si>
  <si>
    <t xml:space="preserve">80.1 (79.4, 80.8)</t>
  </si>
  <si>
    <t xml:space="preserve">Edith Cowan University</t>
  </si>
  <si>
    <t xml:space="preserve">86.3 (85.5, 86.9)</t>
  </si>
  <si>
    <t xml:space="preserve">58.2 (57.2, 59.2)</t>
  </si>
  <si>
    <t xml:space="preserve">82.2 (81.4, 83.0)</t>
  </si>
  <si>
    <t xml:space="preserve">78.3 (77.1, 79.4)</t>
  </si>
  <si>
    <t xml:space="preserve">86.1 (85.3, 86.9)</t>
  </si>
  <si>
    <t xml:space="preserve">79.7 (78.9, 80.5)</t>
  </si>
  <si>
    <t xml:space="preserve">Federation University Australia</t>
  </si>
  <si>
    <t xml:space="preserve">83.0 (81.4, 84.5)</t>
  </si>
  <si>
    <t xml:space="preserve">55.1 (53.0, 57.1)</t>
  </si>
  <si>
    <t xml:space="preserve">83.1 (81.5, 84.6)</t>
  </si>
  <si>
    <t xml:space="preserve">77.2 (75.0, 79.3)</t>
  </si>
  <si>
    <t xml:space="preserve">86.0 (84.3, 87.5)</t>
  </si>
  <si>
    <t xml:space="preserve">78.9 (77.2, 80.5)</t>
  </si>
  <si>
    <t xml:space="preserve">Flinders University</t>
  </si>
  <si>
    <t xml:space="preserve">83.7 (82.6, 84.6)</t>
  </si>
  <si>
    <t xml:space="preserve">65.7 (64.4, 66.9)</t>
  </si>
  <si>
    <t xml:space="preserve">82.1 (81.1, 83.1)</t>
  </si>
  <si>
    <t xml:space="preserve">75.3 (73.8, 76.8)</t>
  </si>
  <si>
    <t xml:space="preserve">85.4 (84.3, 86.4)</t>
  </si>
  <si>
    <t xml:space="preserve">78.6 (77.5, 79.7)</t>
  </si>
  <si>
    <t xml:space="preserve">Griffith University</t>
  </si>
  <si>
    <t xml:space="preserve">80.6 (79.8, 81.4)</t>
  </si>
  <si>
    <t xml:space="preserve">56.3 (55.3, 57.2)</t>
  </si>
  <si>
    <t xml:space="preserve">79.6 (78.8, 80.4)</t>
  </si>
  <si>
    <t xml:space="preserve">71.9 (70.7, 73.0)</t>
  </si>
  <si>
    <t xml:space="preserve">83.3 (82.5, 84.1)</t>
  </si>
  <si>
    <t xml:space="preserve">77.6 (76.8, 78.4)</t>
  </si>
  <si>
    <t xml:space="preserve">James Cook University</t>
  </si>
  <si>
    <t xml:space="preserve">81.1 (79.8, 82.4)</t>
  </si>
  <si>
    <t xml:space="preserve">63.2 (61.7, 64.8)</t>
  </si>
  <si>
    <t xml:space="preserve">78.6 (77.2, 79.9)</t>
  </si>
  <si>
    <t xml:space="preserve">71.1 (69.2, 72.9)</t>
  </si>
  <si>
    <t xml:space="preserve">79.9 (78.4, 81.3)</t>
  </si>
  <si>
    <t xml:space="preserve">75.2 (73.8, 76.6)</t>
  </si>
  <si>
    <t xml:space="preserve">La Trobe University</t>
  </si>
  <si>
    <t xml:space="preserve">81.1 (80.3, 81.9)</t>
  </si>
  <si>
    <t xml:space="preserve">55.5 (54.5, 56.5)</t>
  </si>
  <si>
    <t xml:space="preserve">81.2 (80.4, 82.0)</t>
  </si>
  <si>
    <t xml:space="preserve">70.7 (69.5, 71.8)</t>
  </si>
  <si>
    <t xml:space="preserve">83.9 (83.0, 84.7)</t>
  </si>
  <si>
    <t xml:space="preserve">78.5 (77.6, 79.3)</t>
  </si>
  <si>
    <t xml:space="preserve">Macquarie University</t>
  </si>
  <si>
    <t xml:space="preserve">81.2 (80.7, 81.7)</t>
  </si>
  <si>
    <t xml:space="preserve">65.1 (64.5, 65.7)</t>
  </si>
  <si>
    <t xml:space="preserve">79.7 (79.2, 80.2)</t>
  </si>
  <si>
    <t xml:space="preserve">69.8 (69.0, 70.6)</t>
  </si>
  <si>
    <t xml:space="preserve">86.0 (85.5, 86.5)</t>
  </si>
  <si>
    <t xml:space="preserve">75.8 (75.2, 76.3)</t>
  </si>
  <si>
    <t xml:space="preserve">Monash University</t>
  </si>
  <si>
    <t xml:space="preserve">79.2 (78.6, 79.9)</t>
  </si>
  <si>
    <t xml:space="preserve">66.7 (66.0, 67.4)</t>
  </si>
  <si>
    <t xml:space="preserve">78.9 (78.2, 79.5)</t>
  </si>
  <si>
    <t xml:space="preserve">66.5 (65.6, 67.4)</t>
  </si>
  <si>
    <t xml:space="preserve">83.3 (82.7, 83.8)</t>
  </si>
  <si>
    <t xml:space="preserve">74.6 (74.0, 75.3)</t>
  </si>
  <si>
    <t xml:space="preserve">Murdoch University</t>
  </si>
  <si>
    <t xml:space="preserve">81.0 (79.6, 82.3)</t>
  </si>
  <si>
    <t xml:space="preserve">63.0 (61.4, 64.6)</t>
  </si>
  <si>
    <t xml:space="preserve">82.0 (80.6, 83.2)</t>
  </si>
  <si>
    <t xml:space="preserve">76.3 (74.4, 78.0)</t>
  </si>
  <si>
    <t xml:space="preserve">86.4 (85.1, 87.6)</t>
  </si>
  <si>
    <t xml:space="preserve">76.9 (75.5, 78.3)</t>
  </si>
  <si>
    <t xml:space="preserve">Queensland University of Technology</t>
  </si>
  <si>
    <t xml:space="preserve">79.6 (78.8, 80.3)</t>
  </si>
  <si>
    <t xml:space="preserve">58.2 (57.3, 59.1)</t>
  </si>
  <si>
    <t xml:space="preserve">78.9 (78.1, 79.6)</t>
  </si>
  <si>
    <t xml:space="preserve">85.6 (84.9, 86.3)</t>
  </si>
  <si>
    <t xml:space="preserve">77.0 (76.2, 77.7)</t>
  </si>
  <si>
    <t xml:space="preserve">RMIT University</t>
  </si>
  <si>
    <t xml:space="preserve">80.6 (79.7, 81.4)</t>
  </si>
  <si>
    <t xml:space="preserve">66.2 (65.2, 67.1)</t>
  </si>
  <si>
    <t xml:space="preserve">77.2 (76.4, 78.1)</t>
  </si>
  <si>
    <t xml:space="preserve">68.4 (67.2, 69.5)</t>
  </si>
  <si>
    <t xml:space="preserve">82.0 (81.2, 82.8)</t>
  </si>
  <si>
    <t xml:space="preserve">73.0 (72.1, 73.9)</t>
  </si>
  <si>
    <t xml:space="preserve">Southern Cross University</t>
  </si>
  <si>
    <t xml:space="preserve">80.5 (78.9, 81.9)</t>
  </si>
  <si>
    <t xml:space="preserve">42.4 (40.6, 44.3)</t>
  </si>
  <si>
    <t xml:space="preserve">79.2 (77.6, 80.6)</t>
  </si>
  <si>
    <t xml:space="preserve">73.6 (71.4, 75.7)</t>
  </si>
  <si>
    <t xml:space="preserve">83.1 (81.3, 84.8)</t>
  </si>
  <si>
    <t xml:space="preserve">72.9 (71.2, 74.5)</t>
  </si>
  <si>
    <t xml:space="preserve">Swinburne University of Technology</t>
  </si>
  <si>
    <t xml:space="preserve">81.0 (80.2, 81.8)</t>
  </si>
  <si>
    <t xml:space="preserve">48.6 (47.6, 49.6)</t>
  </si>
  <si>
    <t xml:space="preserve">80.8 (80.0, 81.5)</t>
  </si>
  <si>
    <t xml:space="preserve">72.4 (71.3, 73.5)</t>
  </si>
  <si>
    <t xml:space="preserve">79.5 (78.5, 80.5)</t>
  </si>
  <si>
    <t xml:space="preserve">76.5 (75.7, 77.3)</t>
  </si>
  <si>
    <t xml:space="preserve">The Australian National University</t>
  </si>
  <si>
    <t xml:space="preserve">80.3 (79.2, 81.4)</t>
  </si>
  <si>
    <t xml:space="preserve">67.0 (65.8, 68.3)</t>
  </si>
  <si>
    <t xml:space="preserve">83.2 (82.2, 84.2)</t>
  </si>
  <si>
    <t xml:space="preserve">61.1 (59.3, 62.9)</t>
  </si>
  <si>
    <t xml:space="preserve">82.2 (81.0, 83.2)</t>
  </si>
  <si>
    <t xml:space="preserve">78.0 (76.9, 79.1)</t>
  </si>
  <si>
    <t xml:space="preserve">The University of Adelaide</t>
  </si>
  <si>
    <t xml:space="preserve">81.8 (80.8, 82.7)</t>
  </si>
  <si>
    <t xml:space="preserve">67.3 (66.2, 68.5)</t>
  </si>
  <si>
    <t xml:space="preserve">79.9 (79.0, 80.9)</t>
  </si>
  <si>
    <t xml:space="preserve">70.9 (69.4, 72.3)</t>
  </si>
  <si>
    <t xml:space="preserve">82.8 (81.8, 83.7)</t>
  </si>
  <si>
    <t xml:space="preserve">76.0 (75.0, 77.0)</t>
  </si>
  <si>
    <t xml:space="preserve">The University of Melbourne</t>
  </si>
  <si>
    <t xml:space="preserve">75.9 (74.8, 77.0)</t>
  </si>
  <si>
    <t xml:space="preserve">66.7 (65.5, 67.9)</t>
  </si>
  <si>
    <t xml:space="preserve">75.4 (74.3, 76.5)</t>
  </si>
  <si>
    <t xml:space="preserve">60.3 (58.8, 61.7)</t>
  </si>
  <si>
    <t xml:space="preserve">82.0 (80.9, 82.9)</t>
  </si>
  <si>
    <t xml:space="preserve">68.1 (66.9, 69.3)</t>
  </si>
  <si>
    <t xml:space="preserve">The University of Notre Dame Australia</t>
  </si>
  <si>
    <t xml:space="preserve">84.4 (83.3, 85.4)</t>
  </si>
  <si>
    <t xml:space="preserve">67.6 (66.3, 68.9)</t>
  </si>
  <si>
    <t xml:space="preserve">75.6 (74.3, 76.7)</t>
  </si>
  <si>
    <t xml:space="preserve">63.3 (61.6, 65.0)</t>
  </si>
  <si>
    <t xml:space="preserve">66.8 (65.5, 68.2)</t>
  </si>
  <si>
    <t xml:space="preserve">73.1 (71.8, 74.3)</t>
  </si>
  <si>
    <t xml:space="preserve">The University of Queensland</t>
  </si>
  <si>
    <t xml:space="preserve">79.4 (78.6, 80.1)</t>
  </si>
  <si>
    <t xml:space="preserve">61.2 (60.3, 62.0)</t>
  </si>
  <si>
    <t xml:space="preserve">81.5 (80.8, 82.1)</t>
  </si>
  <si>
    <t xml:space="preserve">67.0 (66.0, 68.1)</t>
  </si>
  <si>
    <t xml:space="preserve">85.7 (85.0, 86.3)</t>
  </si>
  <si>
    <t xml:space="preserve">78.1 (77.3, 78.8)</t>
  </si>
  <si>
    <t xml:space="preserve">The University of South Australia</t>
  </si>
  <si>
    <t xml:space="preserve">82.0 (81.2, 82.9)</t>
  </si>
  <si>
    <t xml:space="preserve">51.8 (50.7, 52.9)</t>
  </si>
  <si>
    <t xml:space="preserve">81.2 (80.3, 82.0)</t>
  </si>
  <si>
    <t xml:space="preserve">76.1 (74.8, 77.2)</t>
  </si>
  <si>
    <t xml:space="preserve">83.1 (82.1, 84.0)</t>
  </si>
  <si>
    <t xml:space="preserve">78.0 (77.1, 78.9)</t>
  </si>
  <si>
    <t xml:space="preserve">The University of Sydney</t>
  </si>
  <si>
    <t xml:space="preserve">79.0 (78.3, 79.7)</t>
  </si>
  <si>
    <t xml:space="preserve">67.5 (66.7, 68.3)</t>
  </si>
  <si>
    <t xml:space="preserve">76.1 (75.4, 76.8)</t>
  </si>
  <si>
    <t xml:space="preserve">58.0 (56.9, 59.0)</t>
  </si>
  <si>
    <t xml:space="preserve">80.2 (79.5, 80.9)</t>
  </si>
  <si>
    <t xml:space="preserve">71.0 (70.3, 71.8)</t>
  </si>
  <si>
    <t xml:space="preserve">The University of Western Australia</t>
  </si>
  <si>
    <t xml:space="preserve">77.9 (77.0, 78.8)</t>
  </si>
  <si>
    <t xml:space="preserve">62.7 (61.7, 63.7)</t>
  </si>
  <si>
    <t xml:space="preserve">80.3 (79.5, 81.1)</t>
  </si>
  <si>
    <t xml:space="preserve">65.9 (64.6, 67.2)</t>
  </si>
  <si>
    <t xml:space="preserve">80.9 (80.0, 81.8)</t>
  </si>
  <si>
    <t xml:space="preserve">75.6 (74.7, 76.5)</t>
  </si>
  <si>
    <t xml:space="preserve">Torrens University</t>
  </si>
  <si>
    <t xml:space="preserve">77.9 (76.7, 79.0)</t>
  </si>
  <si>
    <t xml:space="preserve">39.8 (38.5, 41.1)</t>
  </si>
  <si>
    <t xml:space="preserve">81.1 (80.0, 82.2)</t>
  </si>
  <si>
    <t xml:space="preserve">71.0 (69.4, 72.5)</t>
  </si>
  <si>
    <t xml:space="preserve">76.8 (75.6, 77.9)</t>
  </si>
  <si>
    <t xml:space="preserve">University of Canberra</t>
  </si>
  <si>
    <t xml:space="preserve">79.0 (77.7, 80.2)</t>
  </si>
  <si>
    <t xml:space="preserve">60.7 (59.2, 62.1)</t>
  </si>
  <si>
    <t xml:space="preserve">79.9 (78.7, 81.1)</t>
  </si>
  <si>
    <t xml:space="preserve">72.3 (70.6, 74.0)</t>
  </si>
  <si>
    <t xml:space="preserve">80.0 (78.7, 81.2)</t>
  </si>
  <si>
    <t xml:space="preserve">75.2 (73.9, 76.5)</t>
  </si>
  <si>
    <t xml:space="preserve">University of Divinity</t>
  </si>
  <si>
    <t xml:space="preserve">90.4 (84.4, 93.6)</t>
  </si>
  <si>
    <t xml:space="preserve">70.7 (63.4, 76.5)</t>
  </si>
  <si>
    <t xml:space="preserve">90.7 (84.8, 93.7)</t>
  </si>
  <si>
    <t xml:space="preserve">93.9 (86.1, 97.0)</t>
  </si>
  <si>
    <t xml:space="preserve">93.4 (86.9, 96.3)</t>
  </si>
  <si>
    <t xml:space="preserve">92.0 (86.3, 94.7)</t>
  </si>
  <si>
    <t xml:space="preserve">University of New England</t>
  </si>
  <si>
    <t xml:space="preserve">77.8 (76.5, 79.0)</t>
  </si>
  <si>
    <t xml:space="preserve">26.5 (25.3, 27.8)</t>
  </si>
  <si>
    <t xml:space="preserve">81.2 (80.1, 82.3)</t>
  </si>
  <si>
    <t xml:space="preserve">72.4 (70.4, 74.3)</t>
  </si>
  <si>
    <t xml:space="preserve">80.1 (78.1, 81.9)</t>
  </si>
  <si>
    <t xml:space="preserve">79.5 (78.3, 80.6)</t>
  </si>
  <si>
    <t xml:space="preserve">University of New South Wales</t>
  </si>
  <si>
    <t xml:space="preserve">78.2 (77.5, 78.8)</t>
  </si>
  <si>
    <t xml:space="preserve">66.2 (65.5, 66.9)</t>
  </si>
  <si>
    <t xml:space="preserve">79.0 (78.3, 79.6)</t>
  </si>
  <si>
    <t xml:space="preserve">69.8 (68.9, 70.7)</t>
  </si>
  <si>
    <t xml:space="preserve">84.1 (83.6, 84.7)</t>
  </si>
  <si>
    <t xml:space="preserve">72.9 (72.2, 73.6)</t>
  </si>
  <si>
    <t xml:space="preserve">University of Newcastle</t>
  </si>
  <si>
    <t xml:space="preserve">80.9 (79.9, 81.8)</t>
  </si>
  <si>
    <t xml:space="preserve">54.2 (53.1, 55.4)</t>
  </si>
  <si>
    <t xml:space="preserve">79.9 (79.0, 80.8)</t>
  </si>
  <si>
    <t xml:space="preserve">70.9 (69.5, 72.3)</t>
  </si>
  <si>
    <t xml:space="preserve">84.6 (83.7, 85.4)</t>
  </si>
  <si>
    <t xml:space="preserve">78.3 (77.4, 79.3)</t>
  </si>
  <si>
    <t xml:space="preserve">University of Southern Queensland</t>
  </si>
  <si>
    <t xml:space="preserve">77.3 (75.8, 78.6)</t>
  </si>
  <si>
    <t xml:space="preserve">30.0 (28.5, 31.5)</t>
  </si>
  <si>
    <t xml:space="preserve">73.0 (71.5, 74.5)</t>
  </si>
  <si>
    <t xml:space="preserve">67.9 (65.6, 70.1)</t>
  </si>
  <si>
    <t xml:space="preserve">82.7 (80.8, 84.4)</t>
  </si>
  <si>
    <t xml:space="preserve">72.3 (70.8, 73.7)</t>
  </si>
  <si>
    <t xml:space="preserve">University of Tasmania</t>
  </si>
  <si>
    <t xml:space="preserve">78.1 (77.2, 78.9)</t>
  </si>
  <si>
    <t xml:space="preserve">38.1 (37.1, 39.1)</t>
  </si>
  <si>
    <t xml:space="preserve">81.6 (80.8, 82.4)</t>
  </si>
  <si>
    <t xml:space="preserve">66.9 (65.4, 68.3)</t>
  </si>
  <si>
    <t xml:space="preserve">75.5 (74.3, 76.7)</t>
  </si>
  <si>
    <t xml:space="preserve">76.8 (75.9, 77.6)</t>
  </si>
  <si>
    <t xml:space="preserve">University of Technology Sydney</t>
  </si>
  <si>
    <t xml:space="preserve">81.1 (80.3, 81.8)</t>
  </si>
  <si>
    <t xml:space="preserve">68.9 (68.1, 69.8)</t>
  </si>
  <si>
    <t xml:space="preserve">80.3 (79.5, 81.0)</t>
  </si>
  <si>
    <t xml:space="preserve">71.7 (70.6, 72.7)</t>
  </si>
  <si>
    <t xml:space="preserve">87.0 (86.3, 87.6)</t>
  </si>
  <si>
    <t xml:space="preserve">76.6 (75.8, 77.3)</t>
  </si>
  <si>
    <t xml:space="preserve">University of the Sunshine Coast</t>
  </si>
  <si>
    <t xml:space="preserve">83.6 (82.5, 84.6)</t>
  </si>
  <si>
    <t xml:space="preserve">57.5 (56.2, 58.9)</t>
  </si>
  <si>
    <t xml:space="preserve">78.8 (77.2, 80.2)</t>
  </si>
  <si>
    <t xml:space="preserve">88.7 (87.7, 89.5)</t>
  </si>
  <si>
    <t xml:space="preserve">80.0 (78.9, 81.1)</t>
  </si>
  <si>
    <t xml:space="preserve">University of Wollongong</t>
  </si>
  <si>
    <t xml:space="preserve">68.9 (67.7, 69.9)</t>
  </si>
  <si>
    <t xml:space="preserve">71.7 (70.3, 73.1)</t>
  </si>
  <si>
    <t xml:space="preserve">87.4 (86.5, 88.2)</t>
  </si>
  <si>
    <t xml:space="preserve">Victoria University</t>
  </si>
  <si>
    <t xml:space="preserve">85.1 (84.3, 86.0)</t>
  </si>
  <si>
    <t xml:space="preserve">76.1 (75.1, 77.0)</t>
  </si>
  <si>
    <t xml:space="preserve">82.6 (81.7, 83.4)</t>
  </si>
  <si>
    <t xml:space="preserve">71.4 (70.0, 72.7)</t>
  </si>
  <si>
    <t xml:space="preserve">80.3 (79.3, 81.3)</t>
  </si>
  <si>
    <t xml:space="preserve">79.1 (78.1, 80.0)</t>
  </si>
  <si>
    <t xml:space="preserve">Western Sydney University</t>
  </si>
  <si>
    <t xml:space="preserve">81.7 (80.9, 82.4)</t>
  </si>
  <si>
    <t xml:space="preserve">61.8 (60.8, 62.7)</t>
  </si>
  <si>
    <t xml:space="preserve">79.4 (78.6, 80.2)</t>
  </si>
  <si>
    <t xml:space="preserve">72.2 (71.2, 73.3)</t>
  </si>
  <si>
    <t xml:space="preserve">83.8 (83.1, 84.6)</t>
  </si>
  <si>
    <t xml:space="preserve">75.4 (74.6, 76.3)</t>
  </si>
  <si>
    <t xml:space="preserve">All Universities</t>
  </si>
  <si>
    <t xml:space="preserve">80.7 (80.5, 80.8)</t>
  </si>
  <si>
    <t xml:space="preserve">58.9 (58.7, 59.1)</t>
  </si>
  <si>
    <t xml:space="preserve">79.9 (79.8, 80.0)</t>
  </si>
  <si>
    <t xml:space="preserve">70.4 (70.2, 70.6)</t>
  </si>
  <si>
    <t xml:space="preserve">83.6 (83.4, 83.7)</t>
  </si>
  <si>
    <t xml:space="preserve">76.4 (76.3, 76.6)</t>
  </si>
  <si>
    <t xml:space="preserve">The Agresti-Coull method is used to calculate 90% confidence intervals for proportions.</t>
  </si>
  <si>
    <t xml:space="preserve">Estimates and confidence intervals (CIs) may become unreliable for very small sample sizes and proportions close to 0% or 100%. CIs are not displayed when estimates are 0% or 100% or fall outside the CI range. Exercise caution when reporting and comparing proportions in these cases.</t>
  </si>
  <si>
    <t xml:space="preserve">E306</t>
  </si>
  <si>
    <t xml:space="preserve">Learning Resources</t>
  </si>
  <si>
    <t xml:space="preserve">83.4 (82.9, 83.9)</t>
  </si>
  <si>
    <t xml:space="preserve">63.9 (63.3, 64.5)</t>
  </si>
  <si>
    <t xml:space="preserve">80.6 (80.1, 81.1)</t>
  </si>
  <si>
    <t xml:space="preserve">72.4 (71.7, 73.1)</t>
  </si>
  <si>
    <t xml:space="preserve">85.3 (84.8, 85.8)</t>
  </si>
  <si>
    <t xml:space="preserve">79.1 (78.6, 79.6)</t>
  </si>
  <si>
    <t xml:space="preserve">85.4 (82.9, 87.4)</t>
  </si>
  <si>
    <t xml:space="preserve">76.0 (73.2, 78.5)</t>
  </si>
  <si>
    <t xml:space="preserve">88.7 (86.5, 90.5)</t>
  </si>
  <si>
    <t xml:space="preserve">85.4 (82.5, 87.8)</t>
  </si>
  <si>
    <t xml:space="preserve">86.1 (83.5, 88.2)</t>
  </si>
  <si>
    <t xml:space="preserve">89.3 (87.1, 90.9)</t>
  </si>
  <si>
    <t xml:space="preserve">91.0 (89.7, 92.0)</t>
  </si>
  <si>
    <t xml:space="preserve">86.1 (84.7, 87.4)</t>
  </si>
  <si>
    <t xml:space="preserve">90.6 (89.3, 91.6)</t>
  </si>
  <si>
    <t xml:space="preserve">86.4 (84.8, 87.8)</t>
  </si>
  <si>
    <t xml:space="preserve">93.0 (91.9, 93.9)</t>
  </si>
  <si>
    <t xml:space="preserve">87.3 (86.0, 88.5)</t>
  </si>
  <si>
    <t xml:space="preserve">81.3 (80.5, 81.9)</t>
  </si>
  <si>
    <t xml:space="preserve">34.4 (33.6, 35.2)</t>
  </si>
  <si>
    <t xml:space="preserve">79.4 (78.7, 80.1)</t>
  </si>
  <si>
    <t xml:space="preserve">74.5 (73.4, 75.5)</t>
  </si>
  <si>
    <t xml:space="preserve">80.5 (79.6, 81.4)</t>
  </si>
  <si>
    <t xml:space="preserve">78.6 (77.8, 79.3)</t>
  </si>
  <si>
    <t xml:space="preserve">76.0 (74.9, 77.1)</t>
  </si>
  <si>
    <t xml:space="preserve">29.2 (28.1, 30.4)</t>
  </si>
  <si>
    <t xml:space="preserve">73.4 (72.3, 74.5)</t>
  </si>
  <si>
    <t xml:space="preserve">71.9 (70.3, 73.5)</t>
  </si>
  <si>
    <t xml:space="preserve">80.1 (78.7, 81.4)</t>
  </si>
  <si>
    <t xml:space="preserve">72.5 (71.4, 73.6)</t>
  </si>
  <si>
    <t xml:space="preserve">80.2 (79.5, 80.8)</t>
  </si>
  <si>
    <t xml:space="preserve">37.4 (36.6, 38.2)</t>
  </si>
  <si>
    <t xml:space="preserve">79.8 (79.1, 80.5)</t>
  </si>
  <si>
    <t xml:space="preserve">71.8 (70.8, 72.8)</t>
  </si>
  <si>
    <t xml:space="preserve">82.9 (82.0, 83.7)</t>
  </si>
  <si>
    <t xml:space="preserve">78.2 (77.5, 78.9)</t>
  </si>
  <si>
    <t xml:space="preserve">79.3 (78.8, 79.9)</t>
  </si>
  <si>
    <t xml:space="preserve">52.6 (52.0, 53.3)</t>
  </si>
  <si>
    <t xml:space="preserve">78.8 (78.2, 79.4)</t>
  </si>
  <si>
    <t xml:space="preserve">69.0 (68.2, 69.9)</t>
  </si>
  <si>
    <t xml:space="preserve">83.2 (82.6, 83.8)</t>
  </si>
  <si>
    <t xml:space="preserve">75.8 (75.2, 76.4)</t>
  </si>
  <si>
    <t xml:space="preserve">82.7 (82.2, 83.2)</t>
  </si>
  <si>
    <t xml:space="preserve">49.7 (49.1, 50.4)</t>
  </si>
  <si>
    <t xml:space="preserve">83.1 (82.6, 83.6)</t>
  </si>
  <si>
    <t xml:space="preserve">77.3 (76.6, 78.0)</t>
  </si>
  <si>
    <t xml:space="preserve">90.2 (89.7, 90.6)</t>
  </si>
  <si>
    <t xml:space="preserve">86.3 (85.8, 86.7)</t>
  </si>
  <si>
    <t xml:space="preserve">57.5 (56.9, 58.2)</t>
  </si>
  <si>
    <t xml:space="preserve">78.5 (77.8, 79.3)</t>
  </si>
  <si>
    <t xml:space="preserve">86.5 (86.0, 87.0)</t>
  </si>
  <si>
    <t xml:space="preserve">80.8 (80.2, 81.3)</t>
  </si>
  <si>
    <t xml:space="preserve">83.2 (82.2, 84.1)</t>
  </si>
  <si>
    <t xml:space="preserve">57.6 (56.3, 58.8)</t>
  </si>
  <si>
    <t xml:space="preserve">81.6 (80.6, 82.5)</t>
  </si>
  <si>
    <t xml:space="preserve">76.8 (75.5, 78.1)</t>
  </si>
  <si>
    <t xml:space="preserve">86.5 (85.5, 87.4)</t>
  </si>
  <si>
    <t xml:space="preserve">77.2 (76.1, 78.2)</t>
  </si>
  <si>
    <t xml:space="preserve">83.3 (82.5, 83.9)</t>
  </si>
  <si>
    <t xml:space="preserve">64.8 (63.9, 65.6)</t>
  </si>
  <si>
    <t xml:space="preserve">82.4 (81.7, 83.1)</t>
  </si>
  <si>
    <t xml:space="preserve">75.4 (74.3, 76.4)</t>
  </si>
  <si>
    <t xml:space="preserve">78.7 (77.9, 79.4)</t>
  </si>
  <si>
    <t xml:space="preserve">82.2 (81.7, 82.6)</t>
  </si>
  <si>
    <t xml:space="preserve">56.3 (55.7, 56.9)</t>
  </si>
  <si>
    <t xml:space="preserve">81.1 (80.6, 81.6)</t>
  </si>
  <si>
    <t xml:space="preserve">72.7 (72.0, 73.4)</t>
  </si>
  <si>
    <t xml:space="preserve">83.8 (83.3, 84.3)</t>
  </si>
  <si>
    <t xml:space="preserve">81.4 (80.6, 82.3)</t>
  </si>
  <si>
    <t xml:space="preserve">63.1 (62.1, 64.1)</t>
  </si>
  <si>
    <t xml:space="preserve">77.5 (76.6, 78.4)</t>
  </si>
  <si>
    <t xml:space="preserve">72.0 (70.8, 73.2)</t>
  </si>
  <si>
    <t xml:space="preserve">80.1 (79.2, 81.0)</t>
  </si>
  <si>
    <t xml:space="preserve">75.0 (74.1, 75.9)</t>
  </si>
  <si>
    <t xml:space="preserve">80.4 (79.8, 80.9)</t>
  </si>
  <si>
    <t xml:space="preserve">55.4 (54.7, 56.0)</t>
  </si>
  <si>
    <t xml:space="preserve">79.7 (79.2, 80.3)</t>
  </si>
  <si>
    <t xml:space="preserve">69.5 (68.7, 70.3)</t>
  </si>
  <si>
    <t xml:space="preserve">82.7 (82.2, 83.3)</t>
  </si>
  <si>
    <t xml:space="preserve">76.0 (75.4, 76.5)</t>
  </si>
  <si>
    <t xml:space="preserve">80.8 (80.4, 81.2)</t>
  </si>
  <si>
    <t xml:space="preserve">63.1 (62.7, 63.6)</t>
  </si>
  <si>
    <t xml:space="preserve">80.4 (79.9, 80.7)</t>
  </si>
  <si>
    <t xml:space="preserve">69.7 (69.1, 70.3)</t>
  </si>
  <si>
    <t xml:space="preserve">86.2 (85.8, 86.6)</t>
  </si>
  <si>
    <t xml:space="preserve">76.1 (75.6, 76.5)</t>
  </si>
  <si>
    <t xml:space="preserve">80.0 (79.6, 80.4)</t>
  </si>
  <si>
    <t xml:space="preserve">67.3 (66.8, 67.7)</t>
  </si>
  <si>
    <t xml:space="preserve">78.8 (78.4, 79.2)</t>
  </si>
  <si>
    <t xml:space="preserve">66.7 (66.2, 67.3)</t>
  </si>
  <si>
    <t xml:space="preserve">84.0 (83.6, 84.4)</t>
  </si>
  <si>
    <t xml:space="preserve">73.8 (73.4, 74.2)</t>
  </si>
  <si>
    <t xml:space="preserve">81.1 (80.2, 82.1)</t>
  </si>
  <si>
    <t xml:space="preserve">60.3 (59.2, 61.5)</t>
  </si>
  <si>
    <t xml:space="preserve">81.6 (80.7, 82.5)</t>
  </si>
  <si>
    <t xml:space="preserve">74.8 (73.5, 76.1)</t>
  </si>
  <si>
    <t xml:space="preserve">86.2 (85.3, 87.0)</t>
  </si>
  <si>
    <t xml:space="preserve">77.2 (76.2, 78.1)</t>
  </si>
  <si>
    <t xml:space="preserve">57.5 (56.9, 58.1)</t>
  </si>
  <si>
    <t xml:space="preserve">78.3 (77.8, 78.8)</t>
  </si>
  <si>
    <t xml:space="preserve">71.3 (70.6, 72.1)</t>
  </si>
  <si>
    <t xml:space="preserve">85.1 (84.6, 85.5)</t>
  </si>
  <si>
    <t xml:space="preserve">75.9 (75.3, 76.4)</t>
  </si>
  <si>
    <t xml:space="preserve">80.7 (80.1, 81.3)</t>
  </si>
  <si>
    <t xml:space="preserve">65.5 (64.8, 66.1)</t>
  </si>
  <si>
    <t xml:space="preserve">78.2 (77.5, 78.7)</t>
  </si>
  <si>
    <t xml:space="preserve">69.4 (68.5, 70.2)</t>
  </si>
  <si>
    <t xml:space="preserve">73.4 (72.8, 74.1)</t>
  </si>
  <si>
    <t xml:space="preserve">80.0 (79.0, 80.9)</t>
  </si>
  <si>
    <t xml:space="preserve">44.1 (42.9, 45.3)</t>
  </si>
  <si>
    <t xml:space="preserve">77.2 (76.2, 78.2)</t>
  </si>
  <si>
    <t xml:space="preserve">73.6 (72.2, 75.0)</t>
  </si>
  <si>
    <t xml:space="preserve">83.0 (81.9, 84.1)</t>
  </si>
  <si>
    <t xml:space="preserve">70.8 (69.7, 71.9)</t>
  </si>
  <si>
    <t xml:space="preserve">80.7 (80.2, 81.2)</t>
  </si>
  <si>
    <t xml:space="preserve">47.5 (46.8, 48.1)</t>
  </si>
  <si>
    <t xml:space="preserve">81.3 (80.8, 81.8)</t>
  </si>
  <si>
    <t xml:space="preserve">73.3 (72.5, 74.0)</t>
  </si>
  <si>
    <t xml:space="preserve">80.7 (80.0, 81.3)</t>
  </si>
  <si>
    <t xml:space="preserve">77.4 (76.8, 77.9)</t>
  </si>
  <si>
    <t xml:space="preserve">66.1 (65.2, 67.0)</t>
  </si>
  <si>
    <t xml:space="preserve">83.0 (82.3, 83.7)</t>
  </si>
  <si>
    <t xml:space="preserve">62.0 (60.7, 63.2)</t>
  </si>
  <si>
    <t xml:space="preserve">83.1 (82.3, 83.8)</t>
  </si>
  <si>
    <t xml:space="preserve">78.7 (77.9, 79.5)</t>
  </si>
  <si>
    <t xml:space="preserve">81.9 (81.2, 82.6)</t>
  </si>
  <si>
    <t xml:space="preserve">81.9 (81.2, 82.5)</t>
  </si>
  <si>
    <t xml:space="preserve">72.1 (71.0, 73.1)</t>
  </si>
  <si>
    <t xml:space="preserve">84.2 (83.5, 84.9)</t>
  </si>
  <si>
    <t xml:space="preserve">77.0 (76.3, 77.8)</t>
  </si>
  <si>
    <t xml:space="preserve">76.7 (75.9, 77.4)</t>
  </si>
  <si>
    <t xml:space="preserve">66.4 (65.6, 67.3)</t>
  </si>
  <si>
    <t xml:space="preserve">78.1 (77.4, 78.9)</t>
  </si>
  <si>
    <t xml:space="preserve">62.6 (61.6, 63.6)</t>
  </si>
  <si>
    <t xml:space="preserve">84.5 (83.8, 85.1)</t>
  </si>
  <si>
    <t xml:space="preserve">71.1 (70.3, 71.9)</t>
  </si>
  <si>
    <t xml:space="preserve">85.4 (84.7, 86.1)</t>
  </si>
  <si>
    <t xml:space="preserve">67.7 (66.7, 68.6)</t>
  </si>
  <si>
    <t xml:space="preserve">78.6 (77.8, 79.4)</t>
  </si>
  <si>
    <t xml:space="preserve">64.5 (63.3, 65.7)</t>
  </si>
  <si>
    <t xml:space="preserve">72.2 (71.3, 73.1)</t>
  </si>
  <si>
    <t xml:space="preserve">75.4 (74.5, 76.3)</t>
  </si>
  <si>
    <t xml:space="preserve">79.0 (78.5, 79.5)</t>
  </si>
  <si>
    <t xml:space="preserve">59.8 (59.1, 60.4)</t>
  </si>
  <si>
    <t xml:space="preserve">81.7 (81.2, 82.2)</t>
  </si>
  <si>
    <t xml:space="preserve">67.6 (66.9, 68.3)</t>
  </si>
  <si>
    <t xml:space="preserve">86.4 (85.9, 86.8)</t>
  </si>
  <si>
    <t xml:space="preserve">78.0 (77.5, 78.5)</t>
  </si>
  <si>
    <t xml:space="preserve">82.1 (81.5, 82.6)</t>
  </si>
  <si>
    <t xml:space="preserve">51.1 (50.4, 51.8)</t>
  </si>
  <si>
    <t xml:space="preserve">80.5 (79.9, 81.1)</t>
  </si>
  <si>
    <t xml:space="preserve">74.7 (73.8, 75.5)</t>
  </si>
  <si>
    <t xml:space="preserve">83.4 (82.7, 84.0)</t>
  </si>
  <si>
    <t xml:space="preserve">77.7 (77.1, 78.3)</t>
  </si>
  <si>
    <t xml:space="preserve">79.4 (78.8, 79.9)</t>
  </si>
  <si>
    <t xml:space="preserve">67.7 (67.1, 68.2)</t>
  </si>
  <si>
    <t xml:space="preserve">76.7 (76.1, 77.2)</t>
  </si>
  <si>
    <t xml:space="preserve">57.7 (56.9, 58.5)</t>
  </si>
  <si>
    <t xml:space="preserve">80.1 (79.6, 80.7)</t>
  </si>
  <si>
    <t xml:space="preserve">71.3 (70.7, 71.9)</t>
  </si>
  <si>
    <t xml:space="preserve">77.4 (76.8, 78.0)</t>
  </si>
  <si>
    <t xml:space="preserve">62.3 (61.6, 63.0)</t>
  </si>
  <si>
    <t xml:space="preserve">67.2 (66.3, 68.1)</t>
  </si>
  <si>
    <t xml:space="preserve">83.0 (82.4, 83.5)</t>
  </si>
  <si>
    <t xml:space="preserve">75.5 (74.9, 76.1)</t>
  </si>
  <si>
    <t xml:space="preserve">78.9 (78.0, 79.7)</t>
  </si>
  <si>
    <t xml:space="preserve">41.8 (40.8, 42.8)</t>
  </si>
  <si>
    <t xml:space="preserve">82.4 (81.6, 83.2)</t>
  </si>
  <si>
    <t xml:space="preserve">72.4 (71.2, 73.5)</t>
  </si>
  <si>
    <t xml:space="preserve">77.2 (76.0, 78.3)</t>
  </si>
  <si>
    <t xml:space="preserve">77.8 (77.0, 78.7)</t>
  </si>
  <si>
    <t xml:space="preserve">59.2 (58.2, 60.2)</t>
  </si>
  <si>
    <t xml:space="preserve">71.3 (70.1, 72.4)</t>
  </si>
  <si>
    <t xml:space="preserve">80.4 (79.6, 81.3)</t>
  </si>
  <si>
    <t xml:space="preserve">73.8 (72.9, 74.7)</t>
  </si>
  <si>
    <t xml:space="preserve">92.1 (89.1, 94.0)</t>
  </si>
  <si>
    <t xml:space="preserve">69.9 (65.6, 73.7)</t>
  </si>
  <si>
    <t xml:space="preserve">91.7 (88.6, 93.6)</t>
  </si>
  <si>
    <t xml:space="preserve">94.9 (90.8, 97.0)</t>
  </si>
  <si>
    <t xml:space="preserve">94.3 (91.1, 96.1)</t>
  </si>
  <si>
    <t xml:space="preserve">90.7 (87.5, 92.7)</t>
  </si>
  <si>
    <t xml:space="preserve">78.8 (77.9, 79.8)</t>
  </si>
  <si>
    <t xml:space="preserve">25.9 (24.9, 26.9)</t>
  </si>
  <si>
    <t xml:space="preserve">81.3 (80.4, 82.2)</t>
  </si>
  <si>
    <t xml:space="preserve">71.0 (69.4, 72.6)</t>
  </si>
  <si>
    <t xml:space="preserve">80.0 (78.4, 81.5)</t>
  </si>
  <si>
    <t xml:space="preserve">80.2 (79.3, 81.1)</t>
  </si>
  <si>
    <t xml:space="preserve">77.4 (77.0, 77.8)</t>
  </si>
  <si>
    <t xml:space="preserve">65.0 (64.5, 65.5)</t>
  </si>
  <si>
    <t xml:space="preserve">78.4 (77.9, 78.8)</t>
  </si>
  <si>
    <t xml:space="preserve">68.5 (67.9, 69.1)</t>
  </si>
  <si>
    <t xml:space="preserve">83.6 (83.2, 84.0)</t>
  </si>
  <si>
    <t xml:space="preserve">72.2 (71.8, 72.7)</t>
  </si>
  <si>
    <t xml:space="preserve">81.0 (80.3, 81.6)</t>
  </si>
  <si>
    <t xml:space="preserve">53.9 (53.1, 54.7)</t>
  </si>
  <si>
    <t xml:space="preserve">80.1 (79.4, 80.7)</t>
  </si>
  <si>
    <t xml:space="preserve">70.7 (69.6, 71.7)</t>
  </si>
  <si>
    <t xml:space="preserve">83.8 (83.2, 84.5)</t>
  </si>
  <si>
    <t xml:space="preserve">30.7 (29.7, 31.7)</t>
  </si>
  <si>
    <t xml:space="preserve">76.6 (75.7, 77.5)</t>
  </si>
  <si>
    <t xml:space="preserve">70.7 (69.3, 72.1)</t>
  </si>
  <si>
    <t xml:space="preserve">84.5 (83.3, 85.5)</t>
  </si>
  <si>
    <t xml:space="preserve">75.3 (74.4, 76.2)</t>
  </si>
  <si>
    <t xml:space="preserve">77.2 (76.5, 77.8)</t>
  </si>
  <si>
    <t xml:space="preserve">37.1 (36.4, 37.8)</t>
  </si>
  <si>
    <t xml:space="preserve">81.0 (80.4, 81.5)</t>
  </si>
  <si>
    <t xml:space="preserve">65.9 (64.8, 66.9)</t>
  </si>
  <si>
    <t xml:space="preserve">75.1 (74.2, 76.0)</t>
  </si>
  <si>
    <t xml:space="preserve">76.7 (76.1, 77.3)</t>
  </si>
  <si>
    <t xml:space="preserve">81.5 (81.0, 82.0)</t>
  </si>
  <si>
    <t xml:space="preserve">68.8 (68.2, 69.4)</t>
  </si>
  <si>
    <t xml:space="preserve">80.5 (79.9, 81.0)</t>
  </si>
  <si>
    <t xml:space="preserve">71.7 (70.9, 72.4)</t>
  </si>
  <si>
    <t xml:space="preserve">86.9 (86.4, 87.3)</t>
  </si>
  <si>
    <t xml:space="preserve">76.7 (76.2, 77.3)</t>
  </si>
  <si>
    <t xml:space="preserve">84.0 (83.2, 84.6)</t>
  </si>
  <si>
    <t xml:space="preserve">57.0 (56.1, 57.8)</t>
  </si>
  <si>
    <t xml:space="preserve">82.9 (82.1, 83.5)</t>
  </si>
  <si>
    <t xml:space="preserve">78.5 (77.4, 79.4)</t>
  </si>
  <si>
    <t xml:space="preserve">89.3 (88.6, 89.8)</t>
  </si>
  <si>
    <t xml:space="preserve">80.7 (80.0, 81.4)</t>
  </si>
  <si>
    <t xml:space="preserve">83.6 (82.9, 84.3)</t>
  </si>
  <si>
    <t xml:space="preserve">68.7 (67.8, 69.5)</t>
  </si>
  <si>
    <t xml:space="preserve">73.1 (72.1, 74.1)</t>
  </si>
  <si>
    <t xml:space="preserve">87.4 (86.8, 88.0)</t>
  </si>
  <si>
    <t xml:space="preserve">85.4 (84.7, 86.0)</t>
  </si>
  <si>
    <t xml:space="preserve">76.2 (75.5, 77.0)</t>
  </si>
  <si>
    <t xml:space="preserve">83.8 (83.1, 84.4)</t>
  </si>
  <si>
    <t xml:space="preserve">72.7 (71.7, 73.7)</t>
  </si>
  <si>
    <t xml:space="preserve">81.9 (81.1, 82.6)</t>
  </si>
  <si>
    <t xml:space="preserve">80.0 (79.2, 80.7)</t>
  </si>
  <si>
    <t xml:space="preserve">81.7 (81.1, 82.3)</t>
  </si>
  <si>
    <t xml:space="preserve">61.6 (60.8, 62.3)</t>
  </si>
  <si>
    <t xml:space="preserve">78.4 (77.8, 79.0)</t>
  </si>
  <si>
    <t xml:space="preserve">71.3 (70.5, 72.1)</t>
  </si>
  <si>
    <t xml:space="preserve">83.7 (83.1, 84.3)</t>
  </si>
  <si>
    <t xml:space="preserve">74.7 (74.0, 75.3)</t>
  </si>
  <si>
    <t xml:space="preserve">80.8 (80.7, 80.8)</t>
  </si>
  <si>
    <t xml:space="preserve">58.4 (58.3, 58.5)</t>
  </si>
  <si>
    <t xml:space="preserve">80.1 (80.0, 80.2)</t>
  </si>
  <si>
    <t xml:space="preserve">70.5 (70.3, 70.6)</t>
  </si>
  <si>
    <t xml:space="preserve">84.0 (83.9, 84.1)</t>
  </si>
  <si>
    <t xml:space="preserve">76.5 (76.4, 76.6)</t>
  </si>
  <si>
    <t xml:space="preserve">84.2 (83.6, 84.8)</t>
  </si>
  <si>
    <t xml:space="preserve">84.9 (84.3, 85.5)</t>
  </si>
  <si>
    <t xml:space="preserve">82.8 (82.2, 83.4)</t>
  </si>
  <si>
    <t xml:space="preserve">84.1 (83.6, 84.6)</t>
  </si>
  <si>
    <t xml:space="preserve">83.3 (82.7, 83.9)</t>
  </si>
  <si>
    <t xml:space="preserve">67.5 (66.7, 68.2)</t>
  </si>
  <si>
    <t xml:space="preserve">66.0 (65.3, 66.6)</t>
  </si>
  <si>
    <t xml:space="preserve">66.7 (66.0, 67.5)</t>
  </si>
  <si>
    <t xml:space="preserve">53.0 (52.2, 53.7)</t>
  </si>
  <si>
    <t xml:space="preserve">57.4 (56.7, 58.2)</t>
  </si>
  <si>
    <t xml:space="preserve">62.7 (62.1, 63.4)</t>
  </si>
  <si>
    <t xml:space="preserve">63.7 (62.9, 64.4)</t>
  </si>
  <si>
    <t xml:space="preserve">81.3 (80.7, 81.9)</t>
  </si>
  <si>
    <t xml:space="preserve">74.6 (73.8, 75.4)</t>
  </si>
  <si>
    <t xml:space="preserve">72.5 (71.7, 73.2)</t>
  </si>
  <si>
    <t xml:space="preserve">73.2 (72.4, 74.0)</t>
  </si>
  <si>
    <t xml:space="preserve">74.4 (73.6, 75.1)</t>
  </si>
  <si>
    <t xml:space="preserve">75.7 (75.0, 76.4)</t>
  </si>
  <si>
    <t xml:space="preserve">73.3 (72.6, 74.0)</t>
  </si>
  <si>
    <t xml:space="preserve">71.4 (70.5, 72.3)</t>
  </si>
  <si>
    <t xml:space="preserve">85.5 (84.9, 86.0)</t>
  </si>
  <si>
    <t xml:space="preserve">85.7 (85.2, 86.3)</t>
  </si>
  <si>
    <t xml:space="preserve">81.6 (80.9, 82.2)</t>
  </si>
  <si>
    <t xml:space="preserve">83.0 (82.4, 83.6)</t>
  </si>
  <si>
    <t xml:space="preserve">84.4 (83.8, 85.0)</t>
  </si>
  <si>
    <t xml:space="preserve">80.4 (79.8, 81.1)</t>
  </si>
  <si>
    <t xml:space="preserve">79.4 (78.8, 80.0)</t>
  </si>
  <si>
    <t xml:space="preserve">71.0 (70.3, 71.6)</t>
  </si>
  <si>
    <t xml:space="preserve">76.9 (76.2, 77.5)</t>
  </si>
  <si>
    <t xml:space="preserve">76.3 (75.7, 76.8)</t>
  </si>
  <si>
    <t xml:space="preserve">78.0 (77.4, 78.7)</t>
  </si>
  <si>
    <t xml:space="preserve">91.9 (89.3, 93.7)</t>
  </si>
  <si>
    <t xml:space="preserve">85.9 (82.5, 88.4)</t>
  </si>
  <si>
    <t xml:space="preserve">84.1 (80.2, 87.1)</t>
  </si>
  <si>
    <t xml:space="preserve">74.1 (70.6, 77.2)</t>
  </si>
  <si>
    <t xml:space="preserve">75.1 (71.3, 78.3)</t>
  </si>
  <si>
    <t xml:space="preserve">76.3 (72.0, 79.8)</t>
  </si>
  <si>
    <t xml:space="preserve">94.5 (92.3, 95.9)</t>
  </si>
  <si>
    <t xml:space="preserve">86.6 (83.3, 89.0)</t>
  </si>
  <si>
    <t xml:space="preserve">88.5 (84.9, 90.9)</t>
  </si>
  <si>
    <t xml:space="preserve">90.3 (87.3, 92.3)</t>
  </si>
  <si>
    <t xml:space="preserve">84.5 (81.0, 87.2)</t>
  </si>
  <si>
    <t xml:space="preserve">83.0 (78.6, 86.4)</t>
  </si>
  <si>
    <t xml:space="preserve">86.7 (83.4, 89.2)</t>
  </si>
  <si>
    <t xml:space="preserve">85.3 (81.6, 88.0)</t>
  </si>
  <si>
    <t xml:space="preserve">83.4 (79.3, 86.6)</t>
  </si>
  <si>
    <t xml:space="preserve">87.6 (84.8, 89.8)</t>
  </si>
  <si>
    <t xml:space="preserve">88.3 (85.2, 90.5)</t>
  </si>
  <si>
    <t xml:space="preserve">89.7 (86.3, 92.0)</t>
  </si>
  <si>
    <t xml:space="preserve">92.7 (91.0, 93.9)</t>
  </si>
  <si>
    <t xml:space="preserve">90.3 (88.9, 91.3)</t>
  </si>
  <si>
    <t xml:space="preserve">92.0 (90.5, 93.2)</t>
  </si>
  <si>
    <t xml:space="preserve">89.9 (88.0, 91.4)</t>
  </si>
  <si>
    <t xml:space="preserve">90.6 (88.8, 92.0)</t>
  </si>
  <si>
    <t xml:space="preserve">89.0 (87.2, 90.4)</t>
  </si>
  <si>
    <t xml:space="preserve">91.4 (89.6, 92.8)</t>
  </si>
  <si>
    <t xml:space="preserve">85.0 (82.9, 86.7)</t>
  </si>
  <si>
    <t xml:space="preserve">83.1 (81.5, 84.4)</t>
  </si>
  <si>
    <t xml:space="preserve">84.0 (82.2, 85.6)</t>
  </si>
  <si>
    <t xml:space="preserve">77.3 (75.0, 79.4)</t>
  </si>
  <si>
    <t xml:space="preserve">83.1 (80.9, 84.9)</t>
  </si>
  <si>
    <t xml:space="preserve">80.8 (78.7, 82.6)</t>
  </si>
  <si>
    <t xml:space="preserve">85.6 (83.5, 87.3)</t>
  </si>
  <si>
    <t xml:space="preserve">92.7 (91.1, 93.9)</t>
  </si>
  <si>
    <t xml:space="preserve">89.2 (87.9, 90.3)</t>
  </si>
  <si>
    <t xml:space="preserve">91.4 (89.9, 92.6)</t>
  </si>
  <si>
    <t xml:space="preserve">90.2 (88.4, 91.6)</t>
  </si>
  <si>
    <t xml:space="preserve">90.1 (88.3, 91.6)</t>
  </si>
  <si>
    <t xml:space="preserve">88.3 (86.6, 89.8)</t>
  </si>
  <si>
    <t xml:space="preserve">90.3 (88.5, 91.7)</t>
  </si>
  <si>
    <t xml:space="preserve">90.8 (88.9, 92.3)</t>
  </si>
  <si>
    <t xml:space="preserve">88.5 (87.0, 89.7)</t>
  </si>
  <si>
    <t xml:space="preserve">91.3 (89.6, 92.6)</t>
  </si>
  <si>
    <t xml:space="preserve">90.2 (88.3, 91.7)</t>
  </si>
  <si>
    <t xml:space="preserve">91.0 (89.2, 92.4)</t>
  </si>
  <si>
    <t xml:space="preserve">88.4 (86.5, 90.0)</t>
  </si>
  <si>
    <t xml:space="preserve">86.1 (83.7, 88.1)</t>
  </si>
  <si>
    <t xml:space="preserve">93.9 (92.3, 95.0)</t>
  </si>
  <si>
    <t xml:space="preserve">91.5 (90.3, 92.5)</t>
  </si>
  <si>
    <t xml:space="preserve">94.6 (93.2, 95.5)</t>
  </si>
  <si>
    <t xml:space="preserve">92.0 (90.2, 93.5)</t>
  </si>
  <si>
    <t xml:space="preserve">93.5 (91.8, 94.7)</t>
  </si>
  <si>
    <t xml:space="preserve">92.7 (91.2, 94.0)</t>
  </si>
  <si>
    <t xml:space="preserve">92.5 (90.9, 93.8)</t>
  </si>
  <si>
    <t xml:space="preserve">90.5 (88.8, 91.9)</t>
  </si>
  <si>
    <t xml:space="preserve">88.6 (87.3, 89.7)</t>
  </si>
  <si>
    <t xml:space="preserve">87.2 (85.4, 88.6)</t>
  </si>
  <si>
    <t xml:space="preserve">84.3 (82.2, 86.1)</t>
  </si>
  <si>
    <t xml:space="preserve">86.6 (84.6, 88.3)</t>
  </si>
  <si>
    <t xml:space="preserve">86.1 (84.2, 87.7)</t>
  </si>
  <si>
    <t xml:space="preserve">88.3 (86.4, 89.9)</t>
  </si>
  <si>
    <t xml:space="preserve">79.5 (78.0, 80.8)</t>
  </si>
  <si>
    <t xml:space="preserve">79.7 (78.7, 80.6)</t>
  </si>
  <si>
    <t xml:space="preserve">79.2 (78.2, 80.2)</t>
  </si>
  <si>
    <t xml:space="preserve">82.0 (81.0, 82.9)</t>
  </si>
  <si>
    <t xml:space="preserve">38.9 (37.3, 40.5)</t>
  </si>
  <si>
    <t xml:space="preserve">40.6 (39.4, 41.7)</t>
  </si>
  <si>
    <t xml:space="preserve">37.1 (36.0, 38.2)</t>
  </si>
  <si>
    <t xml:space="preserve">30.7 (29.6, 31.8)</t>
  </si>
  <si>
    <t xml:space="preserve">35.3 (34.2, 36.4)</t>
  </si>
  <si>
    <t xml:space="preserve">39.4 (38.3, 40.6)</t>
  </si>
  <si>
    <t xml:space="preserve">33.5 (32.4, 34.6)</t>
  </si>
  <si>
    <t xml:space="preserve">82.2 (80.9, 83.4)</t>
  </si>
  <si>
    <t xml:space="preserve">81.8 (80.9, 82.7)</t>
  </si>
  <si>
    <t xml:space="preserve">80.7 (79.8, 81.6)</t>
  </si>
  <si>
    <t xml:space="preserve">83.1 (82.2, 84.0)</t>
  </si>
  <si>
    <t xml:space="preserve">81.6 (80.7, 82.4)</t>
  </si>
  <si>
    <t xml:space="preserve">80.6 (79.6, 81.5)</t>
  </si>
  <si>
    <t xml:space="preserve">80.8 (79.9, 81.7)</t>
  </si>
  <si>
    <t xml:space="preserve">78.9 (77.2, 80.4)</t>
  </si>
  <si>
    <t xml:space="preserve">75.8 (74.6, 77.0)</t>
  </si>
  <si>
    <t xml:space="preserve">76.3 (75.1, 77.4)</t>
  </si>
  <si>
    <t xml:space="preserve">79.7 (78.5, 80.8)</t>
  </si>
  <si>
    <t xml:space="preserve">76.4 (75.2, 77.5)</t>
  </si>
  <si>
    <t xml:space="preserve">78.4 (77.2, 79.6)</t>
  </si>
  <si>
    <t xml:space="preserve">74.9 (73.5, 76.2)</t>
  </si>
  <si>
    <t xml:space="preserve">85.7 (84.2, 87.1)</t>
  </si>
  <si>
    <t xml:space="preserve">84.1 (83.0, 85.2)</t>
  </si>
  <si>
    <t xml:space="preserve">82.5 (81.4, 83.6)</t>
  </si>
  <si>
    <t xml:space="preserve">81.3 (79.8, 82.7)</t>
  </si>
  <si>
    <t xml:space="preserve">82.9 (81.7, 84.0)</t>
  </si>
  <si>
    <t xml:space="preserve">82.4 (81.2, 83.5)</t>
  </si>
  <si>
    <t xml:space="preserve">81.8 (80.6, 82.9)</t>
  </si>
  <si>
    <t xml:space="preserve">80.1 (78.7, 81.3)</t>
  </si>
  <si>
    <t xml:space="preserve">79.1 (78.1, 80.1)</t>
  </si>
  <si>
    <t xml:space="preserve">75.3 (74.3, 76.3)</t>
  </si>
  <si>
    <t xml:space="preserve">78.4 (77.5, 79.3)</t>
  </si>
  <si>
    <t xml:space="preserve">78.0 (76.9, 78.9)</t>
  </si>
  <si>
    <t xml:space="preserve">79.9 (78.9, 80.8)</t>
  </si>
  <si>
    <t xml:space="preserve">76.6 (74.5, 78.5)</t>
  </si>
  <si>
    <t xml:space="preserve">77.0 (75.6, 78.2)</t>
  </si>
  <si>
    <t xml:space="preserve">81.4 (80.0, 82.7)</t>
  </si>
  <si>
    <t xml:space="preserve">77.0 (75.5, 78.5)</t>
  </si>
  <si>
    <t xml:space="preserve">77.7 (76.4, 79.0)</t>
  </si>
  <si>
    <t xml:space="preserve">74.7 (73.2, 76.1)</t>
  </si>
  <si>
    <t xml:space="preserve">74.6 (73.1, 76.0)</t>
  </si>
  <si>
    <t xml:space="preserve">32.7 (30.6, 34.9)</t>
  </si>
  <si>
    <t xml:space="preserve">35.6 (34.1, 37.1)</t>
  </si>
  <si>
    <t xml:space="preserve">35.4 (33.9, 37.0)</t>
  </si>
  <si>
    <t xml:space="preserve">30.1 (28.5, 31.7)</t>
  </si>
  <si>
    <t xml:space="preserve">26.7 (25.4, 28.1)</t>
  </si>
  <si>
    <t xml:space="preserve">27.3 (25.9, 28.8)</t>
  </si>
  <si>
    <t xml:space="preserve">26.9 (25.4, 28.4)</t>
  </si>
  <si>
    <t xml:space="preserve">76.2 (74.2, 78.1)</t>
  </si>
  <si>
    <t xml:space="preserve">76.7 (75.3, 78.0)</t>
  </si>
  <si>
    <t xml:space="preserve">79.1 (77.6, 80.4)</t>
  </si>
  <si>
    <t xml:space="preserve">74.1 (72.5, 75.6)</t>
  </si>
  <si>
    <t xml:space="preserve">79.3 (78.0, 80.5)</t>
  </si>
  <si>
    <t xml:space="preserve">72.0 (70.5, 73.5)</t>
  </si>
  <si>
    <t xml:space="preserve">71.3 (69.8, 72.8)</t>
  </si>
  <si>
    <t xml:space="preserve">73.7 (71.2, 76.0)</t>
  </si>
  <si>
    <t xml:space="preserve">72.6 (70.9, 74.2)</t>
  </si>
  <si>
    <t xml:space="preserve">74.8 (73.0, 76.4)</t>
  </si>
  <si>
    <t xml:space="preserve">72.2 (70.3, 74.0)</t>
  </si>
  <si>
    <t xml:space="preserve">71.3 (69.6, 72.8)</t>
  </si>
  <si>
    <t xml:space="preserve">66.3 (64.5, 68.1)</t>
  </si>
  <si>
    <t xml:space="preserve">69.9 (67.7, 72.0)</t>
  </si>
  <si>
    <t xml:space="preserve">82.5 (79.7, 84.9)</t>
  </si>
  <si>
    <t xml:space="preserve">80.6 (78.7, 82.3)</t>
  </si>
  <si>
    <t xml:space="preserve">81.5 (79.7, 83.2)</t>
  </si>
  <si>
    <t xml:space="preserve">80.6 (78.5, 82.6)</t>
  </si>
  <si>
    <t xml:space="preserve">79.7 (77.8, 81.4)</t>
  </si>
  <si>
    <t xml:space="preserve">79.5 (77.5, 81.3)</t>
  </si>
  <si>
    <t xml:space="preserve">79.0 (77.0, 80.9)</t>
  </si>
  <si>
    <t xml:space="preserve">74.9 (72.8, 76.7)</t>
  </si>
  <si>
    <t xml:space="preserve">73.9 (72.5, 75.3)</t>
  </si>
  <si>
    <t xml:space="preserve">75.2 (73.7, 76.6)</t>
  </si>
  <si>
    <t xml:space="preserve">68.5 (66.8, 70.0)</t>
  </si>
  <si>
    <t xml:space="preserve">73.0 (71.6, 74.3)</t>
  </si>
  <si>
    <t xml:space="preserve">67.9 (66.4, 69.4)</t>
  </si>
  <si>
    <t xml:space="preserve">70.2 (68.7, 71.7)</t>
  </si>
  <si>
    <t xml:space="preserve">78.6 (77.7, 79.6)</t>
  </si>
  <si>
    <t xml:space="preserve">80.4 (79.6, 81.1)</t>
  </si>
  <si>
    <t xml:space="preserve">79.5 (78.6, 80.4)</t>
  </si>
  <si>
    <t xml:space="preserve">78.5 (77.5, 79.3)</t>
  </si>
  <si>
    <t xml:space="preserve">77.5 (76.5, 78.4)</t>
  </si>
  <si>
    <t xml:space="preserve">76.5 (75.4, 77.6)</t>
  </si>
  <si>
    <t xml:space="preserve">80.5 (79.7, 81.4)</t>
  </si>
  <si>
    <t xml:space="preserve">42.8 (41.6, 43.9)</t>
  </si>
  <si>
    <t xml:space="preserve">45.7 (44.8, 46.6)</t>
  </si>
  <si>
    <t xml:space="preserve">43.0 (41.9, 44.1)</t>
  </si>
  <si>
    <t xml:space="preserve">33.5 (32.5, 34.5)</t>
  </si>
  <si>
    <t xml:space="preserve">35.4 (34.4, 36.5)</t>
  </si>
  <si>
    <t xml:space="preserve">37.0 (35.8, 38.3)</t>
  </si>
  <si>
    <t xml:space="preserve">78.4 (77.4, 79.3)</t>
  </si>
  <si>
    <t xml:space="preserve">81.5 (80.8, 82.2)</t>
  </si>
  <si>
    <t xml:space="preserve">78.3 (77.4, 79.2)</t>
  </si>
  <si>
    <t xml:space="preserve">77.4 (76.3, 78.5)</t>
  </si>
  <si>
    <t xml:space="preserve">79.9 (79.1, 80.8)</t>
  </si>
  <si>
    <t xml:space="preserve">76.7 (75.5, 77.8)</t>
  </si>
  <si>
    <t xml:space="preserve">77.3 (76.4, 78.2)</t>
  </si>
  <si>
    <t xml:space="preserve">75.1 (74.0, 76.2)</t>
  </si>
  <si>
    <t xml:space="preserve">74.3 (73.2, 75.3)</t>
  </si>
  <si>
    <t xml:space="preserve">70.6 (69.4, 71.8)</t>
  </si>
  <si>
    <t xml:space="preserve">73.7 (72.4, 75.0)</t>
  </si>
  <si>
    <t xml:space="preserve">72.0 (70.7, 73.3)</t>
  </si>
  <si>
    <t xml:space="preserve">82.1 (80.9, 83.2)</t>
  </si>
  <si>
    <t xml:space="preserve">84.7 (83.8, 85.6)</t>
  </si>
  <si>
    <t xml:space="preserve">83.0 (81.8, 84.0)</t>
  </si>
  <si>
    <t xml:space="preserve">76.0 (74.7, 77.3)</t>
  </si>
  <si>
    <t xml:space="preserve">81.1 (79.8, 82.3)</t>
  </si>
  <si>
    <t xml:space="preserve">80.9 (79.5, 82.2)</t>
  </si>
  <si>
    <t xml:space="preserve">81.4 (80.2, 82.5)</t>
  </si>
  <si>
    <t xml:space="preserve">75.9 (74.9, 76.8)</t>
  </si>
  <si>
    <t xml:space="preserve">78.2 (77.4, 78.9)</t>
  </si>
  <si>
    <t xml:space="preserve">70.6 (69.6, 71.6)</t>
  </si>
  <si>
    <t xml:space="preserve">73.2 (72.2, 74.2)</t>
  </si>
  <si>
    <t xml:space="preserve">74.8 (73.6, 75.8)</t>
  </si>
  <si>
    <t xml:space="preserve">77.1 (76.2, 77.9)</t>
  </si>
  <si>
    <t xml:space="preserve">82.7 (82.0, 83.5)</t>
  </si>
  <si>
    <t xml:space="preserve">83.2 (82.4, 83.9)</t>
  </si>
  <si>
    <t xml:space="preserve">79.2 (78.4, 79.9)</t>
  </si>
  <si>
    <t xml:space="preserve">78.9 (78.1, 79.7)</t>
  </si>
  <si>
    <t xml:space="preserve">78.4 (77.6, 79.2)</t>
  </si>
  <si>
    <t xml:space="preserve">63.4 (62.4, 64.3)</t>
  </si>
  <si>
    <t xml:space="preserve">62.2 (61.4, 63.0)</t>
  </si>
  <si>
    <t xml:space="preserve">62.1 (61.1, 63.0)</t>
  </si>
  <si>
    <t xml:space="preserve">46.8 (45.9, 47.7)</t>
  </si>
  <si>
    <t xml:space="preserve">50.9 (49.9, 51.8)</t>
  </si>
  <si>
    <t xml:space="preserve">49.3 (48.4, 50.3)</t>
  </si>
  <si>
    <t xml:space="preserve">53.3 (52.4, 54.2)</t>
  </si>
  <si>
    <t xml:space="preserve">82.4 (81.6, 83.1)</t>
  </si>
  <si>
    <t xml:space="preserve">79.0 (78.2, 79.7)</t>
  </si>
  <si>
    <t xml:space="preserve">77.9 (77.0, 78.6)</t>
  </si>
  <si>
    <t xml:space="preserve">79.0 (78.2, 79.8)</t>
  </si>
  <si>
    <t xml:space="preserve">74.5 (73.6, 75.5)</t>
  </si>
  <si>
    <t xml:space="preserve">73.8 (73.0, 74.7)</t>
  </si>
  <si>
    <t xml:space="preserve">74.7 (73.7, 75.7)</t>
  </si>
  <si>
    <t xml:space="preserve">69.5 (68.5, 70.5)</t>
  </si>
  <si>
    <t xml:space="preserve">69.9 (68.8, 70.9)</t>
  </si>
  <si>
    <t xml:space="preserve">70.6 (69.4, 71.7)</t>
  </si>
  <si>
    <t xml:space="preserve">86.0 (85.2, 86.7)</t>
  </si>
  <si>
    <t xml:space="preserve">87.5 (86.9, 88.1)</t>
  </si>
  <si>
    <t xml:space="preserve">86.7 (85.9, 87.4)</t>
  </si>
  <si>
    <t xml:space="preserve">74.6 (73.6, 75.5)</t>
  </si>
  <si>
    <t xml:space="preserve">83.8 (83.0, 84.6)</t>
  </si>
  <si>
    <t xml:space="preserve">80.2 (79.5, 81.0)</t>
  </si>
  <si>
    <t xml:space="preserve">81.6 (81.0, 82.3)</t>
  </si>
  <si>
    <t xml:space="preserve">80.0 (79.3, 80.8)</t>
  </si>
  <si>
    <t xml:space="preserve">71.7 (71.0, 72.5)</t>
  </si>
  <si>
    <t xml:space="preserve">73.3 (72.4, 74.1)</t>
  </si>
  <si>
    <t xml:space="preserve">75.1 (74.2, 75.9)</t>
  </si>
  <si>
    <t xml:space="preserve">77.4 (76.6, 78.1)</t>
  </si>
  <si>
    <t xml:space="preserve">81.5 (80.9, 82.1)</t>
  </si>
  <si>
    <t xml:space="preserve">82.8 (82.3, 83.2)</t>
  </si>
  <si>
    <t xml:space="preserve">83.2 (82.6, 83.7)</t>
  </si>
  <si>
    <t xml:space="preserve">80.4 (79.9, 80.9)</t>
  </si>
  <si>
    <t xml:space="preserve">83.5 (82.8, 84.1)</t>
  </si>
  <si>
    <t xml:space="preserve">82.9 (82.2, 83.6)</t>
  </si>
  <si>
    <t xml:space="preserve">56.3 (55.5, 57.1)</t>
  </si>
  <si>
    <t xml:space="preserve">57.9 (57.3, 58.6)</t>
  </si>
  <si>
    <t xml:space="preserve">57.2 (56.5, 58.0)</t>
  </si>
  <si>
    <t xml:space="preserve">37.9 (37.3, 38.5)</t>
  </si>
  <si>
    <t xml:space="preserve">40.1 (39.4, 40.8)</t>
  </si>
  <si>
    <t xml:space="preserve">50.4 (49.6, 51.3)</t>
  </si>
  <si>
    <t xml:space="preserve">48.5 (47.6, 49.4)</t>
  </si>
  <si>
    <t xml:space="preserve">82.0 (81.4, 82.6)</t>
  </si>
  <si>
    <t xml:space="preserve">83.6 (83.0, 84.1)</t>
  </si>
  <si>
    <t xml:space="preserve">80.3 (79.8, 80.8)</t>
  </si>
  <si>
    <t xml:space="preserve">82.0 (81.4, 82.5)</t>
  </si>
  <si>
    <t xml:space="preserve">83.0 (82.3, 83.6)</t>
  </si>
  <si>
    <t xml:space="preserve">83.4 (82.7, 84.1)</t>
  </si>
  <si>
    <t xml:space="preserve">75.9 (75.1, 76.7)</t>
  </si>
  <si>
    <t xml:space="preserve">77.1 (76.5, 77.7)</t>
  </si>
  <si>
    <t xml:space="preserve">77.2 (76.5, 77.9)</t>
  </si>
  <si>
    <t xml:space="preserve">77.6 (76.6, 78.6)</t>
  </si>
  <si>
    <t xml:space="preserve">90.6 (90.1, 91.1)</t>
  </si>
  <si>
    <t xml:space="preserve">90.9 (90.5, 91.3)</t>
  </si>
  <si>
    <t xml:space="preserve">91.2 (90.7, 91.7)</t>
  </si>
  <si>
    <t xml:space="preserve">80.5 (79.7, 81.2)</t>
  </si>
  <si>
    <t xml:space="preserve">85.6 (84.9, 86.2)</t>
  </si>
  <si>
    <t xml:space="preserve">90.1 (89.5, 90.7)</t>
  </si>
  <si>
    <t xml:space="preserve">90.4 (89.8, 91.0)</t>
  </si>
  <si>
    <t xml:space="preserve">82.4 (81.8, 83.0)</t>
  </si>
  <si>
    <t xml:space="preserve">83.2 (82.7, 83.6)</t>
  </si>
  <si>
    <t xml:space="preserve">83.5 (82.9, 84.0)</t>
  </si>
  <si>
    <t xml:space="preserve">72.9 (72.4, 73.5)</t>
  </si>
  <si>
    <t xml:space="preserve">76.5 (75.9, 77.1)</t>
  </si>
  <si>
    <t xml:space="preserve">81.0 (80.3, 81.7)</t>
  </si>
  <si>
    <t xml:space="preserve">81.1 (80.4, 81.8)</t>
  </si>
  <si>
    <t xml:space="preserve">85.6 (84.7, 86.4)</t>
  </si>
  <si>
    <t xml:space="preserve">86.1 (85.4, 86.7)</t>
  </si>
  <si>
    <t xml:space="preserve">86.4 (85.6, 87.2)</t>
  </si>
  <si>
    <t xml:space="preserve">86.9 (86.2, 87.6)</t>
  </si>
  <si>
    <t xml:space="preserve">87.1 (86.2, 87.9)</t>
  </si>
  <si>
    <t xml:space="preserve">86.6 (85.9, 87.3)</t>
  </si>
  <si>
    <t xml:space="preserve">86.3 (85.6, 86.9)</t>
  </si>
  <si>
    <t xml:space="preserve">58.0 (56.8, 59.1)</t>
  </si>
  <si>
    <t xml:space="preserve">59.5 (58.6, 60.4)</t>
  </si>
  <si>
    <t xml:space="preserve">60.7 (59.6, 61.8)</t>
  </si>
  <si>
    <t xml:space="preserve">54.6 (53.5, 55.6)</t>
  </si>
  <si>
    <t xml:space="preserve">58.2 (57.0, 59.3)</t>
  </si>
  <si>
    <t xml:space="preserve">58.9 (57.9, 60.0)</t>
  </si>
  <si>
    <t xml:space="preserve">56.9 (56.0, 57.8)</t>
  </si>
  <si>
    <t xml:space="preserve">85.8 (85.1, 86.4)</t>
  </si>
  <si>
    <t xml:space="preserve">85.3 (84.5, 86.1)</t>
  </si>
  <si>
    <t xml:space="preserve">87.0 (86.3, 87.7)</t>
  </si>
  <si>
    <t xml:space="preserve">86.0 (85.1, 86.8)</t>
  </si>
  <si>
    <t xml:space="preserve">84.5 (83.7, 85.2)</t>
  </si>
  <si>
    <t xml:space="preserve">84.5 (83.8, 85.2)</t>
  </si>
  <si>
    <t xml:space="preserve">79.9 (78.8, 81.0)</t>
  </si>
  <si>
    <t xml:space="preserve">81.0 (80.1, 81.8)</t>
  </si>
  <si>
    <t xml:space="preserve">79.1 (77.9, 80.2)</t>
  </si>
  <si>
    <t xml:space="preserve">83.2 (82.3, 84.1)</t>
  </si>
  <si>
    <t xml:space="preserve">80.2 (79.0, 81.3)</t>
  </si>
  <si>
    <t xml:space="preserve">80.3 (79.2, 81.2)</t>
  </si>
  <si>
    <t xml:space="preserve">78.8 (77.7, 79.8)</t>
  </si>
  <si>
    <t xml:space="preserve">86.5 (85.6, 87.4)</t>
  </si>
  <si>
    <t xml:space="preserve">88.6 (87.9, 89.2)</t>
  </si>
  <si>
    <t xml:space="preserve">87.3 (86.4, 88.1)</t>
  </si>
  <si>
    <t xml:space="preserve">88.3 (87.5, 89.0)</t>
  </si>
  <si>
    <t xml:space="preserve">89.0 (88.2, 89.9)</t>
  </si>
  <si>
    <t xml:space="preserve">88.4 (87.5, 89.1)</t>
  </si>
  <si>
    <t xml:space="preserve">86.9 (86.1, 87.6)</t>
  </si>
  <si>
    <t xml:space="preserve">84.9 (84.0, 85.7)</t>
  </si>
  <si>
    <t xml:space="preserve">83.8 (83.0, 84.4)</t>
  </si>
  <si>
    <t xml:space="preserve">83.3 (82.4, 84.1)</t>
  </si>
  <si>
    <t xml:space="preserve">81.5 (80.7, 82.3)</t>
  </si>
  <si>
    <t xml:space="preserve">81.8 (81.0, 82.6)</t>
  </si>
  <si>
    <t xml:space="preserve">81.7 (81.0, 82.4)</t>
  </si>
  <si>
    <t xml:space="preserve">82.2 (80.9, 83.5)</t>
  </si>
  <si>
    <t xml:space="preserve">84.3 (83.4, 85.2)</t>
  </si>
  <si>
    <t xml:space="preserve">85.3 (84.1, 86.3)</t>
  </si>
  <si>
    <t xml:space="preserve">80.6 (79.6, 81.6)</t>
  </si>
  <si>
    <t xml:space="preserve">79.0 (77.9, 80.1)</t>
  </si>
  <si>
    <t xml:space="preserve">82.1 (80.8, 83.2)</t>
  </si>
  <si>
    <t xml:space="preserve">83.3 (82.1, 84.5)</t>
  </si>
  <si>
    <t xml:space="preserve">60.9 (59.3, 62.6)</t>
  </si>
  <si>
    <t xml:space="preserve">64.4 (63.2, 65.6)</t>
  </si>
  <si>
    <t xml:space="preserve">63.3 (61.8, 64.7)</t>
  </si>
  <si>
    <t xml:space="preserve">47.9 (46.7, 49.1)</t>
  </si>
  <si>
    <t xml:space="preserve">41.9 (40.5, 43.2)</t>
  </si>
  <si>
    <t xml:space="preserve">52.4 (50.9, 54.0)</t>
  </si>
  <si>
    <t xml:space="preserve">59.2 (57.6, 60.7)</t>
  </si>
  <si>
    <t xml:space="preserve">82.9 (81.6, 84.1)</t>
  </si>
  <si>
    <t xml:space="preserve">83.2 (82.0, 84.3)</t>
  </si>
  <si>
    <t xml:space="preserve">77.9 (76.8, 78.9)</t>
  </si>
  <si>
    <t xml:space="preserve">77.7 (76.5, 78.8)</t>
  </si>
  <si>
    <t xml:space="preserve">77.3 (76.0, 78.6)</t>
  </si>
  <si>
    <t xml:space="preserve">80.6 (79.3, 81.8)</t>
  </si>
  <si>
    <t xml:space="preserve">80.4 (78.8, 81.8)</t>
  </si>
  <si>
    <t xml:space="preserve">79.4 (78.2, 80.5)</t>
  </si>
  <si>
    <t xml:space="preserve">80.4 (78.9, 81.7)</t>
  </si>
  <si>
    <t xml:space="preserve">74.5 (73.1, 75.8)</t>
  </si>
  <si>
    <t xml:space="preserve">74.0 (72.4, 75.5)</t>
  </si>
  <si>
    <t xml:space="preserve">76.6 (74.8, 78.2)</t>
  </si>
  <si>
    <t xml:space="preserve">85.0 (83.6, 86.2)</t>
  </si>
  <si>
    <t xml:space="preserve">87.5 (86.6, 88.4)</t>
  </si>
  <si>
    <t xml:space="preserve">88.3 (87.2, 89.3)</t>
  </si>
  <si>
    <t xml:space="preserve">75.6 (74.3, 76.8)</t>
  </si>
  <si>
    <t xml:space="preserve">77.3 (75.9, 78.6)</t>
  </si>
  <si>
    <t xml:space="preserve">84.2 (82.8, 85.4)</t>
  </si>
  <si>
    <t xml:space="preserve">86.8 (85.5, 87.9)</t>
  </si>
  <si>
    <t xml:space="preserve">79.4 (77.9, 80.7)</t>
  </si>
  <si>
    <t xml:space="preserve">82.3 (81.3, 83.2)</t>
  </si>
  <si>
    <t xml:space="preserve">79.6 (78.4, 80.8)</t>
  </si>
  <si>
    <t xml:space="preserve">69.2 (68.0, 70.3)</t>
  </si>
  <si>
    <t xml:space="preserve">69.5 (68.3, 70.7)</t>
  </si>
  <si>
    <t xml:space="preserve">73.8 (72.4, 75.1)</t>
  </si>
  <si>
    <t xml:space="preserve">82.3 (81.4, 83.2)</t>
  </si>
  <si>
    <t xml:space="preserve">83.5 (82.6, 84.4)</t>
  </si>
  <si>
    <t xml:space="preserve">80.3 (79.3, 81.2)</t>
  </si>
  <si>
    <t xml:space="preserve">83.7 (82.7, 84.6)</t>
  </si>
  <si>
    <t xml:space="preserve">80.6 (79.4, 81.7)</t>
  </si>
  <si>
    <t xml:space="preserve">82.9 (81.9, 83.8)</t>
  </si>
  <si>
    <t xml:space="preserve">63.8 (62.7, 64.9)</t>
  </si>
  <si>
    <t xml:space="preserve">63.3 (62.3, 64.2)</t>
  </si>
  <si>
    <t xml:space="preserve">63.9 (62.7, 65.0)</t>
  </si>
  <si>
    <t xml:space="preserve">53.6 (52.5, 54.7)</t>
  </si>
  <si>
    <t xml:space="preserve">62.0 (60.8, 63.2)</t>
  </si>
  <si>
    <t xml:space="preserve">61.6 (60.3, 63.0)</t>
  </si>
  <si>
    <t xml:space="preserve">64.0 (62.8, 65.2)</t>
  </si>
  <si>
    <t xml:space="preserve">82.0 (81.1, 82.9)</t>
  </si>
  <si>
    <t xml:space="preserve">79.4 (78.4, 80.3)</t>
  </si>
  <si>
    <t xml:space="preserve">82.1 (81.1, 83.0)</t>
  </si>
  <si>
    <t xml:space="preserve">82.6 (81.6, 83.5)</t>
  </si>
  <si>
    <t xml:space="preserve">75.9 (74.7, 77.1)</t>
  </si>
  <si>
    <t xml:space="preserve">74.1 (73.1, 75.1)</t>
  </si>
  <si>
    <t xml:space="preserve">77.3 (76.1, 78.4)</t>
  </si>
  <si>
    <t xml:space="preserve">79.0 (77.9, 80.0)</t>
  </si>
  <si>
    <t xml:space="preserve">79.0 (77.8, 80.1)</t>
  </si>
  <si>
    <t xml:space="preserve">74.8 (73.4, 76.2)</t>
  </si>
  <si>
    <t xml:space="preserve">75.5 (74.0, 76.9)</t>
  </si>
  <si>
    <t xml:space="preserve">86.9 (86.0, 87.7)</t>
  </si>
  <si>
    <t xml:space="preserve">86.4 (85.6, 87.1)</t>
  </si>
  <si>
    <t xml:space="preserve">85.8 (84.9, 86.6)</t>
  </si>
  <si>
    <t xml:space="preserve">81.6 (80.5, 82.6)</t>
  </si>
  <si>
    <t xml:space="preserve">87.2 (86.3, 88.1)</t>
  </si>
  <si>
    <t xml:space="preserve">85.0 (83.9, 86.0)</t>
  </si>
  <si>
    <t xml:space="preserve">85.9 (85.0, 86.8)</t>
  </si>
  <si>
    <t xml:space="preserve">79.5 (78.7, 80.3)</t>
  </si>
  <si>
    <t xml:space="preserve">78.1 (77.1, 79.0)</t>
  </si>
  <si>
    <t xml:space="preserve">70.8 (69.7, 71.8)</t>
  </si>
  <si>
    <t xml:space="preserve">78.9 (77.8, 79.9)</t>
  </si>
  <si>
    <t xml:space="preserve">75.0 (73.8, 76.2)</t>
  </si>
  <si>
    <t xml:space="preserve">78.7 (77.7, 79.7)</t>
  </si>
  <si>
    <t xml:space="preserve">81.9 (81.3, 82.5)</t>
  </si>
  <si>
    <t xml:space="preserve">82.8 (82.3, 83.4)</t>
  </si>
  <si>
    <t xml:space="preserve">79.5 (78.7, 80.2)</t>
  </si>
  <si>
    <t xml:space="preserve">80.4 (79.7, 81.1)</t>
  </si>
  <si>
    <t xml:space="preserve">59.6 (58.8, 60.4)</t>
  </si>
  <si>
    <t xml:space="preserve">59.2 (58.5, 59.9)</t>
  </si>
  <si>
    <t xml:space="preserve">63.1 (62.3, 64.0)</t>
  </si>
  <si>
    <t xml:space="preserve">42.6 (41.7, 43.4)</t>
  </si>
  <si>
    <t xml:space="preserve">51.0 (50.1, 51.9)</t>
  </si>
  <si>
    <t xml:space="preserve">56.4 (55.5, 57.3)</t>
  </si>
  <si>
    <t xml:space="preserve">80.5 (79.8, 81.1)</t>
  </si>
  <si>
    <t xml:space="preserve">82.3 (81.7, 82.8)</t>
  </si>
  <si>
    <t xml:space="preserve">84.1 (83.4, 84.8)</t>
  </si>
  <si>
    <t xml:space="preserve">80.6 (79.9, 81.3)</t>
  </si>
  <si>
    <t xml:space="preserve">82.7 (82.0, 83.4)</t>
  </si>
  <si>
    <t xml:space="preserve">82.1 (81.5, 82.7)</t>
  </si>
  <si>
    <t xml:space="preserve">74.5 (73.6, 75.3)</t>
  </si>
  <si>
    <t xml:space="preserve">74.6 (73.9, 75.4)</t>
  </si>
  <si>
    <t xml:space="preserve">77.7 (76.8, 78.6)</t>
  </si>
  <si>
    <t xml:space="preserve">77.8 (76.8, 78.7)</t>
  </si>
  <si>
    <t xml:space="preserve">73.3 (72.4, 74.2)</t>
  </si>
  <si>
    <t xml:space="preserve">87.1 (86.5, 87.6)</t>
  </si>
  <si>
    <t xml:space="preserve">86.8 (86.1, 87.4)</t>
  </si>
  <si>
    <t xml:space="preserve">78.1 (77.3, 78.9)</t>
  </si>
  <si>
    <t xml:space="preserve">82.5 (81.7, 83.2)</t>
  </si>
  <si>
    <t xml:space="preserve">85.6 (84.8, 86.3)</t>
  </si>
  <si>
    <t xml:space="preserve">84.2 (83.5, 84.8)</t>
  </si>
  <si>
    <t xml:space="preserve">77.3 (76.6, 77.9)</t>
  </si>
  <si>
    <t xml:space="preserve">80.6 (80.1, 81.2)</t>
  </si>
  <si>
    <t xml:space="preserve">82.1 (81.4, 82.8)</t>
  </si>
  <si>
    <t xml:space="preserve">70.7 (69.9, 71.5)</t>
  </si>
  <si>
    <t xml:space="preserve">77.2 (76.4, 77.9)</t>
  </si>
  <si>
    <t xml:space="preserve">79.4 (78.7, 80.2)</t>
  </si>
  <si>
    <t xml:space="preserve">81.6 (80.3, 82.8)</t>
  </si>
  <si>
    <t xml:space="preserve">85.3 (84.4, 86.2)</t>
  </si>
  <si>
    <t xml:space="preserve">82.2 (81.1, 83.2)</t>
  </si>
  <si>
    <t xml:space="preserve">79.3 (77.9, 80.5)</t>
  </si>
  <si>
    <t xml:space="preserve">83.2 (81.8, 84.4)</t>
  </si>
  <si>
    <t xml:space="preserve">81.7 (80.5, 82.7)</t>
  </si>
  <si>
    <t xml:space="preserve">64.8 (63.3, 66.3)</t>
  </si>
  <si>
    <t xml:space="preserve">65.4 (64.3, 66.6)</t>
  </si>
  <si>
    <t xml:space="preserve">62.8 (61.6, 64.1)</t>
  </si>
  <si>
    <t xml:space="preserve">50.6 (49.2, 52.0)</t>
  </si>
  <si>
    <t xml:space="preserve">54.6 (53.1, 56.2)</t>
  </si>
  <si>
    <t xml:space="preserve">61.2 (59.5, 62.9)</t>
  </si>
  <si>
    <t xml:space="preserve">63.0 (61.6, 64.3)</t>
  </si>
  <si>
    <t xml:space="preserve">79.2 (77.9, 80.4)</t>
  </si>
  <si>
    <t xml:space="preserve">81.3 (80.3, 82.2)</t>
  </si>
  <si>
    <t xml:space="preserve">76.9 (75.8, 78.0)</t>
  </si>
  <si>
    <t xml:space="preserve">76.5 (75.3, 77.7)</t>
  </si>
  <si>
    <t xml:space="preserve">79.3 (77.8, 80.7)</t>
  </si>
  <si>
    <t xml:space="preserve">76.7 (75.4, 77.9)</t>
  </si>
  <si>
    <t xml:space="preserve">75.6 (74.0, 77.1)</t>
  </si>
  <si>
    <t xml:space="preserve">78.2 (77.0, 79.3)</t>
  </si>
  <si>
    <t xml:space="preserve">77.1 (75.8, 78.4)</t>
  </si>
  <si>
    <t xml:space="preserve">78.9 (77.5, 80.2)</t>
  </si>
  <si>
    <t xml:space="preserve">74.2 (72.6, 75.7)</t>
  </si>
  <si>
    <t xml:space="preserve">76.5 (74.8, 78.1)</t>
  </si>
  <si>
    <t xml:space="preserve">72.7 (71.1, 74.3)</t>
  </si>
  <si>
    <t xml:space="preserve">81.3 (79.9, 82.5)</t>
  </si>
  <si>
    <t xml:space="preserve">82.8 (81.7, 83.8)</t>
  </si>
  <si>
    <t xml:space="preserve">79.2 (77.9, 80.5)</t>
  </si>
  <si>
    <t xml:space="preserve">78.6 (77.2, 80.0)</t>
  </si>
  <si>
    <t xml:space="preserve">82.7 (81.2, 84.0)</t>
  </si>
  <si>
    <t xml:space="preserve">80.3 (79.0, 81.5)</t>
  </si>
  <si>
    <t xml:space="preserve">78.2 (76.8, 79.4)</t>
  </si>
  <si>
    <t xml:space="preserve">77.9 (76.9, 78.9)</t>
  </si>
  <si>
    <t xml:space="preserve">75.2 (74.0, 76.3)</t>
  </si>
  <si>
    <t xml:space="preserve">65.6 (64.3, 66.9)</t>
  </si>
  <si>
    <t xml:space="preserve">71.0 (69.6, 72.4)</t>
  </si>
  <si>
    <t xml:space="preserve">76.7 (75.2, 78.1)</t>
  </si>
  <si>
    <t xml:space="preserve">74.9 (73.6, 76.1)</t>
  </si>
  <si>
    <t xml:space="preserve">78.9 (78.2, 79.7)</t>
  </si>
  <si>
    <t xml:space="preserve">81.2 (80.6, 81.7)</t>
  </si>
  <si>
    <t xml:space="preserve">79.3 (78.5, 80.0)</t>
  </si>
  <si>
    <t xml:space="preserve">79.7 (79.0, 80.4)</t>
  </si>
  <si>
    <t xml:space="preserve">79.7 (79.0, 80.5)</t>
  </si>
  <si>
    <t xml:space="preserve">64.4 (63.5, 65.3)</t>
  </si>
  <si>
    <t xml:space="preserve">63.7 (63.0, 64.4)</t>
  </si>
  <si>
    <t xml:space="preserve">62.7 (61.9, 63.6)</t>
  </si>
  <si>
    <t xml:space="preserve">44.5 (43.5, 45.4)</t>
  </si>
  <si>
    <t xml:space="preserve">42.7 (41.9, 43.6)</t>
  </si>
  <si>
    <t xml:space="preserve">51.9 (51.0, 52.8)</t>
  </si>
  <si>
    <t xml:space="preserve">55.3 (54.4, 56.2)</t>
  </si>
  <si>
    <t xml:space="preserve">79.6 (79.0, 80.2)</t>
  </si>
  <si>
    <t xml:space="preserve">78.6 (77.8, 79.2)</t>
  </si>
  <si>
    <t xml:space="preserve">76.1 (75.2, 76.9)</t>
  </si>
  <si>
    <t xml:space="preserve">78.0 (77.3, 78.8)</t>
  </si>
  <si>
    <t xml:space="preserve">78.5 (77.7, 79.2)</t>
  </si>
  <si>
    <t xml:space="preserve">68.2 (67.2, 69.2)</t>
  </si>
  <si>
    <t xml:space="preserve">71.9 (71.2, 72.7)</t>
  </si>
  <si>
    <t xml:space="preserve">73.7 (72.8, 74.6)</t>
  </si>
  <si>
    <t xml:space="preserve">74.9 (73.9, 75.8)</t>
  </si>
  <si>
    <t xml:space="preserve">71.6 (70.7, 72.5)</t>
  </si>
  <si>
    <t xml:space="preserve">70.9 (69.9, 71.8)</t>
  </si>
  <si>
    <t xml:space="preserve">68.5 (67.3, 69.5)</t>
  </si>
  <si>
    <t xml:space="preserve">83.2 (82.5, 83.9)</t>
  </si>
  <si>
    <t xml:space="preserve">84.6 (83.9, 85.3)</t>
  </si>
  <si>
    <t xml:space="preserve">73.3 (72.1, 74.5)</t>
  </si>
  <si>
    <t xml:space="preserve">78.4 (77.4, 79.2)</t>
  </si>
  <si>
    <t xml:space="preserve">80.7 (79.9, 81.5)</t>
  </si>
  <si>
    <t xml:space="preserve">75.2 (74.4, 76.0)</t>
  </si>
  <si>
    <t xml:space="preserve">78.0 (77.5, 78.6)</t>
  </si>
  <si>
    <t xml:space="preserve">75.9 (75.1, 76.6)</t>
  </si>
  <si>
    <t xml:space="preserve">66.7 (65.8, 67.6)</t>
  </si>
  <si>
    <t xml:space="preserve">70.5 (69.7, 71.3)</t>
  </si>
  <si>
    <t xml:space="preserve">73.2 (72.4, 73.9)</t>
  </si>
  <si>
    <t xml:space="preserve">73.8 (73.0, 74.6)</t>
  </si>
  <si>
    <t xml:space="preserve">78.6 (77.9, 79.2)</t>
  </si>
  <si>
    <t xml:space="preserve">77.3 (76.7, 77.8)</t>
  </si>
  <si>
    <t xml:space="preserve">76.2 (75.5, 76.8)</t>
  </si>
  <si>
    <t xml:space="preserve">78.3 (77.7, 78.8)</t>
  </si>
  <si>
    <t xml:space="preserve">80.4 (79.7, 81.0)</t>
  </si>
  <si>
    <t xml:space="preserve">55.3 (54.6, 56.1)</t>
  </si>
  <si>
    <t xml:space="preserve">54.9 (54.3, 55.5)</t>
  </si>
  <si>
    <t xml:space="preserve">56.0 (55.3, 56.6)</t>
  </si>
  <si>
    <t xml:space="preserve">41.5 (40.8, 42.2)</t>
  </si>
  <si>
    <t xml:space="preserve">48.2 (47.6, 48.9)</t>
  </si>
  <si>
    <t xml:space="preserve">56.0 (55.3, 56.8)</t>
  </si>
  <si>
    <t xml:space="preserve">60.8 (60.1, 61.5)</t>
  </si>
  <si>
    <t xml:space="preserve">78.5 (77.8, 79.1)</t>
  </si>
  <si>
    <t xml:space="preserve">80.1 (79.5, 80.6)</t>
  </si>
  <si>
    <t xml:space="preserve">80.2 (79.6, 80.8)</t>
  </si>
  <si>
    <t xml:space="preserve">81.1 (80.5, 81.7)</t>
  </si>
  <si>
    <t xml:space="preserve">67.6 (66.7, 68.5)</t>
  </si>
  <si>
    <t xml:space="preserve">66.3 (65.5, 67.0)</t>
  </si>
  <si>
    <t xml:space="preserve">68.9 (68.1, 69.7)</t>
  </si>
  <si>
    <t xml:space="preserve">68.7 (67.9, 69.4)</t>
  </si>
  <si>
    <t xml:space="preserve">65.5 (64.6, 66.3)</t>
  </si>
  <si>
    <t xml:space="preserve">69.5 (68.6, 70.4)</t>
  </si>
  <si>
    <t xml:space="preserve">86.2 (85.6, 86.8)</t>
  </si>
  <si>
    <t xml:space="preserve">84.3 (83.8, 84.8)</t>
  </si>
  <si>
    <t xml:space="preserve">84.6 (84.1, 85.1)</t>
  </si>
  <si>
    <t xml:space="preserve">83.9 (83.3, 84.5)</t>
  </si>
  <si>
    <t xml:space="preserve">86.3 (85.7, 86.8)</t>
  </si>
  <si>
    <t xml:space="preserve">86.5 (85.9, 87.0)</t>
  </si>
  <si>
    <t xml:space="preserve">77.1 (76.4, 77.7)</t>
  </si>
  <si>
    <t xml:space="preserve">76.8 (76.3, 77.4)</t>
  </si>
  <si>
    <t xml:space="preserve">78.4 (77.8, 78.9)</t>
  </si>
  <si>
    <t xml:space="preserve">70.4 (69.7, 71.1)</t>
  </si>
  <si>
    <t xml:space="preserve">73.2 (72.5, 73.8)</t>
  </si>
  <si>
    <t xml:space="preserve">75.8 (75.1, 76.5)</t>
  </si>
  <si>
    <t xml:space="preserve">76.4 (75.7, 77.0)</t>
  </si>
  <si>
    <t xml:space="preserve">80.1 (79.6, 80.6)</t>
  </si>
  <si>
    <t xml:space="preserve">81.6 (81.2, 82.1)</t>
  </si>
  <si>
    <t xml:space="preserve">81.4 (80.8, 81.9)</t>
  </si>
  <si>
    <t xml:space="preserve">70.5 (69.9, 71.1)</t>
  </si>
  <si>
    <t xml:space="preserve">77.7 (77.2, 78.3)</t>
  </si>
  <si>
    <t xml:space="preserve">62.8 (62.1, 63.4)</t>
  </si>
  <si>
    <t xml:space="preserve">65.7 (65.2, 66.2)</t>
  </si>
  <si>
    <t xml:space="preserve">66.3 (65.7, 66.9)</t>
  </si>
  <si>
    <t xml:space="preserve">32.4 (31.8, 32.9)</t>
  </si>
  <si>
    <t xml:space="preserve">52.0 (51.4, 52.7)</t>
  </si>
  <si>
    <t xml:space="preserve">62.7 (62.0, 63.3)</t>
  </si>
  <si>
    <t xml:space="preserve">67.7 (67.1, 68.3)</t>
  </si>
  <si>
    <t xml:space="preserve">81.4 (81.0, 81.8)</t>
  </si>
  <si>
    <t xml:space="preserve">71.4 (70.8, 71.9)</t>
  </si>
  <si>
    <t xml:space="preserve">77.6 (77.1, 78.2)</t>
  </si>
  <si>
    <t xml:space="preserve">77.9 (77.3, 78.5)</t>
  </si>
  <si>
    <t xml:space="preserve">78.7 (78.2, 79.3)</t>
  </si>
  <si>
    <t xml:space="preserve">73.4 (72.7, 74.0)</t>
  </si>
  <si>
    <t xml:space="preserve">74.6 (74.0, 75.1)</t>
  </si>
  <si>
    <t xml:space="preserve">75.0 (74.3, 75.6)</t>
  </si>
  <si>
    <t xml:space="preserve">64.2 (63.5, 64.9)</t>
  </si>
  <si>
    <t xml:space="preserve">69.2 (68.5, 69.9)</t>
  </si>
  <si>
    <t xml:space="preserve">69.0 (68.3, 69.8)</t>
  </si>
  <si>
    <t xml:space="preserve">66.9 (66.1, 67.6)</t>
  </si>
  <si>
    <t xml:space="preserve">83.3 (82.8, 83.8)</t>
  </si>
  <si>
    <t xml:space="preserve">86.5 (86.0, 86.8)</t>
  </si>
  <si>
    <t xml:space="preserve">86.5 (86.1, 87.0)</t>
  </si>
  <si>
    <t xml:space="preserve">59.0 (58.0, 59.9)</t>
  </si>
  <si>
    <t xml:space="preserve">81.0 (80.4, 81.6)</t>
  </si>
  <si>
    <t xml:space="preserve">83.6 (83.1, 84.2)</t>
  </si>
  <si>
    <t xml:space="preserve">84.5 (84.1, 85.0)</t>
  </si>
  <si>
    <t xml:space="preserve">78.2 (77.6, 78.7)</t>
  </si>
  <si>
    <t xml:space="preserve">78.6 (78.1, 79.0)</t>
  </si>
  <si>
    <t xml:space="preserve">78.6 (78.1, 79.1)</t>
  </si>
  <si>
    <t xml:space="preserve">60.4 (59.8, 61.0)</t>
  </si>
  <si>
    <t xml:space="preserve">70.0 (69.4, 70.6)</t>
  </si>
  <si>
    <t xml:space="preserve">72.7 (72.1, 73.3)</t>
  </si>
  <si>
    <t xml:space="preserve">73.1 (72.6, 73.7)</t>
  </si>
  <si>
    <t xml:space="preserve">81.4 (80.1, 82.7)</t>
  </si>
  <si>
    <t xml:space="preserve">82.6 (81.6, 83.6)</t>
  </si>
  <si>
    <t xml:space="preserve">80.2 (78.8, 81.4)</t>
  </si>
  <si>
    <t xml:space="preserve">80.5 (79.3, 81.5)</t>
  </si>
  <si>
    <t xml:space="preserve">78.9 (77.6, 80.1)</t>
  </si>
  <si>
    <t xml:space="preserve">80.5 (79.1, 81.8)</t>
  </si>
  <si>
    <t xml:space="preserve">56.9 (55.2, 58.5)</t>
  </si>
  <si>
    <t xml:space="preserve">59.9 (58.5, 61.1)</t>
  </si>
  <si>
    <t xml:space="preserve">53.6 (52.0, 55.2)</t>
  </si>
  <si>
    <t xml:space="preserve">46.1 (44.8, 47.4)</t>
  </si>
  <si>
    <t xml:space="preserve">47.4 (45.9, 48.9)</t>
  </si>
  <si>
    <t xml:space="preserve">49.4 (47.7, 51.0)</t>
  </si>
  <si>
    <t xml:space="preserve">57.8 (56.1, 59.4)</t>
  </si>
  <si>
    <t xml:space="preserve">82.4 (81.0, 83.6)</t>
  </si>
  <si>
    <t xml:space="preserve">83.5 (82.5, 84.5)</t>
  </si>
  <si>
    <t xml:space="preserve">82.3 (81.1, 83.5)</t>
  </si>
  <si>
    <t xml:space="preserve">81.0 (79.9, 82.0)</t>
  </si>
  <si>
    <t xml:space="preserve">77.7 (76.4, 78.9)</t>
  </si>
  <si>
    <t xml:space="preserve">80.6 (79.3, 81.9)</t>
  </si>
  <si>
    <t xml:space="preserve">81.3 (80.0, 82.5)</t>
  </si>
  <si>
    <t xml:space="preserve">78.4 (76.8, 79.9)</t>
  </si>
  <si>
    <t xml:space="preserve">79.8 (78.6, 81.0)</t>
  </si>
  <si>
    <t xml:space="preserve">77.4 (75.8, 79.0)</t>
  </si>
  <si>
    <t xml:space="preserve">77.4 (76.1, 78.7)</t>
  </si>
  <si>
    <t xml:space="preserve">71.8 (70.2, 73.2)</t>
  </si>
  <si>
    <t xml:space="preserve">73.7 (72.0, 75.3)</t>
  </si>
  <si>
    <t xml:space="preserve">73.4 (71.5, 75.2)</t>
  </si>
  <si>
    <t xml:space="preserve">83.6 (82.3, 84.9)</t>
  </si>
  <si>
    <t xml:space="preserve">87.2 (86.2, 88.1)</t>
  </si>
  <si>
    <t xml:space="preserve">84.6 (83.3, 85.8)</t>
  </si>
  <si>
    <t xml:space="preserve">81.9 (80.7, 83.0)</t>
  </si>
  <si>
    <t xml:space="preserve">82.0 (80.7, 83.2)</t>
  </si>
  <si>
    <t xml:space="preserve">84.5 (83.2, 85.7)</t>
  </si>
  <si>
    <t xml:space="preserve">86.0 (84.7, 87.1)</t>
  </si>
  <si>
    <t xml:space="preserve">81.6 (80.6, 82.6)</t>
  </si>
  <si>
    <t xml:space="preserve">79.8 (78.4, 81.0)</t>
  </si>
  <si>
    <t xml:space="preserve">70.8 (69.5, 72.0)</t>
  </si>
  <si>
    <t xml:space="preserve">70.5 (69.2, 71.9)</t>
  </si>
  <si>
    <t xml:space="preserve">75.1 (73.7, 76.5)</t>
  </si>
  <si>
    <t xml:space="preserve">77.4 (76.0, 78.7)</t>
  </si>
  <si>
    <t xml:space="preserve">82.6 (81.9, 83.4)</t>
  </si>
  <si>
    <t xml:space="preserve">83.3 (82.6, 84.0)</t>
  </si>
  <si>
    <t xml:space="preserve">77.5 (76.9, 78.1)</t>
  </si>
  <si>
    <t xml:space="preserve">79.0 (78.4, 79.5)</t>
  </si>
  <si>
    <t xml:space="preserve">79.9 (79.2, 80.6)</t>
  </si>
  <si>
    <t xml:space="preserve">64.8 (63.8, 65.7)</t>
  </si>
  <si>
    <t xml:space="preserve">64.1 (63.4, 64.8)</t>
  </si>
  <si>
    <t xml:space="preserve">65.4 (64.5, 66.2)</t>
  </si>
  <si>
    <t xml:space="preserve">44.8 (44.1, 45.5)</t>
  </si>
  <si>
    <t xml:space="preserve">53.9 (53.2, 54.5)</t>
  </si>
  <si>
    <t xml:space="preserve">59.0 (58.2, 59.9)</t>
  </si>
  <si>
    <t xml:space="preserve">56.9 (56.1, 57.7)</t>
  </si>
  <si>
    <t xml:space="preserve">82.8 (82.0, 83.5)</t>
  </si>
  <si>
    <t xml:space="preserve">83.1 (82.4, 83.7)</t>
  </si>
  <si>
    <t xml:space="preserve">74.8 (74.2, 75.4)</t>
  </si>
  <si>
    <t xml:space="preserve">78.3 (77.6, 79.0)</t>
  </si>
  <si>
    <t xml:space="preserve">77.9 (77.2, 78.6)</t>
  </si>
  <si>
    <t xml:space="preserve">75.5 (74.4, 76.5)</t>
  </si>
  <si>
    <t xml:space="preserve">75.6 (74.8, 76.4)</t>
  </si>
  <si>
    <t xml:space="preserve">75.1 (74.1, 76.0)</t>
  </si>
  <si>
    <t xml:space="preserve">69.1 (68.4, 69.9)</t>
  </si>
  <si>
    <t xml:space="preserve">69.6 (68.7, 70.6)</t>
  </si>
  <si>
    <t xml:space="preserve">69.4 (68.4, 70.4)</t>
  </si>
  <si>
    <t xml:space="preserve">87.3 (86.5, 87.9)</t>
  </si>
  <si>
    <t xml:space="preserve">88.6 (88.1, 89.1)</t>
  </si>
  <si>
    <t xml:space="preserve">89.0 (88.4, 89.6)</t>
  </si>
  <si>
    <t xml:space="preserve">79.1 (78.4, 79.7)</t>
  </si>
  <si>
    <t xml:space="preserve">85.3 (84.7, 85.9)</t>
  </si>
  <si>
    <t xml:space="preserve">84.6 (84.0, 85.2)</t>
  </si>
  <si>
    <t xml:space="preserve">81.6 (80.8, 82.3)</t>
  </si>
  <si>
    <t xml:space="preserve">81.8 (81.2, 82.5)</t>
  </si>
  <si>
    <t xml:space="preserve">65.8 (65.2, 66.5)</t>
  </si>
  <si>
    <t xml:space="preserve">70.8 (70.2, 71.4)</t>
  </si>
  <si>
    <t xml:space="preserve">74.3 (73.6, 75.0)</t>
  </si>
  <si>
    <t xml:space="preserve">74.9 (74.2, 75.6)</t>
  </si>
  <si>
    <t xml:space="preserve">81.3 (80.8, 81.9)</t>
  </si>
  <si>
    <t xml:space="preserve">80.9 (80.2, 81.5)</t>
  </si>
  <si>
    <t xml:space="preserve">76.6 (75.9, 77.3)</t>
  </si>
  <si>
    <t xml:space="preserve">76.9 (76.0, 77.7)</t>
  </si>
  <si>
    <t xml:space="preserve">79.8 (79.0, 80.6)</t>
  </si>
  <si>
    <t xml:space="preserve">80.8 (80.0, 81.7)</t>
  </si>
  <si>
    <t xml:space="preserve">68.6 (67.8, 69.5)</t>
  </si>
  <si>
    <t xml:space="preserve">68.1 (67.5, 68.8)</t>
  </si>
  <si>
    <t xml:space="preserve">66.3 (65.6, 67.1)</t>
  </si>
  <si>
    <t xml:space="preserve">46.0 (45.2, 46.7)</t>
  </si>
  <si>
    <t xml:space="preserve">47.1 (46.1, 48.1)</t>
  </si>
  <si>
    <t xml:space="preserve">64.7 (63.7, 65.7)</t>
  </si>
  <si>
    <t xml:space="preserve">78.8 (78.0, 79.5)</t>
  </si>
  <si>
    <t xml:space="preserve">79.9 (79.4, 80.5)</t>
  </si>
  <si>
    <t xml:space="preserve">75.6 (74.8, 76.5)</t>
  </si>
  <si>
    <t xml:space="preserve">78.3 (77.5, 79.1)</t>
  </si>
  <si>
    <t xml:space="preserve">79.1 (78.2, 80.0)</t>
  </si>
  <si>
    <t xml:space="preserve">69.9 (68.9, 70.8)</t>
  </si>
  <si>
    <t xml:space="preserve">70.5 (69.7, 71.2)</t>
  </si>
  <si>
    <t xml:space="preserve">69.6 (68.8, 70.5)</t>
  </si>
  <si>
    <t xml:space="preserve">68.3 (67.5, 69.1)</t>
  </si>
  <si>
    <t xml:space="preserve">66.4 (65.3, 67.5)</t>
  </si>
  <si>
    <t xml:space="preserve">70.5 (69.2, 71.6)</t>
  </si>
  <si>
    <t xml:space="preserve">84.2 (83.7, 84.7)</t>
  </si>
  <si>
    <t xml:space="preserve">68.0 (67.1, 68.9)</t>
  </si>
  <si>
    <t xml:space="preserve">74.9 (73.9, 75.9)</t>
  </si>
  <si>
    <t xml:space="preserve">84.2 (83.4, 84.9)</t>
  </si>
  <si>
    <t xml:space="preserve">84.5 (83.7, 85.3)</t>
  </si>
  <si>
    <t xml:space="preserve">78.5 (77.8, 79.2)</t>
  </si>
  <si>
    <t xml:space="preserve">79.6 (79.1, 80.2)</t>
  </si>
  <si>
    <t xml:space="preserve">62.1 (61.3, 62.8)</t>
  </si>
  <si>
    <t xml:space="preserve">66.9 (66.0, 67.9)</t>
  </si>
  <si>
    <t xml:space="preserve">74.3 (73.4, 75.1)</t>
  </si>
  <si>
    <t xml:space="preserve">73.9 (73.0, 74.8)</t>
  </si>
  <si>
    <t xml:space="preserve">82.4 (80.8, 83.9)</t>
  </si>
  <si>
    <t xml:space="preserve">80.8 (79.3, 82.2)</t>
  </si>
  <si>
    <t xml:space="preserve">81.1 (79.8, 82.2)</t>
  </si>
  <si>
    <t xml:space="preserve">78.5 (77.1, 79.7)</t>
  </si>
  <si>
    <t xml:space="preserve">78.8 (77.5, 80.0)</t>
  </si>
  <si>
    <t xml:space="preserve">77.1 (76.0, 78.3)</t>
  </si>
  <si>
    <t xml:space="preserve">79.6 (78.2, 80.8)</t>
  </si>
  <si>
    <t xml:space="preserve">50.9 (48.9, 52.9)</t>
  </si>
  <si>
    <t xml:space="preserve">49.0 (47.1, 50.8)</t>
  </si>
  <si>
    <t xml:space="preserve">49.0 (47.6, 50.5)</t>
  </si>
  <si>
    <t xml:space="preserve">30.5 (29.1, 32.0)</t>
  </si>
  <si>
    <t xml:space="preserve">35.7 (34.3, 37.1)</t>
  </si>
  <si>
    <t xml:space="preserve">38.6 (37.3, 39.9)</t>
  </si>
  <si>
    <t xml:space="preserve">45.4 (43.9, 47.0)</t>
  </si>
  <si>
    <t xml:space="preserve">83.2 (81.6, 84.6)</t>
  </si>
  <si>
    <t xml:space="preserve">80.4 (78.9, 81.8)</t>
  </si>
  <si>
    <t xml:space="preserve">81.5 (80.4, 82.6)</t>
  </si>
  <si>
    <t xml:space="preserve">79.3 (78.0, 80.6)</t>
  </si>
  <si>
    <t xml:space="preserve">79.5 (78.2, 80.7)</t>
  </si>
  <si>
    <t xml:space="preserve">75.2 (74.0, 76.4)</t>
  </si>
  <si>
    <t xml:space="preserve">75.7 (74.3, 77.1)</t>
  </si>
  <si>
    <t xml:space="preserve">80.5 (78.7, 82.1)</t>
  </si>
  <si>
    <t xml:space="preserve">78.8 (77.1, 80.4)</t>
  </si>
  <si>
    <t xml:space="preserve">81.2 (79.9, 82.5)</t>
  </si>
  <si>
    <t xml:space="preserve">78.9 (77.4, 80.3)</t>
  </si>
  <si>
    <t xml:space="preserve">75.7 (74.2, 77.1)</t>
  </si>
  <si>
    <t xml:space="preserve">73.7 (71.8, 75.4)</t>
  </si>
  <si>
    <t xml:space="preserve">85.5 (83.7, 87.0)</t>
  </si>
  <si>
    <t xml:space="preserve">87.3 (85.8, 88.6)</t>
  </si>
  <si>
    <t xml:space="preserve">87.2 (85.9, 88.2)</t>
  </si>
  <si>
    <t xml:space="preserve">73.8 (71.9, 75.6)</t>
  </si>
  <si>
    <t xml:space="preserve">81.4 (79.8, 82.8)</t>
  </si>
  <si>
    <t xml:space="preserve">81.3 (80.0, 82.6)</t>
  </si>
  <si>
    <t xml:space="preserve">83.0 (81.5, 84.4)</t>
  </si>
  <si>
    <t xml:space="preserve">79.2 (77.5, 80.7)</t>
  </si>
  <si>
    <t xml:space="preserve">77.3 (75.7, 78.8)</t>
  </si>
  <si>
    <t xml:space="preserve">70.2 (68.8, 71.6)</t>
  </si>
  <si>
    <t xml:space="preserve">73.7 (72.3, 75.0)</t>
  </si>
  <si>
    <t xml:space="preserve">67.1 (65.9, 68.4)</t>
  </si>
  <si>
    <t xml:space="preserve">69.2 (67.7, 70.6)</t>
  </si>
  <si>
    <t xml:space="preserve">78.4 (77.5, 79.2)</t>
  </si>
  <si>
    <t xml:space="preserve">80.7 (80.1, 81.2)</t>
  </si>
  <si>
    <t xml:space="preserve">80.0 (79.3, 80.7)</t>
  </si>
  <si>
    <t xml:space="preserve">80.9 (80.2, 81.6)</t>
  </si>
  <si>
    <t xml:space="preserve">54.7 (53.7, 55.8)</t>
  </si>
  <si>
    <t xml:space="preserve">52.9 (52.1, 53.6)</t>
  </si>
  <si>
    <t xml:space="preserve">55.2 (54.3, 56.0)</t>
  </si>
  <si>
    <t xml:space="preserve">40.9 (40.1, 41.8)</t>
  </si>
  <si>
    <t xml:space="preserve">37.0 (36.2, 37.8)</t>
  </si>
  <si>
    <t xml:space="preserve">47.9 (47.0, 48.8)</t>
  </si>
  <si>
    <t xml:space="preserve">46.5 (45.6, 47.4)</t>
  </si>
  <si>
    <t xml:space="preserve">81.9 (81.3, 82.4)</t>
  </si>
  <si>
    <t xml:space="preserve">82.6 (82.0, 83.3)</t>
  </si>
  <si>
    <t xml:space="preserve">73.4 (72.3, 74.4)</t>
  </si>
  <si>
    <t xml:space="preserve">78.0 (77.1, 78.7)</t>
  </si>
  <si>
    <t xml:space="preserve">77.8 (77.0, 78.6)</t>
  </si>
  <si>
    <t xml:space="preserve">76.0 (75.2, 76.8)</t>
  </si>
  <si>
    <t xml:space="preserve">78.7 (77.8, 79.4)</t>
  </si>
  <si>
    <t xml:space="preserve">74.0 (73.0, 75.0)</t>
  </si>
  <si>
    <t xml:space="preserve">82.5 (81.7, 83.3)</t>
  </si>
  <si>
    <t xml:space="preserve">76.3 (75.3, 77.3)</t>
  </si>
  <si>
    <t xml:space="preserve">84.1 (83.3, 84.9)</t>
  </si>
  <si>
    <t xml:space="preserve">80.4 (79.9, 81.0)</t>
  </si>
  <si>
    <t xml:space="preserve">80.5 (79.9, 81.2)</t>
  </si>
  <si>
    <t xml:space="preserve">72.9 (72.1, 73.6)</t>
  </si>
  <si>
    <t xml:space="preserve">75.0 (74.2, 75.7)</t>
  </si>
  <si>
    <t xml:space="preserve">78.1 (77.4, 78.8)</t>
  </si>
  <si>
    <t xml:space="preserve">79.9 (78.9, 80.9)</t>
  </si>
  <si>
    <t xml:space="preserve">76.7 (75.5, 77.7)</t>
  </si>
  <si>
    <t xml:space="preserve">60.0 (58.7, 61.2)</t>
  </si>
  <si>
    <t xml:space="preserve">57.6 (56.4, 58.8)</t>
  </si>
  <si>
    <t xml:space="preserve">59.1 (57.9, 60.2)</t>
  </si>
  <si>
    <t xml:space="preserve">43.2 (42.1, 44.4)</t>
  </si>
  <si>
    <t xml:space="preserve">51.9 (50.7, 53.2)</t>
  </si>
  <si>
    <t xml:space="preserve">60.9 (59.5, 62.3)</t>
  </si>
  <si>
    <t xml:space="preserve">65.2 (63.9, 66.5)</t>
  </si>
  <si>
    <t xml:space="preserve">82.8 (81.9, 83.8)</t>
  </si>
  <si>
    <t xml:space="preserve">83.3 (82.3, 84.1)</t>
  </si>
  <si>
    <t xml:space="preserve">82.7 (81.7, 83.6)</t>
  </si>
  <si>
    <t xml:space="preserve">84.7 (83.6, 85.7)</t>
  </si>
  <si>
    <t xml:space="preserve">82.8 (81.8, 83.8)</t>
  </si>
  <si>
    <t xml:space="preserve">68.0 (66.6, 69.4)</t>
  </si>
  <si>
    <t xml:space="preserve">66.0 (64.6, 67.4)</t>
  </si>
  <si>
    <t xml:space="preserve">65.7 (64.3, 67.0)</t>
  </si>
  <si>
    <t xml:space="preserve">68.6 (67.2, 69.9)</t>
  </si>
  <si>
    <t xml:space="preserve">64.8 (63.3, 66.2)</t>
  </si>
  <si>
    <t xml:space="preserve">66.5 (64.9, 68.2)</t>
  </si>
  <si>
    <t xml:space="preserve">62.9 (61.0, 64.6)</t>
  </si>
  <si>
    <t xml:space="preserve">81.5 (80.4, 82.5)</t>
  </si>
  <si>
    <t xml:space="preserve">80.7 (79.6, 81.7)</t>
  </si>
  <si>
    <t xml:space="preserve">73.0 (71.7, 74.2)</t>
  </si>
  <si>
    <t xml:space="preserve">78.5 (77.3, 79.6)</t>
  </si>
  <si>
    <t xml:space="preserve">84.9 (83.8, 86.0)</t>
  </si>
  <si>
    <t xml:space="preserve">84.0 (82.8, 85.0)</t>
  </si>
  <si>
    <t xml:space="preserve">79.3 (78.3, 80.3)</t>
  </si>
  <si>
    <t xml:space="preserve">79.6 (78.6, 80.5)</t>
  </si>
  <si>
    <t xml:space="preserve">67.9 (66.8, 68.9)</t>
  </si>
  <si>
    <t xml:space="preserve">80.1 (78.9, 81.2)</t>
  </si>
  <si>
    <t xml:space="preserve">79.4 (78.3, 80.5)</t>
  </si>
  <si>
    <t xml:space="preserve">79.9 (79.1, 80.7)</t>
  </si>
  <si>
    <t xml:space="preserve">80.4 (79.6, 81.2)</t>
  </si>
  <si>
    <t xml:space="preserve">77.7 (76.8, 78.5)</t>
  </si>
  <si>
    <t xml:space="preserve">79.5 (78.6, 80.3)</t>
  </si>
  <si>
    <t xml:space="preserve">63.8 (62.9, 64.8)</t>
  </si>
  <si>
    <t xml:space="preserve">63.4 (62.6, 64.2)</t>
  </si>
  <si>
    <t xml:space="preserve">64.3 (63.5, 65.2)</t>
  </si>
  <si>
    <t xml:space="preserve">49.5 (48.5, 50.4)</t>
  </si>
  <si>
    <t xml:space="preserve">59.1 (58.0, 60.1)</t>
  </si>
  <si>
    <t xml:space="preserve">62.7 (61.6, 63.8)</t>
  </si>
  <si>
    <t xml:space="preserve">67.6 (66.5, 68.8)</t>
  </si>
  <si>
    <t xml:space="preserve">81.4 (80.7, 82.1)</t>
  </si>
  <si>
    <t xml:space="preserve">82.2 (81.5, 82.9)</t>
  </si>
  <si>
    <t xml:space="preserve">80.2 (79.3, 80.9)</t>
  </si>
  <si>
    <t xml:space="preserve">79.7 (78.8, 80.5)</t>
  </si>
  <si>
    <t xml:space="preserve">81.7 (80.8, 82.6)</t>
  </si>
  <si>
    <t xml:space="preserve">83.9 (82.9, 84.8)</t>
  </si>
  <si>
    <t xml:space="preserve">72.9 (71.8, 73.9)</t>
  </si>
  <si>
    <t xml:space="preserve">75.2 (74.3, 76.1)</t>
  </si>
  <si>
    <t xml:space="preserve">75.6 (74.7, 76.6)</t>
  </si>
  <si>
    <t xml:space="preserve">73.6 (72.5, 74.6)</t>
  </si>
  <si>
    <t xml:space="preserve">75.7 (74.5, 76.8)</t>
  </si>
  <si>
    <t xml:space="preserve">73.3 (71.8, 74.8)</t>
  </si>
  <si>
    <t xml:space="preserve">82.1 (81.3, 82.9)</t>
  </si>
  <si>
    <t xml:space="preserve">84.0 (83.3, 84.6)</t>
  </si>
  <si>
    <t xml:space="preserve">80.6 (79.6, 81.4)</t>
  </si>
  <si>
    <t xml:space="preserve">83.6 (82.7, 84.4)</t>
  </si>
  <si>
    <t xml:space="preserve">84.2 (83.3, 85.1)</t>
  </si>
  <si>
    <t xml:space="preserve">85.7 (84.8, 86.6)</t>
  </si>
  <si>
    <t xml:space="preserve">78.0 (77.2, 78.8)</t>
  </si>
  <si>
    <t xml:space="preserve">69.7 (68.8, 70.5)</t>
  </si>
  <si>
    <t xml:space="preserve">74.3 (73.4, 75.2)</t>
  </si>
  <si>
    <t xml:space="preserve">77.6 (76.6, 78.5)</t>
  </si>
  <si>
    <t xml:space="preserve">78.1 (77.1, 79.1)</t>
  </si>
  <si>
    <t xml:space="preserve">79.3 (78.3, 80.2)</t>
  </si>
  <si>
    <t xml:space="preserve">78.6 (77.7, 79.5)</t>
  </si>
  <si>
    <t xml:space="preserve">70.1 (69.1, 71.1)</t>
  </si>
  <si>
    <t xml:space="preserve">74.1 (73.0, 75.1)</t>
  </si>
  <si>
    <t xml:space="preserve">76.8 (75.7, 77.8)</t>
  </si>
  <si>
    <t xml:space="preserve">77.3 (76.3, 78.4)</t>
  </si>
  <si>
    <t xml:space="preserve">59.8 (58.6, 60.9)</t>
  </si>
  <si>
    <t xml:space="preserve">58.8 (57.8, 59.8)</t>
  </si>
  <si>
    <t xml:space="preserve">58.5 (57.3, 59.6)</t>
  </si>
  <si>
    <t xml:space="preserve">34.0 (33.0, 35.1)</t>
  </si>
  <si>
    <t xml:space="preserve">43.8 (42.6, 44.9)</t>
  </si>
  <si>
    <t xml:space="preserve">58.5 (57.3, 59.7)</t>
  </si>
  <si>
    <t xml:space="preserve">66.1 (65.0, 67.3)</t>
  </si>
  <si>
    <t xml:space="preserve">80.9 (79.9, 81.7)</t>
  </si>
  <si>
    <t xml:space="preserve">82.2 (81.3, 83.1)</t>
  </si>
  <si>
    <t xml:space="preserve">72.1 (71.1, 73.1)</t>
  </si>
  <si>
    <t xml:space="preserve">76.4 (75.4, 77.4)</t>
  </si>
  <si>
    <t xml:space="preserve">79.6 (78.6, 80.6)</t>
  </si>
  <si>
    <t xml:space="preserve">63.8 (62.7, 65.0)</t>
  </si>
  <si>
    <t xml:space="preserve">66.7 (65.4, 68.0)</t>
  </si>
  <si>
    <t xml:space="preserve">63.8 (62.6, 65.0)</t>
  </si>
  <si>
    <t xml:space="preserve">60.4 (59.1, 61.7)</t>
  </si>
  <si>
    <t xml:space="preserve">63.6 (62.3, 64.9)</t>
  </si>
  <si>
    <t xml:space="preserve">64.8 (63.4, 66.2)</t>
  </si>
  <si>
    <t xml:space="preserve">84.6 (83.7, 85.5)</t>
  </si>
  <si>
    <t xml:space="preserve">60.2 (58.9, 61.5)</t>
  </si>
  <si>
    <t xml:space="preserve">72.6 (71.4, 73.8)</t>
  </si>
  <si>
    <t xml:space="preserve">85.2 (84.2, 86.1)</t>
  </si>
  <si>
    <t xml:space="preserve">86.8 (85.9, 87.6)</t>
  </si>
  <si>
    <t xml:space="preserve">77.9 (77.0, 78.7)</t>
  </si>
  <si>
    <t xml:space="preserve">52.3 (51.2, 53.4)</t>
  </si>
  <si>
    <t xml:space="preserve">63.1 (62.0, 64.3)</t>
  </si>
  <si>
    <t xml:space="preserve">71.8 (70.7, 72.9)</t>
  </si>
  <si>
    <t xml:space="preserve">73.8 (72.7, 74.9)</t>
  </si>
  <si>
    <t xml:space="preserve">91.1 (90.2, 91.9)</t>
  </si>
  <si>
    <t xml:space="preserve">90.3 (89.3, 91.2)</t>
  </si>
  <si>
    <t xml:space="preserve">91.5 (90.8, 92.1)</t>
  </si>
  <si>
    <t xml:space="preserve">85.5 (84.4, 86.4)</t>
  </si>
  <si>
    <t xml:space="preserve">87.5 (86.5, 88.4)</t>
  </si>
  <si>
    <t xml:space="preserve">86.6 (85.5, 87.6)</t>
  </si>
  <si>
    <t xml:space="preserve">86.6 (85.5, 87.5)</t>
  </si>
  <si>
    <t xml:space="preserve">76.8 (75.5, 78.0)</t>
  </si>
  <si>
    <t xml:space="preserve">75.9 (74.5, 77.2)</t>
  </si>
  <si>
    <t xml:space="preserve">77.4 (76.4, 78.2)</t>
  </si>
  <si>
    <t xml:space="preserve">61.6 (60.3, 62.9)</t>
  </si>
  <si>
    <t xml:space="preserve">64.8 (63.4, 66.1)</t>
  </si>
  <si>
    <t xml:space="preserve">64.2 (62.8, 65.7)</t>
  </si>
  <si>
    <t xml:space="preserve">67.7 (66.3, 69.0)</t>
  </si>
  <si>
    <t xml:space="preserve">90.7 (89.8, 91.5)</t>
  </si>
  <si>
    <t xml:space="preserve">90.4 (89.4, 91.3)</t>
  </si>
  <si>
    <t xml:space="preserve">90.3 (89.6, 91.0)</t>
  </si>
  <si>
    <t xml:space="preserve">81.7 (80.6, 82.7)</t>
  </si>
  <si>
    <t xml:space="preserve">86.1 (85.1, 87.1)</t>
  </si>
  <si>
    <t xml:space="preserve">82.0 (80.8, 83.0)</t>
  </si>
  <si>
    <t xml:space="preserve">82.5 (81.0, 83.7)</t>
  </si>
  <si>
    <t xml:space="preserve">78.5 (77.2, 79.8)</t>
  </si>
  <si>
    <t xml:space="preserve">77.1 (75.7, 78.4)</t>
  </si>
  <si>
    <t xml:space="preserve">69.3 (67.7, 70.8)</t>
  </si>
  <si>
    <t xml:space="preserve">65.8 (64.0, 67.5)</t>
  </si>
  <si>
    <t xml:space="preserve">81.7 (80.5, 82.9)</t>
  </si>
  <si>
    <t xml:space="preserve">82.8 (81.5, 84.0)</t>
  </si>
  <si>
    <t xml:space="preserve">77.6 (76.3, 78.8)</t>
  </si>
  <si>
    <t xml:space="preserve">78.2 (76.9, 79.4)</t>
  </si>
  <si>
    <t xml:space="preserve">91.0 (90.1, 91.8)</t>
  </si>
  <si>
    <t xml:space="preserve">89.3 (88.3, 90.2)</t>
  </si>
  <si>
    <t xml:space="preserve">88.0 (87.2, 88.6)</t>
  </si>
  <si>
    <t xml:space="preserve">74.1 (72.9, 75.2)</t>
  </si>
  <si>
    <t xml:space="preserve">80.4 (79.2, 81.5)</t>
  </si>
  <si>
    <t xml:space="preserve">74.1 (72.8, 75.4)</t>
  </si>
  <si>
    <t xml:space="preserve">78.0 (76.8, 79.2)</t>
  </si>
  <si>
    <t xml:space="preserve">81.4 (80.8, 82.0)</t>
  </si>
  <si>
    <t xml:space="preserve">81.6 (81.0, 82.1)</t>
  </si>
  <si>
    <t xml:space="preserve">77.1 (76.4, 77.8)</t>
  </si>
  <si>
    <t xml:space="preserve">78.6 (77.9, 79.4)</t>
  </si>
  <si>
    <t xml:space="preserve">63.0 (62.3, 63.7)</t>
  </si>
  <si>
    <t xml:space="preserve">64.9 (64.3, 65.6)</t>
  </si>
  <si>
    <t xml:space="preserve">63.2 (62.5, 63.8)</t>
  </si>
  <si>
    <t xml:space="preserve">44.1 (43.2, 44.9)</t>
  </si>
  <si>
    <t xml:space="preserve">48.8 (48.0, 49.6)</t>
  </si>
  <si>
    <t xml:space="preserve">57.9 (57.0, 58.8)</t>
  </si>
  <si>
    <t xml:space="preserve">58.3 (57.4, 59.2)</t>
  </si>
  <si>
    <t xml:space="preserve">83.5 (83.0, 83.9)</t>
  </si>
  <si>
    <t xml:space="preserve">76.5 (75.7, 77.2)</t>
  </si>
  <si>
    <t xml:space="preserve">71.6 (70.8, 72.4)</t>
  </si>
  <si>
    <t xml:space="preserve">72.6 (71.9, 73.3)</t>
  </si>
  <si>
    <t xml:space="preserve">71.9 (71.0, 72.7)</t>
  </si>
  <si>
    <t xml:space="preserve">67.1 (66.1, 68.1)</t>
  </si>
  <si>
    <t xml:space="preserve">68.2 (67.3, 69.1)</t>
  </si>
  <si>
    <t xml:space="preserve">70.7 (69.8, 71.7)</t>
  </si>
  <si>
    <t xml:space="preserve">68.2 (67.1, 69.2)</t>
  </si>
  <si>
    <t xml:space="preserve">87.0 (86.5, 87.5)</t>
  </si>
  <si>
    <t xml:space="preserve">87.5 (87.0, 88.0)</t>
  </si>
  <si>
    <t xml:space="preserve">85.6 (85.1, 86.2)</t>
  </si>
  <si>
    <t xml:space="preserve">87.6 (86.9, 88.2)</t>
  </si>
  <si>
    <t xml:space="preserve">87.1 (86.4, 87.7)</t>
  </si>
  <si>
    <t xml:space="preserve">80.0 (79.4, 80.5)</t>
  </si>
  <si>
    <t xml:space="preserve">73.9 (73.2, 74.6)</t>
  </si>
  <si>
    <t xml:space="preserve">79.1 (78.3, 79.8)</t>
  </si>
  <si>
    <t xml:space="preserve">83.4 (82.5, 84.3)</t>
  </si>
  <si>
    <t xml:space="preserve">82.9 (82.2, 83.7)</t>
  </si>
  <si>
    <t xml:space="preserve">81.4 (80.6, 82.1)</t>
  </si>
  <si>
    <t xml:space="preserve">82.2 (81.4, 82.8)</t>
  </si>
  <si>
    <t xml:space="preserve">81.6 (80.9, 82.4)</t>
  </si>
  <si>
    <t xml:space="preserve">60.6 (59.4, 61.8)</t>
  </si>
  <si>
    <t xml:space="preserve">63.0 (62.2, 63.8)</t>
  </si>
  <si>
    <t xml:space="preserve">59.6 (58.6, 60.5)</t>
  </si>
  <si>
    <t xml:space="preserve">49.7 (48.8, 50.7)</t>
  </si>
  <si>
    <t xml:space="preserve">50.3 (49.4, 51.2)</t>
  </si>
  <si>
    <t xml:space="preserve">48.8 (47.9, 49.8)</t>
  </si>
  <si>
    <t xml:space="preserve">50.5 (49.5, 51.5)</t>
  </si>
  <si>
    <t xml:space="preserve">80.1 (79.1, 81.1)</t>
  </si>
  <si>
    <t xml:space="preserve">81.6 (80.9, 82.3)</t>
  </si>
  <si>
    <t xml:space="preserve">73.2 (71.9, 74.5)</t>
  </si>
  <si>
    <t xml:space="preserve">74.6 (73.7, 75.4)</t>
  </si>
  <si>
    <t xml:space="preserve">77.8 (76.9, 78.8)</t>
  </si>
  <si>
    <t xml:space="preserve">76.9 (76.0, 77.8)</t>
  </si>
  <si>
    <t xml:space="preserve">76.5 (75.5, 77.4)</t>
  </si>
  <si>
    <t xml:space="preserve">73.4 (72.2, 74.6)</t>
  </si>
  <si>
    <t xml:space="preserve">86.2 (85.3, 87.1)</t>
  </si>
  <si>
    <t xml:space="preserve">88.3 (87.7, 88.9)</t>
  </si>
  <si>
    <t xml:space="preserve">86.7 (86.0, 87.4)</t>
  </si>
  <si>
    <t xml:space="preserve">84.8 (84.0, 85.6)</t>
  </si>
  <si>
    <t xml:space="preserve">84.3 (83.5, 85.1)</t>
  </si>
  <si>
    <t xml:space="preserve">85.2 (84.3, 85.9)</t>
  </si>
  <si>
    <t xml:space="preserve">83.6 (82.7, 84.5)</t>
  </si>
  <si>
    <t xml:space="preserve">73.9 (73.1, 74.7)</t>
  </si>
  <si>
    <t xml:space="preserve">76.8 (76.0, 77.5)</t>
  </si>
  <si>
    <t xml:space="preserve">76.8 (76.0, 77.6)</t>
  </si>
  <si>
    <t xml:space="preserve">77.4 (76.5, 78.2)</t>
  </si>
  <si>
    <t xml:space="preserve">78.2 (77.6, 78.9)</t>
  </si>
  <si>
    <t xml:space="preserve">76.3 (75.5, 77.0)</t>
  </si>
  <si>
    <t xml:space="preserve">77.0 (76.3, 77.7)</t>
  </si>
  <si>
    <t xml:space="preserve">79.1 (78.3, 79.9)</t>
  </si>
  <si>
    <t xml:space="preserve">61.3 (60.3, 62.2)</t>
  </si>
  <si>
    <t xml:space="preserve">57.6 (56.9, 58.4)</t>
  </si>
  <si>
    <t xml:space="preserve">57.8 (56.9, 58.7)</t>
  </si>
  <si>
    <t xml:space="preserve">41.9 (41.0, 42.8)</t>
  </si>
  <si>
    <t xml:space="preserve">50.2 (49.3, 51.0)</t>
  </si>
  <si>
    <t xml:space="preserve">58.0 (57.0, 58.9)</t>
  </si>
  <si>
    <t xml:space="preserve">67.8 (67.0, 68.7)</t>
  </si>
  <si>
    <t xml:space="preserve">77.7 (77.1, 78.4)</t>
  </si>
  <si>
    <t xml:space="preserve">77.8 (77.0, 78.5)</t>
  </si>
  <si>
    <t xml:space="preserve">76.0 (75.2, 76.7)</t>
  </si>
  <si>
    <t xml:space="preserve">75.0 (74.1, 75.8)</t>
  </si>
  <si>
    <t xml:space="preserve">77.4 (76.6, 78.2)</t>
  </si>
  <si>
    <t xml:space="preserve">57.4 (56.2, 58.5)</t>
  </si>
  <si>
    <t xml:space="preserve">53.5 (52.6, 54.4)</t>
  </si>
  <si>
    <t xml:space="preserve">55.9 (54.8, 57.0)</t>
  </si>
  <si>
    <t xml:space="preserve">58.3 (57.3, 59.4)</t>
  </si>
  <si>
    <t xml:space="preserve">61.0 (60.0, 62.0)</t>
  </si>
  <si>
    <t xml:space="preserve">54.7 (53.6, 55.9)</t>
  </si>
  <si>
    <t xml:space="preserve">57.4 (56.3, 58.6)</t>
  </si>
  <si>
    <t xml:space="preserve">79.0 (78.1, 79.8)</t>
  </si>
  <si>
    <t xml:space="preserve">79.2 (78.5, 79.9)</t>
  </si>
  <si>
    <t xml:space="preserve">77.7 (76.9, 78.4)</t>
  </si>
  <si>
    <t xml:space="preserve">80.0 (79.2, 80.8)</t>
  </si>
  <si>
    <t xml:space="preserve">74.9 (74.1, 75.8)</t>
  </si>
  <si>
    <t xml:space="preserve">74.2 (73.4, 74.9)</t>
  </si>
  <si>
    <t xml:space="preserve">63.6 (62.8, 64.5)</t>
  </si>
  <si>
    <t xml:space="preserve">69.7 (68.9, 70.5)</t>
  </si>
  <si>
    <t xml:space="preserve">68.8 (67.8, 69.6)</t>
  </si>
  <si>
    <t xml:space="preserve">71.7 (70.8, 72.5)</t>
  </si>
  <si>
    <t xml:space="preserve">74.5 (72.6, 76.2)</t>
  </si>
  <si>
    <t xml:space="preserve">76.6 (75.2, 77.9)</t>
  </si>
  <si>
    <t xml:space="preserve">75.0 (73.5, 76.5)</t>
  </si>
  <si>
    <t xml:space="preserve">75.9 (74.6, 77.0)</t>
  </si>
  <si>
    <t xml:space="preserve">76.4 (75.5, 77.3)</t>
  </si>
  <si>
    <t xml:space="preserve">76.9 (76.1, 77.7)</t>
  </si>
  <si>
    <t xml:space="preserve">59.1 (57.1, 61.1)</t>
  </si>
  <si>
    <t xml:space="preserve">58.8 (57.3, 60.3)</t>
  </si>
  <si>
    <t xml:space="preserve">58.5 (56.8, 60.3)</t>
  </si>
  <si>
    <t xml:space="preserve">53.0 (51.3, 54.7)</t>
  </si>
  <si>
    <t xml:space="preserve">56.4 (55.0, 57.8)</t>
  </si>
  <si>
    <t xml:space="preserve">55.2 (54.2, 56.2)</t>
  </si>
  <si>
    <t xml:space="preserve">62.0 (61.1, 62.9)</t>
  </si>
  <si>
    <t xml:space="preserve">78.2 (76.5, 79.8)</t>
  </si>
  <si>
    <t xml:space="preserve">81.5 (80.3, 82.7)</t>
  </si>
  <si>
    <t xml:space="preserve">83.9 (82.6, 85.2)</t>
  </si>
  <si>
    <t xml:space="preserve">79.7 (78.3, 81.1)</t>
  </si>
  <si>
    <t xml:space="preserve">80.1 (78.9, 81.1)</t>
  </si>
  <si>
    <t xml:space="preserve">83.1 (82.3, 83.9)</t>
  </si>
  <si>
    <t xml:space="preserve">81.0 (80.3, 81.8)</t>
  </si>
  <si>
    <t xml:space="preserve">72.0 (69.9, 74.0)</t>
  </si>
  <si>
    <t xml:space="preserve">73.6 (72.0, 75.1)</t>
  </si>
  <si>
    <t xml:space="preserve">75.4 (73.7, 77.1)</t>
  </si>
  <si>
    <t xml:space="preserve">75.9 (74.2, 77.5)</t>
  </si>
  <si>
    <t xml:space="preserve">73.2 (71.8, 74.6)</t>
  </si>
  <si>
    <t xml:space="preserve">74.4 (73.3, 75.5)</t>
  </si>
  <si>
    <t xml:space="preserve">68.4 (67.1, 69.5)</t>
  </si>
  <si>
    <t xml:space="preserve">82.1 (80.4, 83.6)</t>
  </si>
  <si>
    <t xml:space="preserve">85.3 (84.1, 86.4)</t>
  </si>
  <si>
    <t xml:space="preserve">85.1 (83.8, 86.4)</t>
  </si>
  <si>
    <t xml:space="preserve">81.1 (79.6, 82.5)</t>
  </si>
  <si>
    <t xml:space="preserve">87.0 (86.2, 87.7)</t>
  </si>
  <si>
    <t xml:space="preserve">84.7 (84.0, 85.4)</t>
  </si>
  <si>
    <t xml:space="preserve">78.3 (76.6, 79.9)</t>
  </si>
  <si>
    <t xml:space="preserve">79.4 (78.1, 80.6)</t>
  </si>
  <si>
    <t xml:space="preserve">79.7 (78.2, 81.0)</t>
  </si>
  <si>
    <t xml:space="preserve">68.4 (66.8, 69.9)</t>
  </si>
  <si>
    <t xml:space="preserve">72.9 (71.7, 74.1)</t>
  </si>
  <si>
    <t xml:space="preserve">77.8 (76.9, 78.6)</t>
  </si>
  <si>
    <t xml:space="preserve">75.4 (74.6, 76.2)</t>
  </si>
  <si>
    <t xml:space="preserve">81.5 (79.5, 83.4)</t>
  </si>
  <si>
    <t xml:space="preserve">78.4 (76.9, 79.7)</t>
  </si>
  <si>
    <t xml:space="preserve">80.3 (78.5, 81.9)</t>
  </si>
  <si>
    <t xml:space="preserve">79.1 (78.0, 80.1)</t>
  </si>
  <si>
    <t xml:space="preserve">81.2 (80.0, 82.2)</t>
  </si>
  <si>
    <t xml:space="preserve">58.1 (55.7, 60.5)</t>
  </si>
  <si>
    <t xml:space="preserve">46.0 (44.3, 47.6)</t>
  </si>
  <si>
    <t xml:space="preserve">44.3 (42.3, 46.3)</t>
  </si>
  <si>
    <t xml:space="preserve">37.3 (36.2, 38.5)</t>
  </si>
  <si>
    <t xml:space="preserve">40.4 (39.2, 41.7)</t>
  </si>
  <si>
    <t xml:space="preserve">43.0 (41.6, 44.4)</t>
  </si>
  <si>
    <t xml:space="preserve">44.7 (43.2, 46.2)</t>
  </si>
  <si>
    <t xml:space="preserve">79.9 (77.8, 81.8)</t>
  </si>
  <si>
    <t xml:space="preserve">82.0 (80.6, 83.3)</t>
  </si>
  <si>
    <t xml:space="preserve">81.2 (80.3, 82.1)</t>
  </si>
  <si>
    <t xml:space="preserve">82.7 (81.6, 83.8)</t>
  </si>
  <si>
    <t xml:space="preserve">84.3 (83.1, 85.4)</t>
  </si>
  <si>
    <t xml:space="preserve">73.6 (71.1, 75.9)</t>
  </si>
  <si>
    <t xml:space="preserve">72.1 (70.4, 73.7)</t>
  </si>
  <si>
    <t xml:space="preserve">77.9 (75.9, 79.7)</t>
  </si>
  <si>
    <t xml:space="preserve">74.8 (73.7, 75.9)</t>
  </si>
  <si>
    <t xml:space="preserve">75.3 (74.0, 76.4)</t>
  </si>
  <si>
    <t xml:space="preserve">74.4 (72.6, 76.0)</t>
  </si>
  <si>
    <t xml:space="preserve">72.5 (69.8, 74.9)</t>
  </si>
  <si>
    <t xml:space="preserve">70.7 (68.8, 72.5)</t>
  </si>
  <si>
    <t xml:space="preserve">76.4 (74.1, 78.4)</t>
  </si>
  <si>
    <t xml:space="preserve">67.9 (66.3, 69.5)</t>
  </si>
  <si>
    <t xml:space="preserve">71.9 (70.2, 73.4)</t>
  </si>
  <si>
    <t xml:space="preserve">78.3 (76.7, 79.8)</t>
  </si>
  <si>
    <t xml:space="preserve">77.6 (75.4, 79.5)</t>
  </si>
  <si>
    <t xml:space="preserve">77.6 (76.2, 79.0)</t>
  </si>
  <si>
    <t xml:space="preserve">80.4 (78.7, 81.9)</t>
  </si>
  <si>
    <t xml:space="preserve">74.2 (73.2, 75.2)</t>
  </si>
  <si>
    <t xml:space="preserve">75.6 (74.5, 76.7)</t>
  </si>
  <si>
    <t xml:space="preserve">80.4 (79.2, 81.4)</t>
  </si>
  <si>
    <t xml:space="preserve">79.4 (78.1, 80.5)</t>
  </si>
  <si>
    <t xml:space="preserve">82.0 (81.0, 83.0)</t>
  </si>
  <si>
    <t xml:space="preserve">78.5 (77.3, 79.5)</t>
  </si>
  <si>
    <t xml:space="preserve">81.2 (80.1, 82.2)</t>
  </si>
  <si>
    <t xml:space="preserve">79.1 (77.9, 80.1)</t>
  </si>
  <si>
    <t xml:space="preserve">79.8 (78.6, 80.8)</t>
  </si>
  <si>
    <t xml:space="preserve">54.2 (52.8, 55.6)</t>
  </si>
  <si>
    <t xml:space="preserve">57.9 (56.8, 59.0)</t>
  </si>
  <si>
    <t xml:space="preserve">58.8 (57.6, 60.0)</t>
  </si>
  <si>
    <t xml:space="preserve">50.0 (48.7, 51.3)</t>
  </si>
  <si>
    <t xml:space="preserve">52.6 (51.4, 53.9)</t>
  </si>
  <si>
    <t xml:space="preserve">54.3 (52.9, 55.6)</t>
  </si>
  <si>
    <t xml:space="preserve">58.0 (56.6, 59.3)</t>
  </si>
  <si>
    <t xml:space="preserve">80.9 (79.7, 82.0)</t>
  </si>
  <si>
    <t xml:space="preserve">79.8 (78.8, 80.7)</t>
  </si>
  <si>
    <t xml:space="preserve">78.7 (77.6, 79.7)</t>
  </si>
  <si>
    <t xml:space="preserve">72.4 (71.0, 73.8)</t>
  </si>
  <si>
    <t xml:space="preserve">73.0 (71.8, 74.1)</t>
  </si>
  <si>
    <t xml:space="preserve">74.2 (72.9, 75.4)</t>
  </si>
  <si>
    <t xml:space="preserve">73.5 (72.1, 74.7)</t>
  </si>
  <si>
    <t xml:space="preserve">74.9 (73.6, 76.2)</t>
  </si>
  <si>
    <t xml:space="preserve">73.5 (72.1, 74.8)</t>
  </si>
  <si>
    <t xml:space="preserve">70.4 (68.8, 72.0)</t>
  </si>
  <si>
    <t xml:space="preserve">83.8 (82.7, 84.9)</t>
  </si>
  <si>
    <t xml:space="preserve">84.4 (83.5, 85.3)</t>
  </si>
  <si>
    <t xml:space="preserve">84.0 (83.0, 84.9)</t>
  </si>
  <si>
    <t xml:space="preserve">80.6 (79.4, 81.6)</t>
  </si>
  <si>
    <t xml:space="preserve">81.1 (79.9, 82.1)</t>
  </si>
  <si>
    <t xml:space="preserve">80.8 (79.6, 81.9)</t>
  </si>
  <si>
    <t xml:space="preserve">79.2 (78.0, 80.3)</t>
  </si>
  <si>
    <t xml:space="preserve">77.4 (76.4, 78.3)</t>
  </si>
  <si>
    <t xml:space="preserve">78.3 (77.3, 79.3)</t>
  </si>
  <si>
    <t xml:space="preserve">69.0 (67.8, 70.2)</t>
  </si>
  <si>
    <t xml:space="preserve">75.0 (73.9, 76.1)</t>
  </si>
  <si>
    <t xml:space="preserve">74.5 (73.3, 75.6)</t>
  </si>
  <si>
    <t xml:space="preserve">72.7 (71.4, 73.8)</t>
  </si>
  <si>
    <t xml:space="preserve">80.8 (75.3, 84.7)</t>
  </si>
  <si>
    <t xml:space="preserve">89.0 (85.1, 91.2)</t>
  </si>
  <si>
    <t xml:space="preserve">88.6 (83.9, 91.3)</t>
  </si>
  <si>
    <t xml:space="preserve">82.1 (78.2, 85.1)</t>
  </si>
  <si>
    <t xml:space="preserve">75.0 (69.0, 79.6)</t>
  </si>
  <si>
    <t xml:space="preserve">85.9 (80.5, 89.4)</t>
  </si>
  <si>
    <t xml:space="preserve">93.2 (89.3, 95.2)</t>
  </si>
  <si>
    <t xml:space="preserve">59.0 (53.0, 64.5)</t>
  </si>
  <si>
    <t xml:space="preserve">75.2 (70.6, 78.7)</t>
  </si>
  <si>
    <t xml:space="preserve">64.0 (58.5, 68.8)</t>
  </si>
  <si>
    <t xml:space="preserve">49.7 (45.4, 54.1)</t>
  </si>
  <si>
    <t xml:space="preserve">39.6 (33.9, 45.9)</t>
  </si>
  <si>
    <t xml:space="preserve">60.0 (53.7, 65.8)</t>
  </si>
  <si>
    <t xml:space="preserve">69.5 (64.0, 74.2)</t>
  </si>
  <si>
    <t xml:space="preserve">89.0 (84.2, 91.8)</t>
  </si>
  <si>
    <t xml:space="preserve">94.5 (91.3, 95.9)</t>
  </si>
  <si>
    <t xml:space="preserve">90.7 (86.4, 93.1)</t>
  </si>
  <si>
    <t xml:space="preserve">92.4 (89.3, 94.1)</t>
  </si>
  <si>
    <t xml:space="preserve">78.3 (72.4, 82.5)</t>
  </si>
  <si>
    <t xml:space="preserve">88.9 (83.8, 91.9)</t>
  </si>
  <si>
    <t xml:space="preserve">92.4 (88.3, 94.5)</t>
  </si>
  <si>
    <t xml:space="preserve">87.2 (81.9, 90.5)</t>
  </si>
  <si>
    <t xml:space="preserve">91.8 (88.0, 93.8)</t>
  </si>
  <si>
    <t xml:space="preserve">94.8 (90.7, 96.6)</t>
  </si>
  <si>
    <t xml:space="preserve">89.0 (85.2, 91.4)</t>
  </si>
  <si>
    <t xml:space="preserve">79.8 (73.4, 84.2)</t>
  </si>
  <si>
    <t xml:space="preserve">89.9 (84.4, 93.0)</t>
  </si>
  <si>
    <t xml:space="preserve">95.7 (90.0, 97.9)</t>
  </si>
  <si>
    <t xml:space="preserve">90.8 (85.5, 93.6)</t>
  </si>
  <si>
    <t xml:space="preserve">95.4 (91.7, 96.9)</t>
  </si>
  <si>
    <t xml:space="preserve">90.1 (84.9, 93.0)</t>
  </si>
  <si>
    <t xml:space="preserve">88.0 (82.7, 91.3)</t>
  </si>
  <si>
    <t xml:space="preserve">68.3 (56.8, 77.5)</t>
  </si>
  <si>
    <t xml:space="preserve">90.6 (82.4, 94.8)</t>
  </si>
  <si>
    <t xml:space="preserve">94.9 (90.6, 96.8)</t>
  </si>
  <si>
    <t xml:space="preserve">91.1 (86.5, 93.5)</t>
  </si>
  <si>
    <t xml:space="preserve">91.5 (87.9, 93.3)</t>
  </si>
  <si>
    <t xml:space="preserve">92.8 (88.8, 94.7)</t>
  </si>
  <si>
    <t xml:space="preserve">82.6 (78.7, 85.4)</t>
  </si>
  <si>
    <t xml:space="preserve">71.7 (65.6, 76.6)</t>
  </si>
  <si>
    <t xml:space="preserve">91.0 (86.2, 93.6)</t>
  </si>
  <si>
    <t xml:space="preserve">89.8 (85.5, 92.4)</t>
  </si>
  <si>
    <t xml:space="preserve">77.6 (76.3, 78.9)</t>
  </si>
  <si>
    <t xml:space="preserve">79.2 (78.1, 80.2)</t>
  </si>
  <si>
    <t xml:space="preserve">77.5 (76.2, 78.7)</t>
  </si>
  <si>
    <t xml:space="preserve">78.1 (76.8, 79.3)</t>
  </si>
  <si>
    <t xml:space="preserve">77.4 (76.2, 78.4)</t>
  </si>
  <si>
    <t xml:space="preserve">79.1 (77.9, 80.3)</t>
  </si>
  <si>
    <t xml:space="preserve">80.6 (79.1, 82.1)</t>
  </si>
  <si>
    <t xml:space="preserve">27.5 (26.2, 28.8)</t>
  </si>
  <si>
    <t xml:space="preserve">28.8 (27.7, 30.0)</t>
  </si>
  <si>
    <t xml:space="preserve">27.9 (26.7, 29.2)</t>
  </si>
  <si>
    <t xml:space="preserve">21.9 (20.7, 23.2)</t>
  </si>
  <si>
    <t xml:space="preserve">22.7 (21.7, 23.9)</t>
  </si>
  <si>
    <t xml:space="preserve">24.6 (23.4, 25.9)</t>
  </si>
  <si>
    <t xml:space="preserve">24.7 (23.2, 26.4)</t>
  </si>
  <si>
    <t xml:space="preserve">82.5 (81.3, 83.6)</t>
  </si>
  <si>
    <t xml:space="preserve">85.7 (84.7, 86.6)</t>
  </si>
  <si>
    <t xml:space="preserve">85.1 (84.0, 86.0)</t>
  </si>
  <si>
    <t xml:space="preserve">84.3 (83.2, 85.4)</t>
  </si>
  <si>
    <t xml:space="preserve">83.2 (82.1, 84.1)</t>
  </si>
  <si>
    <t xml:space="preserve">81.5 (80.0, 82.9)</t>
  </si>
  <si>
    <t xml:space="preserve">78.5 (76.9, 79.9)</t>
  </si>
  <si>
    <t xml:space="preserve">82.5 (81.3, 83.7)</t>
  </si>
  <si>
    <t xml:space="preserve">81.7 (80.3, 83.0)</t>
  </si>
  <si>
    <t xml:space="preserve">82.7 (81.3, 84.0)</t>
  </si>
  <si>
    <t xml:space="preserve">78.9 (77.6, 80.2)</t>
  </si>
  <si>
    <t xml:space="preserve">77.5 (76.0, 79.0)</t>
  </si>
  <si>
    <t xml:space="preserve">68.3 (65.4, 71.1)</t>
  </si>
  <si>
    <t xml:space="preserve">83.1 (81.2, 84.8)</t>
  </si>
  <si>
    <t xml:space="preserve">84.5 (82.8, 86.1)</t>
  </si>
  <si>
    <t xml:space="preserve">85.5 (83.6, 87.1)</t>
  </si>
  <si>
    <t xml:space="preserve">80.6 (77.9, 83.0)</t>
  </si>
  <si>
    <t xml:space="preserve">79.7 (77.6, 81.6)</t>
  </si>
  <si>
    <t xml:space="preserve">85.8 (83.9, 87.5)</t>
  </si>
  <si>
    <t xml:space="preserve">79.8 (76.8, 82.4)</t>
  </si>
  <si>
    <t xml:space="preserve">84.1 (83.1, 84.9)</t>
  </si>
  <si>
    <t xml:space="preserve">83.2 (82.1, 84.2)</t>
  </si>
  <si>
    <t xml:space="preserve">80.6 (79.4, 81.8)</t>
  </si>
  <si>
    <t xml:space="preserve">79.5 (78.4, 80.6)</t>
  </si>
  <si>
    <t xml:space="preserve">80.7 (79.5, 81.8)</t>
  </si>
  <si>
    <t xml:space="preserve">81.4 (79.9, 82.8)</t>
  </si>
  <si>
    <t xml:space="preserve">76.6 (75.9, 77.2)</t>
  </si>
  <si>
    <t xml:space="preserve">70.7 (70.0, 71.4)</t>
  </si>
  <si>
    <t xml:space="preserve">75.9 (75.2, 76.5)</t>
  </si>
  <si>
    <t xml:space="preserve">75.7 (75.1, 76.3)</t>
  </si>
  <si>
    <t xml:space="preserve">76.8 (76.1, 77.4)</t>
  </si>
  <si>
    <t xml:space="preserve">62.6 (61.9, 63.3)</t>
  </si>
  <si>
    <t xml:space="preserve">62.3 (61.7, 62.9)</t>
  </si>
  <si>
    <t xml:space="preserve">56.0 (55.3, 56.7)</t>
  </si>
  <si>
    <t xml:space="preserve">42.2 (41.5, 43.0)</t>
  </si>
  <si>
    <t xml:space="preserve">46.3 (45.7, 47.0)</t>
  </si>
  <si>
    <t xml:space="preserve">57.4 (56.8, 58.1)</t>
  </si>
  <si>
    <t xml:space="preserve">64.0 (63.3, 64.7)</t>
  </si>
  <si>
    <t xml:space="preserve">75.3 (74.7, 75.9)</t>
  </si>
  <si>
    <t xml:space="preserve">77.5 (77.0, 78.1)</t>
  </si>
  <si>
    <t xml:space="preserve">69.8 (69.1, 70.5)</t>
  </si>
  <si>
    <t xml:space="preserve">72.8 (72.1, 73.4)</t>
  </si>
  <si>
    <t xml:space="preserve">76.8 (76.2, 77.4)</t>
  </si>
  <si>
    <t xml:space="preserve">76.4 (75.8, 76.9)</t>
  </si>
  <si>
    <t xml:space="preserve">77.8 (77.2, 78.4)</t>
  </si>
  <si>
    <t xml:space="preserve">61.0 (60.1, 61.9)</t>
  </si>
  <si>
    <t xml:space="preserve">66.3 (65.4, 67.2)</t>
  </si>
  <si>
    <t xml:space="preserve">68.4 (67.6, 69.2)</t>
  </si>
  <si>
    <t xml:space="preserve">68.5 (67.7, 69.2)</t>
  </si>
  <si>
    <t xml:space="preserve">67.3 (66.4, 68.2)</t>
  </si>
  <si>
    <t xml:space="preserve">79.9 (79.2, 80.5)</t>
  </si>
  <si>
    <t xml:space="preserve">82.2 (81.7, 82.7)</t>
  </si>
  <si>
    <t xml:space="preserve">79.8 (79.2, 80.4)</t>
  </si>
  <si>
    <t xml:space="preserve">73.7 (73.0, 74.3)</t>
  </si>
  <si>
    <t xml:space="preserve">74.4 (73.9, 75.0)</t>
  </si>
  <si>
    <t xml:space="preserve">62.9 (62.2, 63.5)</t>
  </si>
  <si>
    <t xml:space="preserve">59.7 (59.0, 60.5)</t>
  </si>
  <si>
    <t xml:space="preserve">66.9 (66.2, 67.5)</t>
  </si>
  <si>
    <t xml:space="preserve">69.9 (69.3, 70.5)</t>
  </si>
  <si>
    <t xml:space="preserve">71.7 (71.0, 72.3)</t>
  </si>
  <si>
    <t xml:space="preserve">78.8 (77.8, 79.7)</t>
  </si>
  <si>
    <t xml:space="preserve">81.2 (80.5, 81.9)</t>
  </si>
  <si>
    <t xml:space="preserve">76.5 (75.2, 77.8)</t>
  </si>
  <si>
    <t xml:space="preserve">81.1 (80.1, 82.0)</t>
  </si>
  <si>
    <t xml:space="preserve">54.8 (53.7, 56.0)</t>
  </si>
  <si>
    <t xml:space="preserve">56.1 (55.3, 57.0)</t>
  </si>
  <si>
    <t xml:space="preserve">59.3 (58.5, 60.2)</t>
  </si>
  <si>
    <t xml:space="preserve">41.8 (40.3, 43.3)</t>
  </si>
  <si>
    <t xml:space="preserve">45.5 (44.6, 46.5)</t>
  </si>
  <si>
    <t xml:space="preserve">52.1 (51.0, 53.2)</t>
  </si>
  <si>
    <t xml:space="preserve">53.5 (52.3, 54.7)</t>
  </si>
  <si>
    <t xml:space="preserve">79.2 (78.2, 80.1)</t>
  </si>
  <si>
    <t xml:space="preserve">80.8 (80.1, 81.5)</t>
  </si>
  <si>
    <t xml:space="preserve">73.8 (72.5, 75.2)</t>
  </si>
  <si>
    <t xml:space="preserve">78.9 (78.0, 79.8)</t>
  </si>
  <si>
    <t xml:space="preserve">80.2 (79.2, 81.2)</t>
  </si>
  <si>
    <t xml:space="preserve">73.8 (72.6, 75.0)</t>
  </si>
  <si>
    <t xml:space="preserve">76.8 (76.0, 77.7)</t>
  </si>
  <si>
    <t xml:space="preserve">76.2 (75.2, 77.1)</t>
  </si>
  <si>
    <t xml:space="preserve">75.0 (73.4, 76.6)</t>
  </si>
  <si>
    <t xml:space="preserve">74.8 (73.8, 75.8)</t>
  </si>
  <si>
    <t xml:space="preserve">70.4 (68.9, 71.9)</t>
  </si>
  <si>
    <t xml:space="preserve">86.3 (85.7, 86.9)</t>
  </si>
  <si>
    <t xml:space="preserve">79.7 (78.3, 81.0)</t>
  </si>
  <si>
    <t xml:space="preserve">83.0 (82.0, 84.0)</t>
  </si>
  <si>
    <t xml:space="preserve">66.4 (64.9, 67.8)</t>
  </si>
  <si>
    <t xml:space="preserve">72.6 (71.8, 73.5)</t>
  </si>
  <si>
    <t xml:space="preserve">75.2 (74.2, 76.2)</t>
  </si>
  <si>
    <t xml:space="preserve">78.5 (77.6, 79.4)</t>
  </si>
  <si>
    <t xml:space="preserve">79.8 (79.0, 80.7)</t>
  </si>
  <si>
    <t xml:space="preserve">79.8 (78.7, 80.9)</t>
  </si>
  <si>
    <t xml:space="preserve">77.8 (76.6, 78.8)</t>
  </si>
  <si>
    <t xml:space="preserve">78.6 (77.4, 79.7)</t>
  </si>
  <si>
    <t xml:space="preserve">32.4 (31.3, 33.5)</t>
  </si>
  <si>
    <t xml:space="preserve">37.5 (36.4, 38.6)</t>
  </si>
  <si>
    <t xml:space="preserve">34.6 (33.5, 35.6)</t>
  </si>
  <si>
    <t xml:space="preserve">31.2 (30.3, 32.2)</t>
  </si>
  <si>
    <t xml:space="preserve">29.3 (28.1, 30.5)</t>
  </si>
  <si>
    <t xml:space="preserve">32.2 (31.0, 33.4)</t>
  </si>
  <si>
    <t xml:space="preserve">31.2 (30.0, 32.5)</t>
  </si>
  <si>
    <t xml:space="preserve">72.2 (71.1, 73.2)</t>
  </si>
  <si>
    <t xml:space="preserve">76.6 (75.6, 77.5)</t>
  </si>
  <si>
    <t xml:space="preserve">80.6 (79.7, 81.3)</t>
  </si>
  <si>
    <t xml:space="preserve">78.9 (77.8, 80.0)</t>
  </si>
  <si>
    <t xml:space="preserve">77.6 (76.4, 78.6)</t>
  </si>
  <si>
    <t xml:space="preserve">74.5 (73.3, 75.7)</t>
  </si>
  <si>
    <t xml:space="preserve">76.1 (75.0, 77.2)</t>
  </si>
  <si>
    <t xml:space="preserve">76.8 (75.4, 78.0)</t>
  </si>
  <si>
    <t xml:space="preserve">75.4 (74.0, 76.7)</t>
  </si>
  <si>
    <t xml:space="preserve">72.8 (70.9, 74.5)</t>
  </si>
  <si>
    <t xml:space="preserve">80.6 (79.2, 81.8)</t>
  </si>
  <si>
    <t xml:space="preserve">85.0 (83.8, 86.0)</t>
  </si>
  <si>
    <t xml:space="preserve">83.8 (82.6, 84.8)</t>
  </si>
  <si>
    <t xml:space="preserve">82.0 (80.8, 83.1)</t>
  </si>
  <si>
    <t xml:space="preserve">82.4 (80.9, 83.7)</t>
  </si>
  <si>
    <t xml:space="preserve">85.1 (83.8, 86.3)</t>
  </si>
  <si>
    <t xml:space="preserve">85.6 (84.2, 86.9)</t>
  </si>
  <si>
    <t xml:space="preserve">76.7 (75.8, 77.6)</t>
  </si>
  <si>
    <t xml:space="preserve">75.7 (74.7, 76.6)</t>
  </si>
  <si>
    <t xml:space="preserve">74.6 (73.7, 75.5)</t>
  </si>
  <si>
    <t xml:space="preserve">75.3 (74.1, 76.4)</t>
  </si>
  <si>
    <t xml:space="preserve">77.4 (76.2, 78.5)</t>
  </si>
  <si>
    <t xml:space="preserve">78.5 (77.9, 79.2)</t>
  </si>
  <si>
    <t xml:space="preserve">72.9 (72.1, 73.7)</t>
  </si>
  <si>
    <t xml:space="preserve">74.9 (74.1, 75.6)</t>
  </si>
  <si>
    <t xml:space="preserve">75.9 (75.0, 76.7)</t>
  </si>
  <si>
    <t xml:space="preserve">76.1 (75.2, 77.0)</t>
  </si>
  <si>
    <t xml:space="preserve">46.9 (46.0, 47.9)</t>
  </si>
  <si>
    <t xml:space="preserve">45.4 (44.6, 46.2)</t>
  </si>
  <si>
    <t xml:space="preserve">47.9 (47.0, 48.9)</t>
  </si>
  <si>
    <t xml:space="preserve">29.6 (28.8, 30.4)</t>
  </si>
  <si>
    <t xml:space="preserve">30.2 (29.5, 31.0)</t>
  </si>
  <si>
    <t xml:space="preserve">32.2 (31.3, 33.0)</t>
  </si>
  <si>
    <t xml:space="preserve">36.0 (35.0, 37.0)</t>
  </si>
  <si>
    <t xml:space="preserve">80.9 (80.1, 81.6)</t>
  </si>
  <si>
    <t xml:space="preserve">81.8 (81.2, 82.4)</t>
  </si>
  <si>
    <t xml:space="preserve">80.7 (80.0, 81.5)</t>
  </si>
  <si>
    <t xml:space="preserve">79.3 (78.6, 80.0)</t>
  </si>
  <si>
    <t xml:space="preserve">80.3 (79.4, 81.1)</t>
  </si>
  <si>
    <t xml:space="preserve">70.7 (69.6, 71.8)</t>
  </si>
  <si>
    <t xml:space="preserve">71.5 (70.6, 72.4)</t>
  </si>
  <si>
    <t xml:space="preserve">73.3 (72.3, 74.4)</t>
  </si>
  <si>
    <t xml:space="preserve">75.5 (74.6, 76.5)</t>
  </si>
  <si>
    <t xml:space="preserve">72.7 (71.7, 73.6)</t>
  </si>
  <si>
    <t xml:space="preserve">64.7 (63.1, 66.3)</t>
  </si>
  <si>
    <t xml:space="preserve">74.7 (73.6, 75.8)</t>
  </si>
  <si>
    <t xml:space="preserve">76.7 (75.7, 77.6)</t>
  </si>
  <si>
    <t xml:space="preserve">76.9 (75.9, 77.9)</t>
  </si>
  <si>
    <t xml:space="preserve">72.5 (71.3, 73.7)</t>
  </si>
  <si>
    <t xml:space="preserve">72.6 (71.4, 73.7)</t>
  </si>
  <si>
    <t xml:space="preserve">74.6 (73.3, 75.8)</t>
  </si>
  <si>
    <t xml:space="preserve">74.6 (73.2, 75.9)</t>
  </si>
  <si>
    <t xml:space="preserve">77.5 (76.7, 78.3)</t>
  </si>
  <si>
    <t xml:space="preserve">71.8 (71.0, 72.6)</t>
  </si>
  <si>
    <t xml:space="preserve">75.0 (74.3, 75.7)</t>
  </si>
  <si>
    <t xml:space="preserve">75.8 (75.0, 76.6)</t>
  </si>
  <si>
    <t xml:space="preserve">78.8 (77.9, 79.7)</t>
  </si>
  <si>
    <t xml:space="preserve">82.2 (81.6, 82.8)</t>
  </si>
  <si>
    <t xml:space="preserve">76.3 (75.4, 77.1)</t>
  </si>
  <si>
    <t xml:space="preserve">78.7 (78.0, 79.4)</t>
  </si>
  <si>
    <t xml:space="preserve">80.9 (80.1, 81.7)</t>
  </si>
  <si>
    <t xml:space="preserve">82.0 (81.2, 82.7)</t>
  </si>
  <si>
    <t xml:space="preserve">66.2 (64.8, 67.6)</t>
  </si>
  <si>
    <t xml:space="preserve">65.8 (64.8, 66.7)</t>
  </si>
  <si>
    <t xml:space="preserve">46.9 (45.9, 47.8)</t>
  </si>
  <si>
    <t xml:space="preserve">54.1 (53.3, 54.9)</t>
  </si>
  <si>
    <t xml:space="preserve">63.2 (62.3, 64.1)</t>
  </si>
  <si>
    <t xml:space="preserve">68.7 (67.9, 69.6)</t>
  </si>
  <si>
    <t xml:space="preserve">75.6 (74.3, 76.9)</t>
  </si>
  <si>
    <t xml:space="preserve">79.6 (78.7, 80.4)</t>
  </si>
  <si>
    <t xml:space="preserve">77.4 (76.7, 78.0)</t>
  </si>
  <si>
    <t xml:space="preserve">72.2 (71.4, 73.1)</t>
  </si>
  <si>
    <t xml:space="preserve">76.4 (75.7, 77.1)</t>
  </si>
  <si>
    <t xml:space="preserve">79.3 (78.5, 80.1)</t>
  </si>
  <si>
    <t xml:space="preserve">80.7 (79.9, 81.4)</t>
  </si>
  <si>
    <t xml:space="preserve">70.5 (68.9, 72.1)</t>
  </si>
  <si>
    <t xml:space="preserve">71.9 (70.8, 73.0)</t>
  </si>
  <si>
    <t xml:space="preserve">69.8 (68.9, 70.6)</t>
  </si>
  <si>
    <t xml:space="preserve">67.8 (66.8, 68.9)</t>
  </si>
  <si>
    <t xml:space="preserve">69.4 (68.5, 70.3)</t>
  </si>
  <si>
    <t xml:space="preserve">72.4 (71.4, 73.4)</t>
  </si>
  <si>
    <t xml:space="preserve">71.7 (70.6, 72.8)</t>
  </si>
  <si>
    <t xml:space="preserve">84.7 (83.6, 85.8)</t>
  </si>
  <si>
    <t xml:space="preserve">86.5 (85.7, 87.2)</t>
  </si>
  <si>
    <t xml:space="preserve">83.6 (83.0, 84.2)</t>
  </si>
  <si>
    <t xml:space="preserve">75.4 (74.3, 76.3)</t>
  </si>
  <si>
    <t xml:space="preserve">80.5 (79.8, 81.2)</t>
  </si>
  <si>
    <t xml:space="preserve">85.9 (85.2, 86.6)</t>
  </si>
  <si>
    <t xml:space="preserve">75.5 (74.2, 76.8)</t>
  </si>
  <si>
    <t xml:space="preserve">65.7 (64.8, 66.6)</t>
  </si>
  <si>
    <t xml:space="preserve">69.4 (68.7, 70.2)</t>
  </si>
  <si>
    <t xml:space="preserve">83.4 (82.3, 84.4)</t>
  </si>
  <si>
    <t xml:space="preserve">82.3 (81.4, 83.1)</t>
  </si>
  <si>
    <t xml:space="preserve">84.1 (83.2, 84.9)</t>
  </si>
  <si>
    <t xml:space="preserve">79.0 (78.1, 79.9)</t>
  </si>
  <si>
    <t xml:space="preserve">83.4 (82.6, 84.2)</t>
  </si>
  <si>
    <t xml:space="preserve">82.4 (81.4, 83.3)</t>
  </si>
  <si>
    <t xml:space="preserve">84.3 (83.3, 85.2)</t>
  </si>
  <si>
    <t xml:space="preserve">60.2 (58.8, 61.5)</t>
  </si>
  <si>
    <t xml:space="preserve">61.6 (60.5, 62.6)</t>
  </si>
  <si>
    <t xml:space="preserve">61.7 (60.6, 62.7)</t>
  </si>
  <si>
    <t xml:space="preserve">46.7 (45.7, 47.8)</t>
  </si>
  <si>
    <t xml:space="preserve">60.7 (59.7, 61.7)</t>
  </si>
  <si>
    <t xml:space="preserve">58.6 (57.5, 59.8)</t>
  </si>
  <si>
    <t xml:space="preserve">56.4 (55.2, 57.6)</t>
  </si>
  <si>
    <t xml:space="preserve">84.0 (82.9, 85.0)</t>
  </si>
  <si>
    <t xml:space="preserve">85.1 (84.3, 85.8)</t>
  </si>
  <si>
    <t xml:space="preserve">82.4 (81.5, 83.3)</t>
  </si>
  <si>
    <t xml:space="preserve">76.0 (74.5, 77.4)</t>
  </si>
  <si>
    <t xml:space="preserve">78.1 (76.9, 79.2)</t>
  </si>
  <si>
    <t xml:space="preserve">81.2 (80.2, 82.2)</t>
  </si>
  <si>
    <t xml:space="preserve">78.3 (77.0, 79.4)</t>
  </si>
  <si>
    <t xml:space="preserve">78.2 (76.7, 79.5)</t>
  </si>
  <si>
    <t xml:space="preserve">87.5 (86.8, 88.2)</t>
  </si>
  <si>
    <t xml:space="preserve">86.5 (85.6, 87.2)</t>
  </si>
  <si>
    <t xml:space="preserve">88.4 (87.7, 89.1)</t>
  </si>
  <si>
    <t xml:space="preserve">88.0 (87.2, 88.8)</t>
  </si>
  <si>
    <t xml:space="preserve">89.8 (89.0, 90.6)</t>
  </si>
  <si>
    <t xml:space="preserve">83.0 (81.9, 84.0)</t>
  </si>
  <si>
    <t xml:space="preserve">81.5 (80.6, 82.3)</t>
  </si>
  <si>
    <t xml:space="preserve">73.0 (72.0, 73.9)</t>
  </si>
  <si>
    <t xml:space="preserve">79.5 (78.6, 80.5)</t>
  </si>
  <si>
    <t xml:space="preserve">81.4 (80.4, 82.3)</t>
  </si>
  <si>
    <t xml:space="preserve">81.8 (80.7, 82.9)</t>
  </si>
  <si>
    <t xml:space="preserve">85.1 (84.4, 85.8)</t>
  </si>
  <si>
    <t xml:space="preserve">84.4 (83.7, 85.1)</t>
  </si>
  <si>
    <t xml:space="preserve">80.6 (79.7, 81.5)</t>
  </si>
  <si>
    <t xml:space="preserve">83.3 (82.3, 84.3)</t>
  </si>
  <si>
    <t xml:space="preserve">64.8 (63.5, 66.1)</t>
  </si>
  <si>
    <t xml:space="preserve">68.9 (68.0, 69.8)</t>
  </si>
  <si>
    <t xml:space="preserve">69.3 (68.4, 70.1)</t>
  </si>
  <si>
    <t xml:space="preserve">42.6 (41.6, 43.5)</t>
  </si>
  <si>
    <t xml:space="preserve">43.8 (42.8, 44.9)</t>
  </si>
  <si>
    <t xml:space="preserve">62.6 (61.4, 63.8)</t>
  </si>
  <si>
    <t xml:space="preserve">68.4 (67.2, 69.6)</t>
  </si>
  <si>
    <t xml:space="preserve">79.3 (78.2, 80.4)</t>
  </si>
  <si>
    <t xml:space="preserve">83.5 (82.7, 84.2)</t>
  </si>
  <si>
    <t xml:space="preserve">77.9 (77.1, 78.7)</t>
  </si>
  <si>
    <t xml:space="preserve">79.2 (78.3, 80.0)</t>
  </si>
  <si>
    <t xml:space="preserve">75.8 (74.4, 77.1)</t>
  </si>
  <si>
    <t xml:space="preserve">78.3 (77.3, 79.2)</t>
  </si>
  <si>
    <t xml:space="preserve">77.0 (76.0, 77.9)</t>
  </si>
  <si>
    <t xml:space="preserve">70.9 (69.8, 72.1)</t>
  </si>
  <si>
    <t xml:space="preserve">75.7 (74.5, 76.9)</t>
  </si>
  <si>
    <t xml:space="preserve">85.5 (84.4, 86.5)</t>
  </si>
  <si>
    <t xml:space="preserve">88.3 (87.6, 88.9)</t>
  </si>
  <si>
    <t xml:space="preserve">87.4 (86.7, 88.0)</t>
  </si>
  <si>
    <t xml:space="preserve">75.5 (74.5, 76.6)</t>
  </si>
  <si>
    <t xml:space="preserve">86.9 (85.9, 87.7)</t>
  </si>
  <si>
    <t xml:space="preserve">77.8 (76.7, 79.0)</t>
  </si>
  <si>
    <t xml:space="preserve">81.0 (80.2, 81.7)</t>
  </si>
  <si>
    <t xml:space="preserve">78.2 (77.1, 79.2)</t>
  </si>
  <si>
    <t xml:space="preserve">80.4 (79.4, 81.4)</t>
  </si>
  <si>
    <t xml:space="preserve">81.3 (80.2, 82.3)</t>
  </si>
  <si>
    <t xml:space="preserve">81.7 (80.7, 82.6)</t>
  </si>
  <si>
    <t xml:space="preserve">79.5 (78.7, 80.4)</t>
  </si>
  <si>
    <t xml:space="preserve">81.9 (80.9, 83.0)</t>
  </si>
  <si>
    <t xml:space="preserve">85.7 (84.6, 86.6)</t>
  </si>
  <si>
    <t xml:space="preserve">61.2 (59.9, 62.4)</t>
  </si>
  <si>
    <t xml:space="preserve">67.3 (66.3, 68.3)</t>
  </si>
  <si>
    <t xml:space="preserve">68.4 (67.3, 69.5)</t>
  </si>
  <si>
    <t xml:space="preserve">61.2 (60.2, 62.1)</t>
  </si>
  <si>
    <t xml:space="preserve">56.6 (55.5, 57.6)</t>
  </si>
  <si>
    <t xml:space="preserve">66.0 (64.7, 67.3)</t>
  </si>
  <si>
    <t xml:space="preserve">76.4 (75.3, 77.6)</t>
  </si>
  <si>
    <t xml:space="preserve">72.9 (71.7, 74.0)</t>
  </si>
  <si>
    <t xml:space="preserve">78.2 (77.4, 79.0)</t>
  </si>
  <si>
    <t xml:space="preserve">80.0 (78.9, 81.0)</t>
  </si>
  <si>
    <t xml:space="preserve">85.5 (84.5, 86.4)</t>
  </si>
  <si>
    <t xml:space="preserve">67.5 (66.1, 68.8)</t>
  </si>
  <si>
    <t xml:space="preserve">66.1 (64.9, 67.3)</t>
  </si>
  <si>
    <t xml:space="preserve">70.4 (69.2, 71.6)</t>
  </si>
  <si>
    <t xml:space="preserve">68.6 (67.5, 69.7)</t>
  </si>
  <si>
    <t xml:space="preserve">64.9 (63.7, 66.0)</t>
  </si>
  <si>
    <t xml:space="preserve">69.0 (67.6, 70.3)</t>
  </si>
  <si>
    <t xml:space="preserve">74.5 (73.0, 75.9)</t>
  </si>
  <si>
    <t xml:space="preserve">80.7 (79.7, 81.6)</t>
  </si>
  <si>
    <t xml:space="preserve">75.3 (74.3, 76.4)</t>
  </si>
  <si>
    <t xml:space="preserve">71.0 (69.7, 72.2)</t>
  </si>
  <si>
    <t xml:space="preserve">72.0 (71.0, 72.9)</t>
  </si>
  <si>
    <t xml:space="preserve">75.4 (74.4, 76.4)</t>
  </si>
  <si>
    <t xml:space="preserve">71.1 (70.2, 72.1)</t>
  </si>
  <si>
    <t xml:space="preserve">82.3 (81.5, 83.0)</t>
  </si>
  <si>
    <t xml:space="preserve">82.3 (81.7, 82.9)</t>
  </si>
  <si>
    <t xml:space="preserve">79.6 (78.9, 80.3)</t>
  </si>
  <si>
    <t xml:space="preserve">81.7 (80.8, 82.7)</t>
  </si>
  <si>
    <t xml:space="preserve">63.2 (62.2, 64.1)</t>
  </si>
  <si>
    <t xml:space="preserve">61.7 (60.9, 62.5)</t>
  </si>
  <si>
    <t xml:space="preserve">48.2 (47.3, 49.1)</t>
  </si>
  <si>
    <t xml:space="preserve">47.5 (46.7, 48.3)</t>
  </si>
  <si>
    <t xml:space="preserve">56.9 (55.9, 57.8)</t>
  </si>
  <si>
    <t xml:space="preserve">61.3 (60.1, 62.5)</t>
  </si>
  <si>
    <t xml:space="preserve">79.5 (78.9, 80.2)</t>
  </si>
  <si>
    <t xml:space="preserve">78.3 (77.6, 78.9)</t>
  </si>
  <si>
    <t xml:space="preserve">76.0 (75.3, 76.8)</t>
  </si>
  <si>
    <t xml:space="preserve">80.1 (79.3, 80.8)</t>
  </si>
  <si>
    <t xml:space="preserve">77.1 (76.1, 78.1)</t>
  </si>
  <si>
    <t xml:space="preserve">74.5 (73.7, 75.3)</t>
  </si>
  <si>
    <t xml:space="preserve">73.2 (72.2, 74.1)</t>
  </si>
  <si>
    <t xml:space="preserve">70.0 (68.7, 71.3)</t>
  </si>
  <si>
    <t xml:space="preserve">87.3 (86.6, 88.0)</t>
  </si>
  <si>
    <t xml:space="preserve">86.4 (85.8, 86.9)</t>
  </si>
  <si>
    <t xml:space="preserve">77.2 (76.4, 78.0)</t>
  </si>
  <si>
    <t xml:space="preserve">83.5 (82.5, 84.4)</t>
  </si>
  <si>
    <t xml:space="preserve">78.0 (77.1, 78.8)</t>
  </si>
  <si>
    <t xml:space="preserve">77.6 (77.0, 78.3)</t>
  </si>
  <si>
    <t xml:space="preserve">67.1 (66.3, 67.9)</t>
  </si>
  <si>
    <t xml:space="preserve">69.4 (68.7, 70.1)</t>
  </si>
  <si>
    <t xml:space="preserve">76.1 (75.3, 76.9)</t>
  </si>
  <si>
    <t xml:space="preserve">73.7 (72.6, 74.7)</t>
  </si>
  <si>
    <t xml:space="preserve">80.5 (80.4, 80.7)</t>
  </si>
  <si>
    <t xml:space="preserve">81.2 (81.1, 81.3)</t>
  </si>
  <si>
    <t xml:space="preserve">81.3 (81.1, 81.4)</t>
  </si>
  <si>
    <t xml:space="preserve">77.9 (77.7, 78.0)</t>
  </si>
  <si>
    <t xml:space="preserve">79.1 (79.0, 79.3)</t>
  </si>
  <si>
    <t xml:space="preserve">80.3 (80.2, 80.4)</t>
  </si>
  <si>
    <t xml:space="preserve">80.8 (80.7, 81.0)</t>
  </si>
  <si>
    <t xml:space="preserve">59.5 (59.3, 59.7)</t>
  </si>
  <si>
    <t xml:space="preserve">59.8 (59.6, 59.9)</t>
  </si>
  <si>
    <t xml:space="preserve">59.9 (59.7, 60.0)</t>
  </si>
  <si>
    <t xml:space="preserve">43.2 (43.0, 43.3)</t>
  </si>
  <si>
    <t xml:space="preserve">47.9 (47.8, 48.1)</t>
  </si>
  <si>
    <t xml:space="preserve">54.6 (54.5, 54.8)</t>
  </si>
  <si>
    <t xml:space="preserve">57.9 (57.7, 58.1)</t>
  </si>
  <si>
    <t xml:space="preserve">80.1 (80.0, 80.3)</t>
  </si>
  <si>
    <t xml:space="preserve">80.9 (80.8, 81.1)</t>
  </si>
  <si>
    <t xml:space="preserve">77.6 (77.5, 77.8)</t>
  </si>
  <si>
    <t xml:space="preserve">79.2 (79.1, 79.4)</t>
  </si>
  <si>
    <t xml:space="preserve">79.9 (79.7, 80.0)</t>
  </si>
  <si>
    <t xml:space="preserve">80.4 (80.2, 80.5)</t>
  </si>
  <si>
    <t xml:space="preserve">72.4 (72.2, 72.6)</t>
  </si>
  <si>
    <t xml:space="preserve">73.0 (72.8, 73.1)</t>
  </si>
  <si>
    <t xml:space="preserve">73.7 (73.5, 73.8)</t>
  </si>
  <si>
    <t xml:space="preserve">73.1 (72.9, 73.3)</t>
  </si>
  <si>
    <t xml:space="preserve">71.9 (71.8, 72.1)</t>
  </si>
  <si>
    <t xml:space="preserve">72.2 (72.0, 72.4)</t>
  </si>
  <si>
    <t xml:space="preserve">70.6 (70.4, 70.8)</t>
  </si>
  <si>
    <t xml:space="preserve">84.0 (83.9, 84.2)</t>
  </si>
  <si>
    <t xml:space="preserve">85.1 (85.0, 85.2)</t>
  </si>
  <si>
    <t xml:space="preserve">84.8 (84.6, 84.9)</t>
  </si>
  <si>
    <t xml:space="preserve">84.3 (84.2, 84.5)</t>
  </si>
  <si>
    <t xml:space="preserve">78.5 (78.3, 78.6)</t>
  </si>
  <si>
    <t xml:space="preserve">78.4 (78.3, 78.5)</t>
  </si>
  <si>
    <t xml:space="preserve">68.4 (68.2, 68.5)</t>
  </si>
  <si>
    <t xml:space="preserve">75.7 (75.5, 75.8)</t>
  </si>
  <si>
    <t xml:space="preserve">76.5 (76.4, 76.7)</t>
  </si>
  <si>
    <t xml:space="preserve">2021-2022: Skills Development</t>
  </si>
  <si>
    <t xml:space="preserve">2023-2024: Skills Development</t>
  </si>
  <si>
    <t xml:space="preserve">2021-2022: Learner Engagement</t>
  </si>
  <si>
    <t xml:space="preserve">2023-2024: Peer Engagement *</t>
  </si>
  <si>
    <t xml:space="preserve">2021-2022: Teaching Quality and Engagement</t>
  </si>
  <si>
    <t xml:space="preserve">2023-2024: Teaching Quality and Engagement</t>
  </si>
  <si>
    <t xml:space="preserve">2021-2022: Student Support</t>
  </si>
  <si>
    <t xml:space="preserve">2023-2024: Student Support and Services *</t>
  </si>
  <si>
    <t xml:space="preserve">2021-2022: Learning Resources</t>
  </si>
  <si>
    <t xml:space="preserve">2023-2024: Learning Resources</t>
  </si>
  <si>
    <t xml:space="preserve">2021-2022: Quality of entire educational experience</t>
  </si>
  <si>
    <t xml:space="preserve">2023-2024: Quality of entire educational experience</t>
  </si>
  <si>
    <t xml:space="preserve">84.1 (83.7, 84.5)</t>
  </si>
  <si>
    <t xml:space="preserve">60.3 (59.8, 60.8)</t>
  </si>
  <si>
    <t xml:space="preserve">80.3 (79.9, 80.7)</t>
  </si>
  <si>
    <t xml:space="preserve">74.4 (73.9, 74.9)</t>
  </si>
  <si>
    <t xml:space="preserve">76.5 (76.1, 77.0)</t>
  </si>
  <si>
    <t xml:space="preserve">89.2 (87.1, 90.7)</t>
  </si>
  <si>
    <t xml:space="preserve">74.6 (72.0, 76.8)</t>
  </si>
  <si>
    <t xml:space="preserve">90.9 (89.0, 92.3)</t>
  </si>
  <si>
    <t xml:space="preserve">87.6 (85.4, 89.3)</t>
  </si>
  <si>
    <t xml:space="preserve">86.1 (83.7, 88.0)</t>
  </si>
  <si>
    <t xml:space="preserve">87.9 (85.9, 89.5)</t>
  </si>
  <si>
    <t xml:space="preserve">89.7 (88.5, 90.8)</t>
  </si>
  <si>
    <t xml:space="preserve">81.8 (80.3, 83.2)</t>
  </si>
  <si>
    <t xml:space="preserve">89.1 (87.9, 90.2)</t>
  </si>
  <si>
    <t xml:space="preserve">89.6 (88.3, 90.7)</t>
  </si>
  <si>
    <t xml:space="preserve">93.1 (92.0, 94.0)</t>
  </si>
  <si>
    <t xml:space="preserve">86.3 (85.0, 87.5)</t>
  </si>
  <si>
    <t xml:space="preserve">81.1 (80.4, 81.7)</t>
  </si>
  <si>
    <t xml:space="preserve">82.6 (81.8, 83.4)</t>
  </si>
  <si>
    <t xml:space="preserve">76.3 (75.3, 77.2)</t>
  </si>
  <si>
    <t xml:space="preserve">27.0 (26.0, 28.0)</t>
  </si>
  <si>
    <t xml:space="preserve">68.9 (67.7, 70.1)</t>
  </si>
  <si>
    <t xml:space="preserve">77.1 (76.3, 77.8)</t>
  </si>
  <si>
    <t xml:space="preserve">36.2 (35.4, 37.0)</t>
  </si>
  <si>
    <t xml:space="preserve">72.1 (71.1, 72.9)</t>
  </si>
  <si>
    <t xml:space="preserve">81.0 (80.1, 81.9)</t>
  </si>
  <si>
    <t xml:space="preserve">73.9 (73.2, 74.7)</t>
  </si>
  <si>
    <t xml:space="preserve">78.7 (78.1, 79.2)</t>
  </si>
  <si>
    <t xml:space="preserve">50.1 (49.4, 50.8)</t>
  </si>
  <si>
    <t xml:space="preserve">69.7 (69.0, 70.4)</t>
  </si>
  <si>
    <t xml:space="preserve">74.2 (73.6, 74.8)</t>
  </si>
  <si>
    <t xml:space="preserve">81.8 (81.3, 82.2)</t>
  </si>
  <si>
    <t xml:space="preserve">44.6 (44.1, 45.2)</t>
  </si>
  <si>
    <t xml:space="preserve">82.4 (82.0, 82.8)</t>
  </si>
  <si>
    <t xml:space="preserve">78.3 (77.8, 78.9)</t>
  </si>
  <si>
    <t xml:space="preserve">87.6 (87.2, 88.1)</t>
  </si>
  <si>
    <t xml:space="preserve">78.5 (78.0, 78.9)</t>
  </si>
  <si>
    <t xml:space="preserve">86.8 (86.3, 87.4)</t>
  </si>
  <si>
    <t xml:space="preserve">58.6 (57.8, 59.4)</t>
  </si>
  <si>
    <t xml:space="preserve">85.2 (84.6, 85.7)</t>
  </si>
  <si>
    <t xml:space="preserve">88.7 (88.1, 89.2)</t>
  </si>
  <si>
    <t xml:space="preserve">82.7 (82.1, 83.3)</t>
  </si>
  <si>
    <t xml:space="preserve">46.7 (45.7, 47.7)</t>
  </si>
  <si>
    <t xml:space="preserve">82.2 (81.4, 82.9)</t>
  </si>
  <si>
    <t xml:space="preserve">61.8 (60.9, 62.7)</t>
  </si>
  <si>
    <t xml:space="preserve">77.0 (76.1, 77.9)</t>
  </si>
  <si>
    <t xml:space="preserve">86.2 (85.4, 86.8)</t>
  </si>
  <si>
    <t xml:space="preserve">77.0 (76.2, 77.8)</t>
  </si>
  <si>
    <t xml:space="preserve">81.6 (81.1, 82.1)</t>
  </si>
  <si>
    <t xml:space="preserve">53.5 (52.9, 54.1)</t>
  </si>
  <si>
    <t xml:space="preserve">76.3 (75.7, 76.9)</t>
  </si>
  <si>
    <t xml:space="preserve">83.9 (83.4, 84.4)</t>
  </si>
  <si>
    <t xml:space="preserve">78.2 (77.7, 78.7)</t>
  </si>
  <si>
    <t xml:space="preserve">81.1 (80.2, 82.0)</t>
  </si>
  <si>
    <t xml:space="preserve">57.8 (56.6, 58.9)</t>
  </si>
  <si>
    <t xml:space="preserve">80.6 (79.5, 81.5)</t>
  </si>
  <si>
    <t xml:space="preserve">79.5 (79.0, 80.0)</t>
  </si>
  <si>
    <t xml:space="preserve">77.7 (77.1, 78.2)</t>
  </si>
  <si>
    <t xml:space="preserve">71.2 (70.6, 71.9)</t>
  </si>
  <si>
    <t xml:space="preserve">71.9 (71.3, 72.4)</t>
  </si>
  <si>
    <t xml:space="preserve">79.3 (78.9, 79.7)</t>
  </si>
  <si>
    <t xml:space="preserve">51.9 (51.4, 52.4)</t>
  </si>
  <si>
    <t xml:space="preserve">80.1 (79.7, 80.6)</t>
  </si>
  <si>
    <t xml:space="preserve">67.2 (66.6, 67.8)</t>
  </si>
  <si>
    <t xml:space="preserve">85.1 (84.7, 85.5)</t>
  </si>
  <si>
    <t xml:space="preserve">74.4 (74.0, 74.9)</t>
  </si>
  <si>
    <t xml:space="preserve">57.1 (56.7, 57.6)</t>
  </si>
  <si>
    <t xml:space="preserve">77.8 (77.4, 78.2)</t>
  </si>
  <si>
    <t xml:space="preserve">69.1 (68.6, 69.6)</t>
  </si>
  <si>
    <t xml:space="preserve">82.3 (81.9, 82.7)</t>
  </si>
  <si>
    <t xml:space="preserve">71.3 (70.9, 71.7)</t>
  </si>
  <si>
    <t xml:space="preserve">79.6 (78.7, 80.5)</t>
  </si>
  <si>
    <t xml:space="preserve">48.3 (47.2, 49.4)</t>
  </si>
  <si>
    <t xml:space="preserve">72.6 (71.5, 73.7)</t>
  </si>
  <si>
    <t xml:space="preserve">83.2 (82.2, 84.0)</t>
  </si>
  <si>
    <t xml:space="preserve">72.6 (71.6, 73.6)</t>
  </si>
  <si>
    <t xml:space="preserve">79.4 (78.9, 79.8)</t>
  </si>
  <si>
    <t xml:space="preserve">56.0 (55.5, 56.5)</t>
  </si>
  <si>
    <t xml:space="preserve">76.9 (76.4, 77.3)</t>
  </si>
  <si>
    <t xml:space="preserve">69.4 (68.8, 69.9)</t>
  </si>
  <si>
    <t xml:space="preserve">83.4 (82.9, 83.8)</t>
  </si>
  <si>
    <t xml:space="preserve">72.3 (71.8, 72.7)</t>
  </si>
  <si>
    <t xml:space="preserve">54.8 (54.1, 55.5)</t>
  </si>
  <si>
    <t xml:space="preserve">77.0 (76.4, 77.6)</t>
  </si>
  <si>
    <t xml:space="preserve">68.2 (67.4, 68.9)</t>
  </si>
  <si>
    <t xml:space="preserve">70.7 (70.1, 71.3)</t>
  </si>
  <si>
    <t xml:space="preserve">37.3 (36.3, 38.2)</t>
  </si>
  <si>
    <t xml:space="preserve">73.0 (72.0, 74.0)</t>
  </si>
  <si>
    <t xml:space="preserve">81.4 (80.3, 82.3)</t>
  </si>
  <si>
    <t xml:space="preserve">70.1 (69.2, 71.0)</t>
  </si>
  <si>
    <t xml:space="preserve">42.4 (41.8, 43.0)</t>
  </si>
  <si>
    <t xml:space="preserve">81.7 (81.2, 82.1)</t>
  </si>
  <si>
    <t xml:space="preserve">77.3 (76.8, 77.9)</t>
  </si>
  <si>
    <t xml:space="preserve">80.4 (79.8, 81.0)</t>
  </si>
  <si>
    <t xml:space="preserve">77.5 (77.0, 78.0)</t>
  </si>
  <si>
    <t xml:space="preserve">55.7 (54.7, 56.6)</t>
  </si>
  <si>
    <t xml:space="preserve">81.7 (81.0, 82.5)</t>
  </si>
  <si>
    <t xml:space="preserve">65.5 (64.4, 66.6)</t>
  </si>
  <si>
    <t xml:space="preserve">81.2 (80.4, 82.1)</t>
  </si>
  <si>
    <t xml:space="preserve">75.6 (74.7, 76.4)</t>
  </si>
  <si>
    <t xml:space="preserve">80.1 (79.5, 80.7)</t>
  </si>
  <si>
    <t xml:space="preserve">60.8 (60.0, 61.5)</t>
  </si>
  <si>
    <t xml:space="preserve">80.6 (80.0, 81.2)</t>
  </si>
  <si>
    <t xml:space="preserve">74.6 (73.7, 75.3)</t>
  </si>
  <si>
    <t xml:space="preserve">75.8 (75.2, 76.5)</t>
  </si>
  <si>
    <t xml:space="preserve">75.4 (74.6, 76.1)</t>
  </si>
  <si>
    <t xml:space="preserve">50.8 (50.0, 51.7)</t>
  </si>
  <si>
    <t xml:space="preserve">62.0 (61.0, 62.9)</t>
  </si>
  <si>
    <t xml:space="preserve">79.1 (78.4, 79.9)</t>
  </si>
  <si>
    <t xml:space="preserve">67.3 (66.5, 68.1)</t>
  </si>
  <si>
    <t xml:space="preserve">87.1 (86.3, 87.8)</t>
  </si>
  <si>
    <t xml:space="preserve">64.5 (63.5, 65.5)</t>
  </si>
  <si>
    <t xml:space="preserve">84.1 (83.3, 84.8)</t>
  </si>
  <si>
    <t xml:space="preserve">73.2 (72.1, 74.2)</t>
  </si>
  <si>
    <t xml:space="preserve">79.5 (78.5, 80.3)</t>
  </si>
  <si>
    <t xml:space="preserve">52.9 (52.3, 53.4)</t>
  </si>
  <si>
    <t xml:space="preserve">81.7 (81.3, 82.2)</t>
  </si>
  <si>
    <t xml:space="preserve">69.4 (68.7, 70.0)</t>
  </si>
  <si>
    <t xml:space="preserve">85.4 (84.9, 85.8)</t>
  </si>
  <si>
    <t xml:space="preserve">76.2 (75.7, 76.7)</t>
  </si>
  <si>
    <t xml:space="preserve">81.9 (81.4, 82.4)</t>
  </si>
  <si>
    <t xml:space="preserve">49.6 (49.0, 50.3)</t>
  </si>
  <si>
    <t xml:space="preserve">84.7 (84.1, 85.3)</t>
  </si>
  <si>
    <t xml:space="preserve">76.8 (76.2, 77.3)</t>
  </si>
  <si>
    <t xml:space="preserve">78.0 (77.4, 78.5)</t>
  </si>
  <si>
    <t xml:space="preserve">53.8 (53.2, 54.5)</t>
  </si>
  <si>
    <t xml:space="preserve">76.9 (76.4, 77.5)</t>
  </si>
  <si>
    <t xml:space="preserve">58.1 (57.3, 58.9)</t>
  </si>
  <si>
    <t xml:space="preserve">69.3 (68.7, 69.9)</t>
  </si>
  <si>
    <t xml:space="preserve">76.2 (75.4, 76.9)</t>
  </si>
  <si>
    <t xml:space="preserve">55.7 (54.9, 56.5)</t>
  </si>
  <si>
    <t xml:space="preserve">73.9 (73.1, 74.8)</t>
  </si>
  <si>
    <t xml:space="preserve">85.6 (85.0, 86.2)</t>
  </si>
  <si>
    <t xml:space="preserve">41.6 (40.7, 42.6)</t>
  </si>
  <si>
    <t xml:space="preserve">82.5 (81.8, 83.2)</t>
  </si>
  <si>
    <t xml:space="preserve">76.3 (75.4, 77.2)</t>
  </si>
  <si>
    <t xml:space="preserve">74.9 (73.8, 76.0)</t>
  </si>
  <si>
    <t xml:space="preserve">80.2 (79.4, 80.9)</t>
  </si>
  <si>
    <t xml:space="preserve">53.4 (52.5, 54.3)</t>
  </si>
  <si>
    <t xml:space="preserve">74.2 (73.3, 75.2)</t>
  </si>
  <si>
    <t xml:space="preserve">81.9 (81.2, 82.7)</t>
  </si>
  <si>
    <t xml:space="preserve">74.8 (74.0, 75.6)</t>
  </si>
  <si>
    <t xml:space="preserve">80.6 (76.7, 83.7)</t>
  </si>
  <si>
    <t xml:space="preserve">50.3 (45.9, 54.6)</t>
  </si>
  <si>
    <t xml:space="preserve">83.8 (80.0, 86.6)</t>
  </si>
  <si>
    <t xml:space="preserve">85.0 (81.0, 87.9)</t>
  </si>
  <si>
    <t xml:space="preserve">80.9 (74.1, 85.9)</t>
  </si>
  <si>
    <t xml:space="preserve">81.8 (77.9, 84.7)</t>
  </si>
  <si>
    <t xml:space="preserve">23.6 (22.8, 24.5)</t>
  </si>
  <si>
    <t xml:space="preserve">75.8 (75.4, 76.2)</t>
  </si>
  <si>
    <t xml:space="preserve">52.3 (51.9, 52.8)</t>
  </si>
  <si>
    <t xml:space="preserve">76.6 (76.2, 77.0)</t>
  </si>
  <si>
    <t xml:space="preserve">68.4 (67.9, 69.0)</t>
  </si>
  <si>
    <t xml:space="preserve">79.2 (78.7, 79.6)</t>
  </si>
  <si>
    <t xml:space="preserve">68.5 (68.1, 69.0)</t>
  </si>
  <si>
    <t xml:space="preserve">80.0 (79.4, 80.6)</t>
  </si>
  <si>
    <t xml:space="preserve">48.4 (47.7, 49.2)</t>
  </si>
  <si>
    <t xml:space="preserve">78.9 (78.3, 79.5)</t>
  </si>
  <si>
    <t xml:space="preserve">74.2 (73.4, 75.0)</t>
  </si>
  <si>
    <t xml:space="preserve">81.3 (80.6, 81.9)</t>
  </si>
  <si>
    <t xml:space="preserve">74.2 (73.5, 74.8)</t>
  </si>
  <si>
    <t xml:space="preserve">78.8 (78.0, 79.6)</t>
  </si>
  <si>
    <t xml:space="preserve">30.8 (29.9, 31.6)</t>
  </si>
  <si>
    <t xml:space="preserve">83.8 (82.8, 84.7)</t>
  </si>
  <si>
    <t xml:space="preserve">75.7 (74.8, 76.5)</t>
  </si>
  <si>
    <t xml:space="preserve">75.3 (74.8, 75.9)</t>
  </si>
  <si>
    <t xml:space="preserve">31.1 (30.6, 31.7)</t>
  </si>
  <si>
    <t xml:space="preserve">72.8 (72.1, 73.5)</t>
  </si>
  <si>
    <t xml:space="preserve">73.5 (72.7, 74.3)</t>
  </si>
  <si>
    <t xml:space="preserve">75.4 (74.8, 75.9)</t>
  </si>
  <si>
    <t xml:space="preserve">58.1 (57.5, 58.7)</t>
  </si>
  <si>
    <t xml:space="preserve">70.7 (70.0, 71.3)</t>
  </si>
  <si>
    <t xml:space="preserve">83.0 (82.5, 83.5)</t>
  </si>
  <si>
    <t xml:space="preserve">72.0 (71.4, 72.5)</t>
  </si>
  <si>
    <t xml:space="preserve">82.9 (82.3, 83.5)</t>
  </si>
  <si>
    <t xml:space="preserve">83.9 (83.3, 84.4)</t>
  </si>
  <si>
    <t xml:space="preserve">88.2 (87.7, 88.8)</t>
  </si>
  <si>
    <t xml:space="preserve">52.0 (51.2, 52.8)</t>
  </si>
  <si>
    <t xml:space="preserve">73.0 (72.2, 73.8)</t>
  </si>
  <si>
    <t xml:space="preserve">82.6 (81.9, 83.3)</t>
  </si>
  <si>
    <t xml:space="preserve">73.6 (72.9, 74.3)</t>
  </si>
  <si>
    <t xml:space="preserve">60.4 (59.6, 61.2)</t>
  </si>
  <si>
    <t xml:space="preserve">78.7 (78.0, 79.3)</t>
  </si>
  <si>
    <t xml:space="preserve">66.5 (65.7, 67.4)</t>
  </si>
  <si>
    <t xml:space="preserve">75.5 (74.6, 76.3)</t>
  </si>
  <si>
    <t xml:space="preserve">72.8 (72.1, 73.6)</t>
  </si>
  <si>
    <t xml:space="preserve">80.2 (79.7, 80.7)</t>
  </si>
  <si>
    <t xml:space="preserve">51.4 (50.7, 52.0)</t>
  </si>
  <si>
    <t xml:space="preserve">78.5 (78.0, 79.0)</t>
  </si>
  <si>
    <t xml:space="preserve">73.6 (73.0, 74.2)</t>
  </si>
  <si>
    <t xml:space="preserve">79.8 (79.3, 80.4)</t>
  </si>
  <si>
    <t xml:space="preserve">72.2 (71.6, 72.7)</t>
  </si>
  <si>
    <t xml:space="preserve">79.7 (79.6, 79.8)</t>
  </si>
  <si>
    <t xml:space="preserve">51.1 (51.0, 51.2)</t>
  </si>
  <si>
    <t xml:space="preserve">79.5 (79.5, 79.6)</t>
  </si>
  <si>
    <t xml:space="preserve">72.1 (71.9, 72.2)</t>
  </si>
  <si>
    <t xml:space="preserve">82.2 (82.1, 82.3)</t>
  </si>
  <si>
    <t xml:space="preserve">74.3 (74.2, 74.4)</t>
  </si>
  <si>
    <t xml:space="preserve">2023 Domestic: Skills Development</t>
  </si>
  <si>
    <t xml:space="preserve">2023 International: Skills Development</t>
  </si>
  <si>
    <t xml:space="preserve">2023 Total: Skills Development</t>
  </si>
  <si>
    <t xml:space="preserve">2024 Domestic: Skills Development</t>
  </si>
  <si>
    <t xml:space="preserve">2024 International: Skills Development</t>
  </si>
  <si>
    <t xml:space="preserve">2024 Total: Skills Development</t>
  </si>
  <si>
    <t xml:space="preserve">2023 Domestic: Peer Engagement *</t>
  </si>
  <si>
    <t xml:space="preserve">2023 International: Peer Engagement *</t>
  </si>
  <si>
    <t xml:space="preserve">2023 Total: Peer Engagement *</t>
  </si>
  <si>
    <t xml:space="preserve">2024 Domestic: Peer Engagement *</t>
  </si>
  <si>
    <t xml:space="preserve">2024 International: Peer Engagement *</t>
  </si>
  <si>
    <t xml:space="preserve">2024 Total: Peer Engagement *</t>
  </si>
  <si>
    <t xml:space="preserve">2023 Domestic: Teaching Quality and Engagement</t>
  </si>
  <si>
    <t xml:space="preserve">2023 International: Teaching Quality and Engagement</t>
  </si>
  <si>
    <t xml:space="preserve">2023 Total: Teaching Quality and Engagement</t>
  </si>
  <si>
    <t xml:space="preserve">2024 Domestic: Teaching Quality and Engagement</t>
  </si>
  <si>
    <t xml:space="preserve">2024 International: Teaching Quality and Engagement</t>
  </si>
  <si>
    <t xml:space="preserve">2024 Total: Teaching Quality and Engagement</t>
  </si>
  <si>
    <t xml:space="preserve">2023 Domestic: Student Support and Services *</t>
  </si>
  <si>
    <t xml:space="preserve">2023 International: Student Support and Services *</t>
  </si>
  <si>
    <t xml:space="preserve">2023 Total: Student Support and Services *</t>
  </si>
  <si>
    <t xml:space="preserve">2024 Domestic: Student Support and Services *</t>
  </si>
  <si>
    <t xml:space="preserve">2024 International: Student Support and Services *</t>
  </si>
  <si>
    <t xml:space="preserve">2024 Total: Student Support and Services *</t>
  </si>
  <si>
    <t xml:space="preserve">2023 Domestic: Learning Resources</t>
  </si>
  <si>
    <t xml:space="preserve">2023 International: Learning Resources</t>
  </si>
  <si>
    <t xml:space="preserve">2023 Total: Learning Resources</t>
  </si>
  <si>
    <t xml:space="preserve">2024 Domestic: Learning Resources</t>
  </si>
  <si>
    <t xml:space="preserve">2024 International: Learning Resources</t>
  </si>
  <si>
    <t xml:space="preserve">2024 Total: Learning Resources</t>
  </si>
  <si>
    <t xml:space="preserve">2023 Domestic: Quality of entire educational experience</t>
  </si>
  <si>
    <t xml:space="preserve">2023 International: Quality of entire educational experience</t>
  </si>
  <si>
    <t xml:space="preserve">2023 Total: Quality of entire educational experience</t>
  </si>
  <si>
    <t xml:space="preserve">2024 Domestic: Quality of entire educational experience</t>
  </si>
  <si>
    <t xml:space="preserve">2024 International: Quality of entire educational experience</t>
  </si>
  <si>
    <t xml:space="preserve">2024 Total: Quality of entire educational experience</t>
  </si>
  <si>
    <t xml:space="preserve">88.4 (86.8, 89.7)</t>
  </si>
  <si>
    <t xml:space="preserve">91.2 (89.6, 92.5)</t>
  </si>
  <si>
    <t xml:space="preserve">63.2 (62.4, 64.0)</t>
  </si>
  <si>
    <t xml:space="preserve">67.4 (65.2, 69.4)</t>
  </si>
  <si>
    <t xml:space="preserve">62.9 (61.8, 63.8)</t>
  </si>
  <si>
    <t xml:space="preserve">72.0 (69.7, 74.1)</t>
  </si>
  <si>
    <t xml:space="preserve">85.8 (84.1, 87.2)</t>
  </si>
  <si>
    <t xml:space="preserve">80.4 (79.5, 81.2)</t>
  </si>
  <si>
    <t xml:space="preserve">87.5 (85.7, 89.1)</t>
  </si>
  <si>
    <t xml:space="preserve">69.3 (68.3, 70.3)</t>
  </si>
  <si>
    <t xml:space="preserve">83.8 (81.9, 85.5)</t>
  </si>
  <si>
    <t xml:space="preserve">70.8 (69.6, 72.0)</t>
  </si>
  <si>
    <t xml:space="preserve">87.5 (85.5, 89.1)</t>
  </si>
  <si>
    <t xml:space="preserve">88.0 (86.4, 89.3)</t>
  </si>
  <si>
    <t xml:space="preserve">85.8 (85.0, 86.5)</t>
  </si>
  <si>
    <t xml:space="preserve">90.7 (89.0, 92.0)</t>
  </si>
  <si>
    <t xml:space="preserve">77.4 (76.7, 78.1)</t>
  </si>
  <si>
    <t xml:space="preserve">83.2 (81.4, 84.7)</t>
  </si>
  <si>
    <t xml:space="preserve">80.0 (79.1, 80.8)</t>
  </si>
  <si>
    <t xml:space="preserve">83.8 (81.8, 85.5)</t>
  </si>
  <si>
    <t xml:space="preserve">83.1 (79.0, 86.3)</t>
  </si>
  <si>
    <t xml:space="preserve">85.6 (81.9, 88.4)</t>
  </si>
  <si>
    <t xml:space="preserve">74.9 (70.4, 78.6)</t>
  </si>
  <si>
    <t xml:space="preserve">74.9 (70.7, 78.3)</t>
  </si>
  <si>
    <t xml:space="preserve">88.3 (84.7, 90.9)</t>
  </si>
  <si>
    <t xml:space="preserve">88.2 (84.7, 90.6)</t>
  </si>
  <si>
    <t xml:space="preserve">82.5 (77.8, 86.0)</t>
  </si>
  <si>
    <t xml:space="preserve">86.9 (82.5, 90.0)</t>
  </si>
  <si>
    <t xml:space="preserve">82.4 (78.0, 85.7)</t>
  </si>
  <si>
    <t xml:space="preserve">88.0 (84.1, 90.6)</t>
  </si>
  <si>
    <t xml:space="preserve">89.1 (85.5, 91.5)</t>
  </si>
  <si>
    <t xml:space="preserve">88.0 (84.5, 90.3)</t>
  </si>
  <si>
    <t xml:space="preserve">91.7 (89.8, 93.2)</t>
  </si>
  <si>
    <t xml:space="preserve">89.4 (83.8, 92.7)</t>
  </si>
  <si>
    <t xml:space="preserve">90.8 (88.8, 92.4)</t>
  </si>
  <si>
    <t xml:space="preserve">89.0 (82.9, 92.7)</t>
  </si>
  <si>
    <t xml:space="preserve">86.7 (84.5, 88.5)</t>
  </si>
  <si>
    <t xml:space="preserve">79.4 (73.0, 84.2)</t>
  </si>
  <si>
    <t xml:space="preserve">87.9 (85.8, 89.6)</t>
  </si>
  <si>
    <t xml:space="preserve">79.1 (72.2, 84.1)</t>
  </si>
  <si>
    <t xml:space="preserve">90.2 (88.2, 91.8)</t>
  </si>
  <si>
    <t xml:space="preserve">90.7 (85.5, 93.8)</t>
  </si>
  <si>
    <t xml:space="preserve">90.8 (88.8, 92.3)</t>
  </si>
  <si>
    <t xml:space="preserve">91.7 (86.1, 94.7)</t>
  </si>
  <si>
    <t xml:space="preserve">86.5 (83.9, 88.7)</t>
  </si>
  <si>
    <t xml:space="preserve">83.9 (77.4, 88.4)</t>
  </si>
  <si>
    <t xml:space="preserve">85.3 (82.7, 87.5)</t>
  </si>
  <si>
    <t xml:space="preserve">94.6 (89.0, 97.1)</t>
  </si>
  <si>
    <t xml:space="preserve">92.1 (90.2, 93.5)</t>
  </si>
  <si>
    <t xml:space="preserve">94.8 (90.2, 96.9)</t>
  </si>
  <si>
    <t xml:space="preserve">92.6 (90.8, 94.0)</t>
  </si>
  <si>
    <t xml:space="preserve">98.8 (94.8, 99.7)</t>
  </si>
  <si>
    <t xml:space="preserve">88.6 (86.5, 90.3)</t>
  </si>
  <si>
    <t xml:space="preserve">86.5 (80.6, 90.3)</t>
  </si>
  <si>
    <t xml:space="preserve">86.7 (84.5, 88.6)</t>
  </si>
  <si>
    <t xml:space="preserve">83.7 (77.3, 88.1)</t>
  </si>
  <si>
    <t xml:space="preserve">81.5 (80.6, 82.4)</t>
  </si>
  <si>
    <t xml:space="preserve">82.9 (77.2, 87.1)</t>
  </si>
  <si>
    <t xml:space="preserve">87.1 (82.7, 90.2)</t>
  </si>
  <si>
    <t xml:space="preserve">32.2 (31.1, 33.3)</t>
  </si>
  <si>
    <t xml:space="preserve">61.9 (55.7, 67.6)</t>
  </si>
  <si>
    <t xml:space="preserve">32.5 (31.2, 33.8)</t>
  </si>
  <si>
    <t xml:space="preserve">76.3 (71.4, 80.3)</t>
  </si>
  <si>
    <t xml:space="preserve">83.2 (77.8, 87.2)</t>
  </si>
  <si>
    <t xml:space="preserve">76.8 (75.5, 77.9)</t>
  </si>
  <si>
    <t xml:space="preserve">87.4 (83.1, 90.4)</t>
  </si>
  <si>
    <t xml:space="preserve">74.5 (73.1, 75.9)</t>
  </si>
  <si>
    <t xml:space="preserve">81.7 (75.5, 86.4)</t>
  </si>
  <si>
    <t xml:space="preserve">73.1 (71.4, 74.7)</t>
  </si>
  <si>
    <t xml:space="preserve">82.9 (77.7, 86.9)</t>
  </si>
  <si>
    <t xml:space="preserve">81.5 (80.2, 82.6)</t>
  </si>
  <si>
    <t xml:space="preserve">86.6 (81.3, 90.2)</t>
  </si>
  <si>
    <t xml:space="preserve">78.0 (76.4, 79.4)</t>
  </si>
  <si>
    <t xml:space="preserve">87.9 (83.6, 90.9)</t>
  </si>
  <si>
    <t xml:space="preserve">81.6 (76.1, 85.8)</t>
  </si>
  <si>
    <t xml:space="preserve">76.5 (75.3, 77.6)</t>
  </si>
  <si>
    <t xml:space="preserve">81.4 (76.8, 85.0)</t>
  </si>
  <si>
    <t xml:space="preserve">73.3 (71.6, 74.8)</t>
  </si>
  <si>
    <t xml:space="preserve">84.0 (79.8, 87.2)</t>
  </si>
  <si>
    <t xml:space="preserve">75.8 (74.0, 77.5)</t>
  </si>
  <si>
    <t xml:space="preserve">20.7 (19.3, 22.2)</t>
  </si>
  <si>
    <t xml:space="preserve">70.4 (65.6, 74.5)</t>
  </si>
  <si>
    <t xml:space="preserve">24.8 (23.2, 26.6)</t>
  </si>
  <si>
    <t xml:space="preserve">72.8 (68.4, 76.6)</t>
  </si>
  <si>
    <t xml:space="preserve">69.8 (68.1, 71.4)</t>
  </si>
  <si>
    <t xml:space="preserve">82.6 (78.3, 85.9)</t>
  </si>
  <si>
    <t xml:space="preserve">74.5 (72.8, 76.2)</t>
  </si>
  <si>
    <t xml:space="preserve">83.3 (79.4, 86.4)</t>
  </si>
  <si>
    <t xml:space="preserve">66.1 (63.6, 68.6)</t>
  </si>
  <si>
    <t xml:space="preserve">86.9 (82.7, 89.9)</t>
  </si>
  <si>
    <t xml:space="preserve">70.6 (67.8, 73.1)</t>
  </si>
  <si>
    <t xml:space="preserve">87.9 (83.9, 90.6)</t>
  </si>
  <si>
    <t xml:space="preserve">77.1 (74.8, 79.3)</t>
  </si>
  <si>
    <t xml:space="preserve">86.7 (82.6, 89.6)</t>
  </si>
  <si>
    <t xml:space="preserve">78.9 (76.4, 81.2)</t>
  </si>
  <si>
    <t xml:space="preserve">89.6 (86.0, 92.1)</t>
  </si>
  <si>
    <t xml:space="preserve">69.0 (67.3, 70.6)</t>
  </si>
  <si>
    <t xml:space="preserve">79.5 (75.0, 83.0)</t>
  </si>
  <si>
    <t xml:space="preserve">74.7 (73.0, 76.4)</t>
  </si>
  <si>
    <t xml:space="preserve">77.9 (73.7, 81.4)</t>
  </si>
  <si>
    <t xml:space="preserve">89.4 (82.6, 93.0)</t>
  </si>
  <si>
    <t xml:space="preserve">79.4 (78.3, 80.4)</t>
  </si>
  <si>
    <t xml:space="preserve">90.4 (84.4, 93.8)</t>
  </si>
  <si>
    <t xml:space="preserve">37.7 (36.7, 38.7)</t>
  </si>
  <si>
    <t xml:space="preserve">59.4 (51.5, 66.6)</t>
  </si>
  <si>
    <t xml:space="preserve">35.6 (34.4, 36.8)</t>
  </si>
  <si>
    <t xml:space="preserve">65.9 (58.6, 72.3)</t>
  </si>
  <si>
    <t xml:space="preserve">80.6 (73.0, 85.8)</t>
  </si>
  <si>
    <t xml:space="preserve">86.9 (80.5, 91.0)</t>
  </si>
  <si>
    <t xml:space="preserve">71.9 (70.6, 73.2)</t>
  </si>
  <si>
    <t xml:space="preserve">76.8 (67.8, 83.3)</t>
  </si>
  <si>
    <t xml:space="preserve">70.9 (69.3, 72.4)</t>
  </si>
  <si>
    <t xml:space="preserve">88.3 (81.7, 92.3)</t>
  </si>
  <si>
    <t xml:space="preserve">81.3 (80.1, 82.4)</t>
  </si>
  <si>
    <t xml:space="preserve">85.5 (77.9, 90.1)</t>
  </si>
  <si>
    <t xml:space="preserve">90.2 (84.2, 93.7)</t>
  </si>
  <si>
    <t xml:space="preserve">77.1 (76.2, 78.0)</t>
  </si>
  <si>
    <t xml:space="preserve">76.8 (69.2, 82.4)</t>
  </si>
  <si>
    <t xml:space="preserve">89.8 (84.0, 93.2)</t>
  </si>
  <si>
    <t xml:space="preserve">79.5 (78.6, 80.2)</t>
  </si>
  <si>
    <t xml:space="preserve">84.3 (82.1, 86.1)</t>
  </si>
  <si>
    <t xml:space="preserve">79.9 (77.1, 82.4)</t>
  </si>
  <si>
    <t xml:space="preserve">51.7 (50.7, 52.7)</t>
  </si>
  <si>
    <t xml:space="preserve">66.5 (63.9, 69.0)</t>
  </si>
  <si>
    <t xml:space="preserve">50.7 (49.7, 51.8)</t>
  </si>
  <si>
    <t xml:space="preserve">62.1 (58.9, 65.1)</t>
  </si>
  <si>
    <t xml:space="preserve">79.9 (79.1, 80.6)</t>
  </si>
  <si>
    <t xml:space="preserve">83.3 (81.1, 85.2)</t>
  </si>
  <si>
    <t xml:space="preserve">77.2 (76.3, 78.1)</t>
  </si>
  <si>
    <t xml:space="preserve">77.0 (74.1, 79.6)</t>
  </si>
  <si>
    <t xml:space="preserve">69.3 (68.0, 70.5)</t>
  </si>
  <si>
    <t xml:space="preserve">78.3 (75.6, 80.7)</t>
  </si>
  <si>
    <t xml:space="preserve">66.7 (65.3, 68.0)</t>
  </si>
  <si>
    <t xml:space="preserve">72.3 (68.9, 75.4)</t>
  </si>
  <si>
    <t xml:space="preserve">82.7 (81.9, 83.6)</t>
  </si>
  <si>
    <t xml:space="preserve">91.0 (89.1, 92.4)</t>
  </si>
  <si>
    <t xml:space="preserve">81.9 (81.0, 82.9)</t>
  </si>
  <si>
    <t xml:space="preserve">87.7 (85.3, 89.7)</t>
  </si>
  <si>
    <t xml:space="preserve">77.1 (76.3, 77.9)</t>
  </si>
  <si>
    <t xml:space="preserve">79.5 (77.2, 81.6)</t>
  </si>
  <si>
    <t xml:space="preserve">74.4 (73.5, 75.4)</t>
  </si>
  <si>
    <t xml:space="preserve">70.9 (67.9, 73.7)</t>
  </si>
  <si>
    <t xml:space="preserve">88.0 (85.8, 89.8)</t>
  </si>
  <si>
    <t xml:space="preserve">81.4 (80.6, 82.2)</t>
  </si>
  <si>
    <t xml:space="preserve">88.3 (86.7, 89.7)</t>
  </si>
  <si>
    <t xml:space="preserve">46.7 (45.8, 47.7)</t>
  </si>
  <si>
    <t xml:space="preserve">64.6 (61.8, 67.4)</t>
  </si>
  <si>
    <t xml:space="preserve">47.9 (46.9, 48.8)</t>
  </si>
  <si>
    <t xml:space="preserve">67.6 (65.4, 69.7)</t>
  </si>
  <si>
    <t xml:space="preserve">85.2 (82.9, 87.2)</t>
  </si>
  <si>
    <t xml:space="preserve">87.7 (86.0, 89.1)</t>
  </si>
  <si>
    <t xml:space="preserve">85.2 (82.6, 87.3)</t>
  </si>
  <si>
    <t xml:space="preserve">74.9 (73.7, 75.9)</t>
  </si>
  <si>
    <t xml:space="preserve">86.8 (84.9, 88.4)</t>
  </si>
  <si>
    <t xml:space="preserve">90.2 (89.5, 90.8)</t>
  </si>
  <si>
    <t xml:space="preserve">92.2 (90.4, 93.7)</t>
  </si>
  <si>
    <t xml:space="preserve">89.5 (88.7, 90.1)</t>
  </si>
  <si>
    <t xml:space="preserve">92.3 (90.9, 93.4)</t>
  </si>
  <si>
    <t xml:space="preserve">82.4 (80.0, 84.5)</t>
  </si>
  <si>
    <t xml:space="preserve">81.9 (80.0, 83.6)</t>
  </si>
  <si>
    <t xml:space="preserve">86.0 (85.3, 86.7)</t>
  </si>
  <si>
    <t xml:space="preserve">88.4 (86.4, 90.0)</t>
  </si>
  <si>
    <t xml:space="preserve">85.6 (84.8, 86.4)</t>
  </si>
  <si>
    <t xml:space="preserve">56.1 (55.1, 57.1)</t>
  </si>
  <si>
    <t xml:space="preserve">62.6 (59.9, 65.2)</t>
  </si>
  <si>
    <t xml:space="preserve">56.1 (55.0, 57.1)</t>
  </si>
  <si>
    <t xml:space="preserve">71.1 (68.7, 73.3)</t>
  </si>
  <si>
    <t xml:space="preserve">86.9 (84.8, 88.6)</t>
  </si>
  <si>
    <t xml:space="preserve">86.3 (84.4, 88.0)</t>
  </si>
  <si>
    <t xml:space="preserve">87.2 (85.0, 89.1)</t>
  </si>
  <si>
    <t xml:space="preserve">76.3 (75.0, 77.6)</t>
  </si>
  <si>
    <t xml:space="preserve">85.8 (83.7, 87.7)</t>
  </si>
  <si>
    <t xml:space="preserve">86.0 (85.2, 86.8)</t>
  </si>
  <si>
    <t xml:space="preserve">92.4 (90.7, 93.7)</t>
  </si>
  <si>
    <t xml:space="preserve">85.1 (84.2, 86.0)</t>
  </si>
  <si>
    <t xml:space="preserve">91.2 (89.5, 92.6)</t>
  </si>
  <si>
    <t xml:space="preserve">82.2 (80.0, 84.2)</t>
  </si>
  <si>
    <t xml:space="preserve">83.2 (81.1, 85.0)</t>
  </si>
  <si>
    <t xml:space="preserve">82.3 (80.9, 83.5)</t>
  </si>
  <si>
    <t xml:space="preserve">88.6 (85.6, 90.9)</t>
  </si>
  <si>
    <t xml:space="preserve">82.7 (81.0, 84.2)</t>
  </si>
  <si>
    <t xml:space="preserve">87.0 (80.6, 91.2)</t>
  </si>
  <si>
    <t xml:space="preserve">54.9 (53.2, 56.5)</t>
  </si>
  <si>
    <t xml:space="preserve">79.6 (76.1, 82.5)</t>
  </si>
  <si>
    <t xml:space="preserve">53.2 (51.1, 55.3)</t>
  </si>
  <si>
    <t xml:space="preserve">76.1 (68.7, 82.0)</t>
  </si>
  <si>
    <t xml:space="preserve">79.6 (78.1, 80.9)</t>
  </si>
  <si>
    <t xml:space="preserve">85.8 (82.6, 88.3)</t>
  </si>
  <si>
    <t xml:space="preserve">83.0 (81.3, 84.5)</t>
  </si>
  <si>
    <t xml:space="preserve">84.8 (78.1, 89.5)</t>
  </si>
  <si>
    <t xml:space="preserve">74.4 (72.4, 76.3)</t>
  </si>
  <si>
    <t xml:space="preserve">84.6 (81.1, 87.4)</t>
  </si>
  <si>
    <t xml:space="preserve">76.8 (74.4, 79.0)</t>
  </si>
  <si>
    <t xml:space="preserve">81.0 (73.5, 86.5)</t>
  </si>
  <si>
    <t xml:space="preserve">86.8 (85.4, 88.0)</t>
  </si>
  <si>
    <t xml:space="preserve">86.7 (83.6, 89.2)</t>
  </si>
  <si>
    <t xml:space="preserve">87.0 (85.2, 88.5)</t>
  </si>
  <si>
    <t xml:space="preserve">76.9 (69.6, 82.7)</t>
  </si>
  <si>
    <t xml:space="preserve">75.1 (73.6, 76.5)</t>
  </si>
  <si>
    <t xml:space="preserve">80.4 (77.0, 83.3)</t>
  </si>
  <si>
    <t xml:space="preserve">79.3 (77.6, 80.9)</t>
  </si>
  <si>
    <t xml:space="preserve">74.2 (66.8, 80.2)</t>
  </si>
  <si>
    <t xml:space="preserve">82.7 (81.6, 83.6)</t>
  </si>
  <si>
    <t xml:space="preserve">85.0 (82.0, 87.4)</t>
  </si>
  <si>
    <t xml:space="preserve">83.4 (82.3, 84.5)</t>
  </si>
  <si>
    <t xml:space="preserve">85.1 (82.4, 87.3)</t>
  </si>
  <si>
    <t xml:space="preserve">63.2 (61.9, 64.5)</t>
  </si>
  <si>
    <t xml:space="preserve">70.1 (66.7, 73.2)</t>
  </si>
  <si>
    <t xml:space="preserve">64.9 (63.5, 66.3)</t>
  </si>
  <si>
    <t xml:space="preserve">69.9 (66.7, 72.8)</t>
  </si>
  <si>
    <t xml:space="preserve">82.5 (81.4, 83.5)</t>
  </si>
  <si>
    <t xml:space="preserve">83.4 (80.3, 85.9)</t>
  </si>
  <si>
    <t xml:space="preserve">82.5 (81.3, 83.5)</t>
  </si>
  <si>
    <t xml:space="preserve">80.3 (77.4, 82.8)</t>
  </si>
  <si>
    <t xml:space="preserve">73.8 (72.2, 75.4)</t>
  </si>
  <si>
    <t xml:space="preserve">84.6 (81.2, 87.3)</t>
  </si>
  <si>
    <t xml:space="preserve">73.9 (72.1, 75.6)</t>
  </si>
  <si>
    <t xml:space="preserve">81.0 (77.8, 83.6)</t>
  </si>
  <si>
    <t xml:space="preserve">87.8 (85.0, 90.0)</t>
  </si>
  <si>
    <t xml:space="preserve">85.1 (83.9, 86.1)</t>
  </si>
  <si>
    <t xml:space="preserve">87.2 (84.6, 89.2)</t>
  </si>
  <si>
    <t xml:space="preserve">77.7 (74.5, 80.5)</t>
  </si>
  <si>
    <t xml:space="preserve">73.6 (70.5, 76.3)</t>
  </si>
  <si>
    <t xml:space="preserve">84.6 (82.7, 86.2)</t>
  </si>
  <si>
    <t xml:space="preserve">79.9 (79.0, 80.7)</t>
  </si>
  <si>
    <t xml:space="preserve">86.3 (84.1, 88.2)</t>
  </si>
  <si>
    <t xml:space="preserve">55.2 (54.4, 56.0)</t>
  </si>
  <si>
    <t xml:space="preserve">64.6 (62.3, 66.8)</t>
  </si>
  <si>
    <t xml:space="preserve">55.1 (54.0, 56.1)</t>
  </si>
  <si>
    <t xml:space="preserve">65.5 (62.7, 68.2)</t>
  </si>
  <si>
    <t xml:space="preserve">81.8 (81.1, 82.5)</t>
  </si>
  <si>
    <t xml:space="preserve">84.1 (82.3, 85.7)</t>
  </si>
  <si>
    <t xml:space="preserve">79.4 (78.5, 80.2)</t>
  </si>
  <si>
    <t xml:space="preserve">81.8 (79.4, 83.9)</t>
  </si>
  <si>
    <t xml:space="preserve">80.7 (78.5, 82.6)</t>
  </si>
  <si>
    <t xml:space="preserve">70.7 (69.5, 71.9)</t>
  </si>
  <si>
    <t xml:space="preserve">78.9 (76.1, 81.4)</t>
  </si>
  <si>
    <t xml:space="preserve">83.5 (82.8, 84.2)</t>
  </si>
  <si>
    <t xml:space="preserve">88.7 (87.1, 90.1)</t>
  </si>
  <si>
    <t xml:space="preserve">88.1 (86.0, 89.9)</t>
  </si>
  <si>
    <t xml:space="preserve">78.5 (76.5, 80.3)</t>
  </si>
  <si>
    <t xml:space="preserve">77.6 (76.7, 78.4)</t>
  </si>
  <si>
    <t xml:space="preserve">78.0 (75.4, 80.2)</t>
  </si>
  <si>
    <t xml:space="preserve">81.1 (79.9, 82.3)</t>
  </si>
  <si>
    <t xml:space="preserve">85.3 (82.0, 87.8)</t>
  </si>
  <si>
    <t xml:space="preserve">80.9 (79.5, 82.3)</t>
  </si>
  <si>
    <t xml:space="preserve">82.5 (78.5, 85.6)</t>
  </si>
  <si>
    <t xml:space="preserve">62.1 (60.6, 63.6)</t>
  </si>
  <si>
    <t xml:space="preserve">69.4 (65.6, 72.9)</t>
  </si>
  <si>
    <t xml:space="preserve">61.3 (59.5, 62.9)</t>
  </si>
  <si>
    <t xml:space="preserve">75.9 (71.9, 79.3)</t>
  </si>
  <si>
    <t xml:space="preserve">84.4 (81.1, 87.0)</t>
  </si>
  <si>
    <t xml:space="preserve">78.1 (76.6, 79.5)</t>
  </si>
  <si>
    <t xml:space="preserve">82.2 (78.4, 85.2)</t>
  </si>
  <si>
    <t xml:space="preserve">70.7 (68.8, 72.4)</t>
  </si>
  <si>
    <t xml:space="preserve">85.5 (81.8, 88.3)</t>
  </si>
  <si>
    <t xml:space="preserve">70.1 (68.0, 72.0)</t>
  </si>
  <si>
    <t xml:space="preserve">77.1 (72.4, 81.0)</t>
  </si>
  <si>
    <t xml:space="preserve">89.3 (86.3, 91.5)</t>
  </si>
  <si>
    <t xml:space="preserve">79.1 (77.4, 80.6)</t>
  </si>
  <si>
    <t xml:space="preserve">85.1 (81.4, 88.0)</t>
  </si>
  <si>
    <t xml:space="preserve">73.6 (72.2, 74.9)</t>
  </si>
  <si>
    <t xml:space="preserve">84.3 (81.0, 86.8)</t>
  </si>
  <si>
    <t xml:space="preserve">75.6 (74.1, 77.1)</t>
  </si>
  <si>
    <t xml:space="preserve">72.7 (68.5, 76.3)</t>
  </si>
  <si>
    <t xml:space="preserve">78.0 (74.9, 80.7)</t>
  </si>
  <si>
    <t xml:space="preserve">81.3 (80.5, 82.2)</t>
  </si>
  <si>
    <t xml:space="preserve">79.1 (76.0, 81.7)</t>
  </si>
  <si>
    <t xml:space="preserve">54.9 (54.0, 55.8)</t>
  </si>
  <si>
    <t xml:space="preserve">59.3 (55.9, 62.6)</t>
  </si>
  <si>
    <t xml:space="preserve">55.0 (53.9, 56.0)</t>
  </si>
  <si>
    <t xml:space="preserve">60.5 (57.1, 63.7)</t>
  </si>
  <si>
    <t xml:space="preserve">77.6 (74.6, 80.2)</t>
  </si>
  <si>
    <t xml:space="preserve">80.9 (78.0, 83.4)</t>
  </si>
  <si>
    <t xml:space="preserve">67.7 (66.5, 68.8)</t>
  </si>
  <si>
    <t xml:space="preserve">75.3 (72.0, 78.3)</t>
  </si>
  <si>
    <t xml:space="preserve">69.8 (68.5, 71.1)</t>
  </si>
  <si>
    <t xml:space="preserve">77.5 (74.1, 80.5)</t>
  </si>
  <si>
    <t xml:space="preserve">85.3 (82.6, 87.5)</t>
  </si>
  <si>
    <t xml:space="preserve">83.8 (82.9, 84.6)</t>
  </si>
  <si>
    <t xml:space="preserve">84.4 (81.6, 86.7)</t>
  </si>
  <si>
    <t xml:space="preserve">74.1 (73.2, 74.9)</t>
  </si>
  <si>
    <t xml:space="preserve">71.3 (68.2, 74.2)</t>
  </si>
  <si>
    <t xml:space="preserve">78.8 (77.9, 79.6)</t>
  </si>
  <si>
    <t xml:space="preserve">75.6 (72.5, 78.3)</t>
  </si>
  <si>
    <t xml:space="preserve">82.3 (80.5, 83.8)</t>
  </si>
  <si>
    <t xml:space="preserve">80.9 (80.3, 81.5)</t>
  </si>
  <si>
    <t xml:space="preserve">82.9 (81.5, 84.1)</t>
  </si>
  <si>
    <t xml:space="preserve">63.7 (61.6, 65.6)</t>
  </si>
  <si>
    <t xml:space="preserve">64.3 (63.6, 64.9)</t>
  </si>
  <si>
    <t xml:space="preserve">70.3 (68.7, 71.7)</t>
  </si>
  <si>
    <t xml:space="preserve">81.0 (80.4, 81.7)</t>
  </si>
  <si>
    <t xml:space="preserve">81.5 (79.8, 83.0)</t>
  </si>
  <si>
    <t xml:space="preserve">79.2 (78.6, 79.8)</t>
  </si>
  <si>
    <t xml:space="preserve">82.7 (81.4, 83.9)</t>
  </si>
  <si>
    <t xml:space="preserve">68.4 (67.4, 69.4)</t>
  </si>
  <si>
    <t xml:space="preserve">75.6 (73.5, 77.6)</t>
  </si>
  <si>
    <t xml:space="preserve">87.8 (86.3, 89.1)</t>
  </si>
  <si>
    <t xml:space="preserve">85.2 (84.7, 85.8)</t>
  </si>
  <si>
    <t xml:space="preserve">90.1 (89.0, 91.1)</t>
  </si>
  <si>
    <t xml:space="preserve">76.7 (76.0, 77.4)</t>
  </si>
  <si>
    <t xml:space="preserve">75.5 (74.1, 76.9)</t>
  </si>
  <si>
    <t xml:space="preserve">81.4 (80.2, 82.4)</t>
  </si>
  <si>
    <t xml:space="preserve">80.7 (79.3, 82.0)</t>
  </si>
  <si>
    <t xml:space="preserve">66.8 (66.2, 67.5)</t>
  </si>
  <si>
    <t xml:space="preserve">70.7 (69.5, 72.0)</t>
  </si>
  <si>
    <t xml:space="preserve">65.6 (64.8, 66.3)</t>
  </si>
  <si>
    <t xml:space="preserve">70.8 (69.3, 72.3)</t>
  </si>
  <si>
    <t xml:space="preserve">78.6 (78.0, 79.2)</t>
  </si>
  <si>
    <t xml:space="preserve">79.3 (78.1, 80.4)</t>
  </si>
  <si>
    <t xml:space="preserve">79.4 (78.7, 80.0)</t>
  </si>
  <si>
    <t xml:space="preserve">77.0 (75.5, 78.4)</t>
  </si>
  <si>
    <t xml:space="preserve">64.0 (63.1, 64.9)</t>
  </si>
  <si>
    <t xml:space="preserve">75.0 (73.7, 76.4)</t>
  </si>
  <si>
    <t xml:space="preserve">64.1 (63.1, 65.2)</t>
  </si>
  <si>
    <t xml:space="preserve">73.8 (72.1, 75.4)</t>
  </si>
  <si>
    <t xml:space="preserve">84.3 (83.7, 84.8)</t>
  </si>
  <si>
    <t xml:space="preserve">85.4 (84.4, 86.4)</t>
  </si>
  <si>
    <t xml:space="preserve">84.0 (82.6, 85.2)</t>
  </si>
  <si>
    <t xml:space="preserve">74.0 (73.3, 74.6)</t>
  </si>
  <si>
    <t xml:space="preserve">70.2 (68.9, 71.4)</t>
  </si>
  <si>
    <t xml:space="preserve">70.2 (68.6, 71.7)</t>
  </si>
  <si>
    <t xml:space="preserve">80.9 (79.4, 82.3)</t>
  </si>
  <si>
    <t xml:space="preserve">83.0 (79.7, 85.6)</t>
  </si>
  <si>
    <t xml:space="preserve">80.5 (78.9, 82.0)</t>
  </si>
  <si>
    <t xml:space="preserve">82.9 (79.9, 85.4)</t>
  </si>
  <si>
    <t xml:space="preserve">56.2 (54.3, 57.9)</t>
  </si>
  <si>
    <t xml:space="preserve">65.5 (61.8, 69.0)</t>
  </si>
  <si>
    <t xml:space="preserve">61.0 (59.2, 62.9)</t>
  </si>
  <si>
    <t xml:space="preserve">69.8 (66.5, 72.9)</t>
  </si>
  <si>
    <t xml:space="preserve">83.8 (80.6, 86.3)</t>
  </si>
  <si>
    <t xml:space="preserve">84.0 (81.1, 86.3)</t>
  </si>
  <si>
    <t xml:space="preserve">70.7 (68.5, 72.8)</t>
  </si>
  <si>
    <t xml:space="preserve">82.9 (79.5, 85.7)</t>
  </si>
  <si>
    <t xml:space="preserve">83.7 (80.5, 86.2)</t>
  </si>
  <si>
    <t xml:space="preserve">85.3 (83.9, 86.6)</t>
  </si>
  <si>
    <t xml:space="preserve">89.0 (86.1, 91.1)</t>
  </si>
  <si>
    <t xml:space="preserve">85.3 (83.7, 86.6)</t>
  </si>
  <si>
    <t xml:space="preserve">90.3 (87.8, 92.2)</t>
  </si>
  <si>
    <t xml:space="preserve">77.2 (75.6, 78.6)</t>
  </si>
  <si>
    <t xml:space="preserve">78.5 (75.1, 81.4)</t>
  </si>
  <si>
    <t xml:space="preserve">76.8 (75.2, 78.4)</t>
  </si>
  <si>
    <t xml:space="preserve">77.3 (74.2, 80.0)</t>
  </si>
  <si>
    <t xml:space="preserve">79.5 (78.7, 80.1)</t>
  </si>
  <si>
    <t xml:space="preserve">83.0 (80.9, 84.9)</t>
  </si>
  <si>
    <t xml:space="preserve">86.5 (84.4, 88.3)</t>
  </si>
  <si>
    <t xml:space="preserve">56.4 (55.6, 57.3)</t>
  </si>
  <si>
    <t xml:space="preserve">61.4 (58.9, 63.9)</t>
  </si>
  <si>
    <t xml:space="preserve">57.2 (56.2, 58.1)</t>
  </si>
  <si>
    <t xml:space="preserve">67.4 (64.8, 69.9)</t>
  </si>
  <si>
    <t xml:space="preserve">77.5 (76.7, 78.2)</t>
  </si>
  <si>
    <t xml:space="preserve">82.2 (80.1, 84.1)</t>
  </si>
  <si>
    <t xml:space="preserve">85.4 (83.2, 87.2)</t>
  </si>
  <si>
    <t xml:space="preserve">68.5 (67.4, 69.5)</t>
  </si>
  <si>
    <t xml:space="preserve">76.0 (73.4, 78.5)</t>
  </si>
  <si>
    <t xml:space="preserve">72.2 (71.1, 73.3)</t>
  </si>
  <si>
    <t xml:space="preserve">84.2 (81.7, 86.4)</t>
  </si>
  <si>
    <t xml:space="preserve">84.3 (83.6, 84.9)</t>
  </si>
  <si>
    <t xml:space="preserve">87.6 (85.7, 89.2)</t>
  </si>
  <si>
    <t xml:space="preserve">89.8 (87.8, 91.3)</t>
  </si>
  <si>
    <t xml:space="preserve">74.9 (72.6, 77.0)</t>
  </si>
  <si>
    <t xml:space="preserve">76.7 (75.9, 77.5)</t>
  </si>
  <si>
    <t xml:space="preserve">79.4 (77.0, 81.5)</t>
  </si>
  <si>
    <t xml:space="preserve">85.1 (83.3, 86.7)</t>
  </si>
  <si>
    <t xml:space="preserve">85.9 (84.1, 87.5)</t>
  </si>
  <si>
    <t xml:space="preserve">63.8 (62.6, 64.9)</t>
  </si>
  <si>
    <t xml:space="preserve">68.3 (66.0, 70.4)</t>
  </si>
  <si>
    <t xml:space="preserve">65.2 (64.1, 66.2)</t>
  </si>
  <si>
    <t xml:space="preserve">70.7 (68.4, 72.8)</t>
  </si>
  <si>
    <t xml:space="preserve">77.8 (76.8, 78.8)</t>
  </si>
  <si>
    <t xml:space="preserve">84.1 (82.3, 85.8)</t>
  </si>
  <si>
    <t xml:space="preserve">82.6 (80.6, 84.3)</t>
  </si>
  <si>
    <t xml:space="preserve">67.3 (65.9, 68.7)</t>
  </si>
  <si>
    <t xml:space="preserve">80.2 (78.0, 82.2)</t>
  </si>
  <si>
    <t xml:space="preserve">65.7 (64.4, 67.1)</t>
  </si>
  <si>
    <t xml:space="preserve">77.9 (75.6, 80.1)</t>
  </si>
  <si>
    <t xml:space="preserve">88.3 (86.6, 89.7)</t>
  </si>
  <si>
    <t xml:space="preserve">87.8 (86.0, 89.3)</t>
  </si>
  <si>
    <t xml:space="preserve">73.6 (72.6, 74.6)</t>
  </si>
  <si>
    <t xml:space="preserve">74.9 (72.8, 76.9)</t>
  </si>
  <si>
    <t xml:space="preserve">72.8 (71.8, 73.8)</t>
  </si>
  <si>
    <t xml:space="preserve">73.8 (71.6, 75.9)</t>
  </si>
  <si>
    <t xml:space="preserve">79.0 (77.5, 80.3)</t>
  </si>
  <si>
    <t xml:space="preserve">86.1 (81.4, 89.5)</t>
  </si>
  <si>
    <t xml:space="preserve">80.1 (78.4, 81.6)</t>
  </si>
  <si>
    <t xml:space="preserve">84.6 (79.2, 88.4)</t>
  </si>
  <si>
    <t xml:space="preserve">43.8 (42.2, 45.4)</t>
  </si>
  <si>
    <t xml:space="preserve">62.4 (56.8, 67.6)</t>
  </si>
  <si>
    <t xml:space="preserve">40.2 (38.3, 42.2)</t>
  </si>
  <si>
    <t xml:space="preserve">65.5 (59.3, 71.1)</t>
  </si>
  <si>
    <t xml:space="preserve">81.6 (76.6, 85.5)</t>
  </si>
  <si>
    <t xml:space="preserve">78.8 (77.2, 80.4)</t>
  </si>
  <si>
    <t xml:space="preserve">82.4 (76.9, 86.4)</t>
  </si>
  <si>
    <t xml:space="preserve">72.9 (70.9, 74.7)</t>
  </si>
  <si>
    <t xml:space="preserve">80.0 (74.4, 84.4)</t>
  </si>
  <si>
    <t xml:space="preserve">72.3 (69.9, 74.6)</t>
  </si>
  <si>
    <t xml:space="preserve">83.5 (77.7, 87.6)</t>
  </si>
  <si>
    <t xml:space="preserve">82.7 (81.1, 84.1)</t>
  </si>
  <si>
    <t xml:space="preserve">85.5 (80.8, 89.0)</t>
  </si>
  <si>
    <t xml:space="preserve">83.1 (81.1, 84.8)</t>
  </si>
  <si>
    <t xml:space="preserve">83.6 (78.1, 87.6)</t>
  </si>
  <si>
    <t xml:space="preserve">68.3 (66.7, 69.8)</t>
  </si>
  <si>
    <t xml:space="preserve">79.2 (74.1, 83.3)</t>
  </si>
  <si>
    <t xml:space="preserve">72.7 (70.9, 74.4)</t>
  </si>
  <si>
    <t xml:space="preserve">74.8 (68.9, 79.6)</t>
  </si>
  <si>
    <t xml:space="preserve">83.6 (81.7, 85.3)</t>
  </si>
  <si>
    <t xml:space="preserve">84.6 (82.9, 86.2)</t>
  </si>
  <si>
    <t xml:space="preserve">42.5 (41.6, 43.5)</t>
  </si>
  <si>
    <t xml:space="preserve">70.6 (68.4, 72.7)</t>
  </si>
  <si>
    <t xml:space="preserve">42.6 (41.5, 43.6)</t>
  </si>
  <si>
    <t xml:space="preserve">72.9 (70.9, 74.8)</t>
  </si>
  <si>
    <t xml:space="preserve">82.0 (80.0, 83.7)</t>
  </si>
  <si>
    <t xml:space="preserve">81.1 (80.3, 82.0)</t>
  </si>
  <si>
    <t xml:space="preserve">79.3 (77.4, 81.1)</t>
  </si>
  <si>
    <t xml:space="preserve">79.2 (76.9, 81.2)</t>
  </si>
  <si>
    <t xml:space="preserve">70.3 (69.0, 71.6)</t>
  </si>
  <si>
    <t xml:space="preserve">78.8 (76.7, 80.7)</t>
  </si>
  <si>
    <t xml:space="preserve">86.0 (84.1, 87.5)</t>
  </si>
  <si>
    <t xml:space="preserve">78.6 (77.4, 79.8)</t>
  </si>
  <si>
    <t xml:space="preserve">75.3 (73.2, 77.3)</t>
  </si>
  <si>
    <t xml:space="preserve">71.0 (68.9, 73.0)</t>
  </si>
  <si>
    <t xml:space="preserve">79.0 (77.8, 80.2)</t>
  </si>
  <si>
    <t xml:space="preserve">78.8 (75.0, 81.9)</t>
  </si>
  <si>
    <t xml:space="preserve">80.5 (79.3, 81.7)</t>
  </si>
  <si>
    <t xml:space="preserve">78.9 (75.2, 82.0)</t>
  </si>
  <si>
    <t xml:space="preserve">65.4 (64.0, 66.8)</t>
  </si>
  <si>
    <t xml:space="preserve">63.5 (59.4, 67.3)</t>
  </si>
  <si>
    <t xml:space="preserve">68.1 (66.7, 69.4)</t>
  </si>
  <si>
    <t xml:space="preserve">59.2 (55.1, 63.0)</t>
  </si>
  <si>
    <t xml:space="preserve">83.1 (81.9, 84.1)</t>
  </si>
  <si>
    <t xml:space="preserve">80.9 (77.4, 83.9)</t>
  </si>
  <si>
    <t xml:space="preserve">77.3 (73.6, 80.5)</t>
  </si>
  <si>
    <t xml:space="preserve">61.2 (59.2, 63.1)</t>
  </si>
  <si>
    <t xml:space="preserve">71.5 (67.2, 75.4)</t>
  </si>
  <si>
    <t xml:space="preserve">60.2 (58.2, 62.1)</t>
  </si>
  <si>
    <t xml:space="preserve">66.8 (62.2, 71.0)</t>
  </si>
  <si>
    <t xml:space="preserve">84.0 (82.8, 85.1)</t>
  </si>
  <si>
    <t xml:space="preserve">83.5 (80.0, 86.4)</t>
  </si>
  <si>
    <t xml:space="preserve">82.0 (80.7, 83.1)</t>
  </si>
  <si>
    <t xml:space="preserve">83.6 (80.1, 86.3)</t>
  </si>
  <si>
    <t xml:space="preserve">69.5 (65.5, 73.1)</t>
  </si>
  <si>
    <t xml:space="preserve">68.9 (65.0, 72.5)</t>
  </si>
  <si>
    <t xml:space="preserve">82.1 (81.0, 83.1)</t>
  </si>
  <si>
    <t xml:space="preserve">82.1 (79.4, 84.4)</t>
  </si>
  <si>
    <t xml:space="preserve">81.9 (80.8, 82.8)</t>
  </si>
  <si>
    <t xml:space="preserve">81.3 (78.6, 83.5)</t>
  </si>
  <si>
    <t xml:space="preserve">69.0 (66.0, 71.9)</t>
  </si>
  <si>
    <t xml:space="preserve">67.6 (66.4, 68.8)</t>
  </si>
  <si>
    <t xml:space="preserve">66.0 (63.1, 68.8)</t>
  </si>
  <si>
    <t xml:space="preserve">84.8 (83.7, 85.7)</t>
  </si>
  <si>
    <t xml:space="preserve">79.4 (76.6, 81.8)</t>
  </si>
  <si>
    <t xml:space="preserve">80.1 (79.1, 81.2)</t>
  </si>
  <si>
    <t xml:space="preserve">78.9 (76.2, 81.2)</t>
  </si>
  <si>
    <t xml:space="preserve">72.3 (70.5, 74.0)</t>
  </si>
  <si>
    <t xml:space="preserve">77.3 (74.0, 80.1)</t>
  </si>
  <si>
    <t xml:space="preserve">69.9 (68.2, 71.6)</t>
  </si>
  <si>
    <t xml:space="preserve">74.9 (71.5, 77.8)</t>
  </si>
  <si>
    <t xml:space="preserve">86.6 (85.6, 87.5)</t>
  </si>
  <si>
    <t xml:space="preserve">81.3 (78.6, 83.7)</t>
  </si>
  <si>
    <t xml:space="preserve">82.4 (81.3, 83.4)</t>
  </si>
  <si>
    <t xml:space="preserve">84.9 (82.4, 86.9)</t>
  </si>
  <si>
    <t xml:space="preserve">71.3 (68.3, 74.0)</t>
  </si>
  <si>
    <t xml:space="preserve">76.7 (75.6, 77.7)</t>
  </si>
  <si>
    <t xml:space="preserve">72.4 (69.5, 74.9)</t>
  </si>
  <si>
    <t xml:space="preserve">77.1 (75.8, 78.2)</t>
  </si>
  <si>
    <t xml:space="preserve">78.2 (76.0, 80.2)</t>
  </si>
  <si>
    <t xml:space="preserve">66.4 (65.1, 67.7)</t>
  </si>
  <si>
    <t xml:space="preserve">65.3 (62.9, 67.6)</t>
  </si>
  <si>
    <t xml:space="preserve">66.4 (65.0, 67.8)</t>
  </si>
  <si>
    <t xml:space="preserve">67.7 (65.2, 70.1)</t>
  </si>
  <si>
    <t xml:space="preserve">80.5 (79.4, 81.6)</t>
  </si>
  <si>
    <t xml:space="preserve">75.0 (73.7, 76.3)</t>
  </si>
  <si>
    <t xml:space="preserve">76.7 (74.4, 78.8)</t>
  </si>
  <si>
    <t xml:space="preserve">61.9 (60.2, 63.5)</t>
  </si>
  <si>
    <t xml:space="preserve">72.1 (69.5, 74.5)</t>
  </si>
  <si>
    <t xml:space="preserve">56.8 (55.0, 58.5)</t>
  </si>
  <si>
    <t xml:space="preserve">68.9 (66.2, 71.5)</t>
  </si>
  <si>
    <t xml:space="preserve">86.2 (85.2, 87.1)</t>
  </si>
  <si>
    <t xml:space="preserve">88.6 (86.8, 90.1)</t>
  </si>
  <si>
    <t xml:space="preserve">81.1 (79.9, 82.2)</t>
  </si>
  <si>
    <t xml:space="preserve">84.7 (82.6, 86.5)</t>
  </si>
  <si>
    <t xml:space="preserve">74.7 (73.5, 75.9)</t>
  </si>
  <si>
    <t xml:space="preserve">71.2 (68.9, 73.4)</t>
  </si>
  <si>
    <t xml:space="preserve">68.9 (67.6, 70.3)</t>
  </si>
  <si>
    <t xml:space="preserve">65.5 (63.0, 67.9)</t>
  </si>
  <si>
    <t xml:space="preserve">86.3 (85.2, 87.3)</t>
  </si>
  <si>
    <t xml:space="preserve">91.8 (86.0, 94.6)</t>
  </si>
  <si>
    <t xml:space="preserve">84.3 (83.1, 85.3)</t>
  </si>
  <si>
    <t xml:space="preserve">85.7 (82.2, 88.1)</t>
  </si>
  <si>
    <t xml:space="preserve">72.7 (65.7, 78.2)</t>
  </si>
  <si>
    <t xml:space="preserve">69.0 (65.0, 72.3)</t>
  </si>
  <si>
    <t xml:space="preserve">81.8 (80.6, 83.0)</t>
  </si>
  <si>
    <t xml:space="preserve">84.4 (78.1, 88.4)</t>
  </si>
  <si>
    <t xml:space="preserve">75.2 (73.9, 76.4)</t>
  </si>
  <si>
    <t xml:space="preserve">80.1 (76.4, 82.9)</t>
  </si>
  <si>
    <t xml:space="preserve">64.7 (62.9, 66.5)</t>
  </si>
  <si>
    <t xml:space="preserve">85.3 (78.3, 89.6)</t>
  </si>
  <si>
    <t xml:space="preserve">62.1 (60.3, 63.9)</t>
  </si>
  <si>
    <t xml:space="preserve">74.8 (70.4, 78.4)</t>
  </si>
  <si>
    <t xml:space="preserve">77.9 (76.5, 79.2)</t>
  </si>
  <si>
    <t xml:space="preserve">85.3 (78.9, 89.3)</t>
  </si>
  <si>
    <t xml:space="preserve">65.9 (64.5, 67.4)</t>
  </si>
  <si>
    <t xml:space="preserve">76.3 (72.4, 79.4)</t>
  </si>
  <si>
    <t xml:space="preserve">84.0 (77.5, 88.2)</t>
  </si>
  <si>
    <t xml:space="preserve">73.3 (72.0, 74.5)</t>
  </si>
  <si>
    <t xml:space="preserve">70.7 (66.8, 74.0)</t>
  </si>
  <si>
    <t xml:space="preserve">80.0 (78.1, 81.7)</t>
  </si>
  <si>
    <t xml:space="preserve">80.9 (79.0, 82.7)</t>
  </si>
  <si>
    <t xml:space="preserve">58.8 (57.9, 59.7)</t>
  </si>
  <si>
    <t xml:space="preserve">56.0 (53.8, 58.2)</t>
  </si>
  <si>
    <t xml:space="preserve">62.1 (59.8, 64.3)</t>
  </si>
  <si>
    <t xml:space="preserve">80.3 (78.5, 82.0)</t>
  </si>
  <si>
    <t xml:space="preserve">81.5 (80.8, 82.3)</t>
  </si>
  <si>
    <t xml:space="preserve">81.0 (79.1, 82.8)</t>
  </si>
  <si>
    <t xml:space="preserve">66.3 (65.1, 67.5)</t>
  </si>
  <si>
    <t xml:space="preserve">74.9 (72.7, 76.9)</t>
  </si>
  <si>
    <t xml:space="preserve">65.9 (64.7, 67.0)</t>
  </si>
  <si>
    <t xml:space="preserve">71.8 (69.5, 74.0)</t>
  </si>
  <si>
    <t xml:space="preserve">87.1 (86.4, 87.8)</t>
  </si>
  <si>
    <t xml:space="preserve">86.8 (85.1, 88.2)</t>
  </si>
  <si>
    <t xml:space="preserve">85.2 (84.5, 85.9)</t>
  </si>
  <si>
    <t xml:space="preserve">78.5 (77.7, 79.3)</t>
  </si>
  <si>
    <t xml:space="preserve">75.1 (73.2, 77.0)</t>
  </si>
  <si>
    <t xml:space="preserve">73.8 (71.7, 75.8)</t>
  </si>
  <si>
    <t xml:space="preserve">85.3 (83.3, 86.9)</t>
  </si>
  <si>
    <t xml:space="preserve">63.0 (60.5, 65.5)</t>
  </si>
  <si>
    <t xml:space="preserve">48.5 (47.3, 49.7)</t>
  </si>
  <si>
    <t xml:space="preserve">67.0 (64.6, 69.2)</t>
  </si>
  <si>
    <t xml:space="preserve">80.1 (77.9, 82.1)</t>
  </si>
  <si>
    <t xml:space="preserve">80.5 (79.5, 81.5)</t>
  </si>
  <si>
    <t xml:space="preserve">84.2 (82.2, 85.9)</t>
  </si>
  <si>
    <t xml:space="preserve">72.0 (70.6, 73.3)</t>
  </si>
  <si>
    <t xml:space="preserve">79.3 (76.8, 81.5)</t>
  </si>
  <si>
    <t xml:space="preserve">82.7 (81.6, 83.7)</t>
  </si>
  <si>
    <t xml:space="preserve">87.9 (86.0, 89.5)</t>
  </si>
  <si>
    <t xml:space="preserve">89.6 (87.8, 91.0)</t>
  </si>
  <si>
    <t xml:space="preserve">78.2 (77.2, 79.0)</t>
  </si>
  <si>
    <t xml:space="preserve">73.0 (70.6, 75.2)</t>
  </si>
  <si>
    <t xml:space="preserve">77.6 (76.5, 78.6)</t>
  </si>
  <si>
    <t xml:space="preserve">80.1 (78.1, 82.0)</t>
  </si>
  <si>
    <t xml:space="preserve">79.6 (77.8, 81.3)</t>
  </si>
  <si>
    <t xml:space="preserve">79.5 (78.8, 80.3)</t>
  </si>
  <si>
    <t xml:space="preserve">76.9 (75.2, 78.5)</t>
  </si>
  <si>
    <t xml:space="preserve">68.5 (67.5, 69.4)</t>
  </si>
  <si>
    <t xml:space="preserve">65.8 (63.7, 67.7)</t>
  </si>
  <si>
    <t xml:space="preserve">68.2 (67.3, 69.0)</t>
  </si>
  <si>
    <t xml:space="preserve">65.0 (63.1, 66.8)</t>
  </si>
  <si>
    <t xml:space="preserve">75.6 (73.8, 77.4)</t>
  </si>
  <si>
    <t xml:space="preserve">76.5 (75.6, 77.2)</t>
  </si>
  <si>
    <t xml:space="preserve">74.8 (73.1, 76.5)</t>
  </si>
  <si>
    <t xml:space="preserve">54.7 (53.3, 56.0)</t>
  </si>
  <si>
    <t xml:space="preserve">64.7 (62.5, 66.9)</t>
  </si>
  <si>
    <t xml:space="preserve">56.1 (54.8, 57.3)</t>
  </si>
  <si>
    <t xml:space="preserve">63.7 (61.6, 65.7)</t>
  </si>
  <si>
    <t xml:space="preserve">81.5 (79.7, 83.1)</t>
  </si>
  <si>
    <t xml:space="preserve">82.9 (81.3, 84.3)</t>
  </si>
  <si>
    <t xml:space="preserve">72.9 (71.9, 73.8)</t>
  </si>
  <si>
    <t xml:space="preserve">67.5 (65.5, 69.5)</t>
  </si>
  <si>
    <t xml:space="preserve">72.2 (71.3, 73.0)</t>
  </si>
  <si>
    <t xml:space="preserve">66.8 (65.0, 68.6)</t>
  </si>
  <si>
    <t xml:space="preserve">75.9 (75.0, 76.8)</t>
  </si>
  <si>
    <t xml:space="preserve">82.4 (80.4, 84.1)</t>
  </si>
  <si>
    <t xml:space="preserve">77.3 (76.3, 78.3)</t>
  </si>
  <si>
    <t xml:space="preserve">81.1 (78.7, 83.1)</t>
  </si>
  <si>
    <t xml:space="preserve">60.9 (59.9, 61.8)</t>
  </si>
  <si>
    <t xml:space="preserve">68.2 (65.9, 70.4)</t>
  </si>
  <si>
    <t xml:space="preserve">61.5 (60.4, 62.6)</t>
  </si>
  <si>
    <t xml:space="preserve">68.6 (66.0, 71.0)</t>
  </si>
  <si>
    <t xml:space="preserve">81.0 (80.1, 81.7)</t>
  </si>
  <si>
    <t xml:space="preserve">81.7 (79.6, 83.4)</t>
  </si>
  <si>
    <t xml:space="preserve">80.0 (79.0, 80.8)</t>
  </si>
  <si>
    <t xml:space="preserve">66.3 (64.9, 67.6)</t>
  </si>
  <si>
    <t xml:space="preserve">77.2 (74.8, 79.5)</t>
  </si>
  <si>
    <t xml:space="preserve">63.5 (62.0, 65.0)</t>
  </si>
  <si>
    <t xml:space="preserve">75.6 (72.8, 78.1)</t>
  </si>
  <si>
    <t xml:space="preserve">84.3 (83.5, 85.0)</t>
  </si>
  <si>
    <t xml:space="preserve">87.2 (85.4, 88.7)</t>
  </si>
  <si>
    <t xml:space="preserve">84.1 (81.9, 86.0)</t>
  </si>
  <si>
    <t xml:space="preserve">75.2 (74.3, 76.0)</t>
  </si>
  <si>
    <t xml:space="preserve">76.6 (74.5, 78.6)</t>
  </si>
  <si>
    <t xml:space="preserve">71.0 (68.4, 73.3)</t>
  </si>
  <si>
    <t xml:space="preserve">78.6 (77.0, 80.1)</t>
  </si>
  <si>
    <t xml:space="preserve">84.4 (82.2, 86.2)</t>
  </si>
  <si>
    <t xml:space="preserve">80.2 (78.2, 82.0)</t>
  </si>
  <si>
    <t xml:space="preserve">34.8 (33.0, 36.6)</t>
  </si>
  <si>
    <t xml:space="preserve">68.2 (65.7, 70.6)</t>
  </si>
  <si>
    <t xml:space="preserve">29.5 (28.0, 31.0)</t>
  </si>
  <si>
    <t xml:space="preserve">64.0 (61.8, 66.1)</t>
  </si>
  <si>
    <t xml:space="preserve">83.9 (82.4, 85.2)</t>
  </si>
  <si>
    <t xml:space="preserve">85.2 (83.1, 86.9)</t>
  </si>
  <si>
    <t xml:space="preserve">80.8 (78.9, 82.5)</t>
  </si>
  <si>
    <t xml:space="preserve">71.4 (69.1, 73.6)</t>
  </si>
  <si>
    <t xml:space="preserve">80.2 (77.5, 82.4)</t>
  </si>
  <si>
    <t xml:space="preserve">69.2 (67.1, 71.2)</t>
  </si>
  <si>
    <t xml:space="preserve">74.1 (71.7, 76.3)</t>
  </si>
  <si>
    <t xml:space="preserve">77.6 (75.2, 79.7)</t>
  </si>
  <si>
    <t xml:space="preserve">81.2 (78.7, 83.2)</t>
  </si>
  <si>
    <t xml:space="preserve">75.0 (72.8, 77.1)</t>
  </si>
  <si>
    <t xml:space="preserve">77.0 (74.8, 78.9)</t>
  </si>
  <si>
    <t xml:space="preserve">76.9 (74.6, 79.0)</t>
  </si>
  <si>
    <t xml:space="preserve">77.5 (76.0, 78.8)</t>
  </si>
  <si>
    <t xml:space="preserve">75.3 (73.2, 77.1)</t>
  </si>
  <si>
    <t xml:space="preserve">79.9 (78.6, 81.0)</t>
  </si>
  <si>
    <t xml:space="preserve">79.2 (75.9, 82.0)</t>
  </si>
  <si>
    <t xml:space="preserve">78.4 (77.0, 79.8)</t>
  </si>
  <si>
    <t xml:space="preserve">82.1 (78.5, 85.1)</t>
  </si>
  <si>
    <t xml:space="preserve">56.6 (55.1, 58.0)</t>
  </si>
  <si>
    <t xml:space="preserve">65.8 (62.4, 69.1)</t>
  </si>
  <si>
    <t xml:space="preserve">59.4 (57.8, 61.0)</t>
  </si>
  <si>
    <t xml:space="preserve">68.0 (64.0, 71.6)</t>
  </si>
  <si>
    <t xml:space="preserve">80.5 (77.3, 83.1)</t>
  </si>
  <si>
    <t xml:space="preserve">79.6 (78.3, 80.9)</t>
  </si>
  <si>
    <t xml:space="preserve">81.6 (78.1, 84.5)</t>
  </si>
  <si>
    <t xml:space="preserve">68.9 (67.0, 70.6)</t>
  </si>
  <si>
    <t xml:space="preserve">77.5 (73.9, 80.6)</t>
  </si>
  <si>
    <t xml:space="preserve">71.5 (69.5, 73.3)</t>
  </si>
  <si>
    <t xml:space="preserve">76.2 (72.0, 79.7)</t>
  </si>
  <si>
    <t xml:space="preserve">80.5 (79.2, 81.7)</t>
  </si>
  <si>
    <t xml:space="preserve">82.4 (79.3, 84.9)</t>
  </si>
  <si>
    <t xml:space="preserve">79.3 (75.6, 82.4)</t>
  </si>
  <si>
    <t xml:space="preserve">73.0 (71.7, 74.3)</t>
  </si>
  <si>
    <t xml:space="preserve">70.8 (67.5, 73.9)</t>
  </si>
  <si>
    <t xml:space="preserve">75.2 (73.7, 76.5)</t>
  </si>
  <si>
    <t xml:space="preserve">75.6 (71.9, 78.9)</t>
  </si>
  <si>
    <t xml:space="preserve">91.8 (87.1, 94.3)</t>
  </si>
  <si>
    <t xml:space="preserve">88.5 (80.4, 92.7)</t>
  </si>
  <si>
    <t xml:space="preserve">65.3 (59.0, 70.8)</t>
  </si>
  <si>
    <t xml:space="preserve">63.0 (53.8, 70.9)</t>
  </si>
  <si>
    <t xml:space="preserve">90.8 (86.0, 93.5)</t>
  </si>
  <si>
    <t xml:space="preserve">88.9 (81.1, 92.9)</t>
  </si>
  <si>
    <t xml:space="preserve">96.0 (88.8, 98.5)</t>
  </si>
  <si>
    <t xml:space="preserve">89.7 (77.2, 95.3)</t>
  </si>
  <si>
    <t xml:space="preserve">93.6 (88.1, 96.1)</t>
  </si>
  <si>
    <t xml:space="preserve">92.5 (83.3, 96.4)</t>
  </si>
  <si>
    <t xml:space="preserve">88.8 (83.7, 91.8)</t>
  </si>
  <si>
    <t xml:space="preserve">92.6 (85.4, 95.7)</t>
  </si>
  <si>
    <t xml:space="preserve">93.1 (86.6, 95.7)</t>
  </si>
  <si>
    <t xml:space="preserve">77.1 (75.8, 78.3)</t>
  </si>
  <si>
    <t xml:space="preserve">91.7 (86.7, 94.4)</t>
  </si>
  <si>
    <t xml:space="preserve">21.9 (20.4, 23.5)</t>
  </si>
  <si>
    <t xml:space="preserve">77.4 (69.9, 82.7)</t>
  </si>
  <si>
    <t xml:space="preserve">24.3 (23.0, 25.6)</t>
  </si>
  <si>
    <t xml:space="preserve">71.4 (65.0, 76.7)</t>
  </si>
  <si>
    <t xml:space="preserve">80.9 (79.3, 82.3)</t>
  </si>
  <si>
    <t xml:space="preserve">93.3 (87.1, 95.8)</t>
  </si>
  <si>
    <t xml:space="preserve">83.5 (77.7, 87.5)</t>
  </si>
  <si>
    <t xml:space="preserve">66.6 (63.5, 69.6)</t>
  </si>
  <si>
    <t xml:space="preserve">86.3 (78.0, 90.9)</t>
  </si>
  <si>
    <t xml:space="preserve">77.0 (70.2, 82.2)</t>
  </si>
  <si>
    <t xml:space="preserve">79.1 (75.8, 82.0)</t>
  </si>
  <si>
    <t xml:space="preserve">84.7 (77.3, 89.1)</t>
  </si>
  <si>
    <t xml:space="preserve">80.7 (78.6, 82.6)</t>
  </si>
  <si>
    <t xml:space="preserve">74.7 (68.2, 79.9)</t>
  </si>
  <si>
    <t xml:space="preserve">81.3 (79.7, 82.7)</t>
  </si>
  <si>
    <t xml:space="preserve">83.9 (76.7, 88.2)</t>
  </si>
  <si>
    <t xml:space="preserve">80.0 (78.8, 81.2)</t>
  </si>
  <si>
    <t xml:space="preserve">68.4 (61.8, 73.9)</t>
  </si>
  <si>
    <t xml:space="preserve">75.6 (74.8, 76.3)</t>
  </si>
  <si>
    <t xml:space="preserve">81.0 (79.7, 82.2)</t>
  </si>
  <si>
    <t xml:space="preserve">81.2 (79.7, 82.5)</t>
  </si>
  <si>
    <t xml:space="preserve">62.8 (62.0, 63.5)</t>
  </si>
  <si>
    <t xml:space="preserve">68.6 (67.1, 70.0)</t>
  </si>
  <si>
    <t xml:space="preserve">65.4 (64.6, 66.2)</t>
  </si>
  <si>
    <t xml:space="preserve">69.2 (67.5, 70.8)</t>
  </si>
  <si>
    <t xml:space="preserve">81.0 (79.5, 82.3)</t>
  </si>
  <si>
    <t xml:space="preserve">64.8 (63.7, 65.8)</t>
  </si>
  <si>
    <t xml:space="preserve">74.0 (72.5, 75.5)</t>
  </si>
  <si>
    <t xml:space="preserve">74.2 (72.4, 75.9)</t>
  </si>
  <si>
    <t xml:space="preserve">82.0 (81.4, 82.7)</t>
  </si>
  <si>
    <t xml:space="preserve">87.2 (86.0, 88.2)</t>
  </si>
  <si>
    <t xml:space="preserve">87.1 (85.8, 88.3)</t>
  </si>
  <si>
    <t xml:space="preserve">74.0 (72.6, 75.3)</t>
  </si>
  <si>
    <t xml:space="preserve">72.7 (71.9, 73.4)</t>
  </si>
  <si>
    <t xml:space="preserve">86.0 (82.6, 88.8)</t>
  </si>
  <si>
    <t xml:space="preserve">80.5 (79.5, 81.4)</t>
  </si>
  <si>
    <t xml:space="preserve">86.3 (82.8, 89.0)</t>
  </si>
  <si>
    <t xml:space="preserve">52.7 (51.4, 53.9)</t>
  </si>
  <si>
    <t xml:space="preserve">63.4 (59.0, 67.5)</t>
  </si>
  <si>
    <t xml:space="preserve">53.7 (52.5, 54.9)</t>
  </si>
  <si>
    <t xml:space="preserve">61.2 (56.8, 65.3)</t>
  </si>
  <si>
    <t xml:space="preserve">85.8 (82.3, 88.5)</t>
  </si>
  <si>
    <t xml:space="preserve">83.1 (79.4, 86.1)</t>
  </si>
  <si>
    <t xml:space="preserve">69.1 (67.4, 70.7)</t>
  </si>
  <si>
    <t xml:space="preserve">80.8 (76.6, 84.2)</t>
  </si>
  <si>
    <t xml:space="preserve">70.3 (68.8, 71.7)</t>
  </si>
  <si>
    <t xml:space="preserve">77.5 (73.0, 81.2)</t>
  </si>
  <si>
    <t xml:space="preserve">82.9 (81.9, 83.9)</t>
  </si>
  <si>
    <t xml:space="preserve">84.3 (80.7, 87.2)</t>
  </si>
  <si>
    <t xml:space="preserve">84.6 (83.6, 85.5)</t>
  </si>
  <si>
    <t xml:space="preserve">84.3 (80.6, 87.2)</t>
  </si>
  <si>
    <t xml:space="preserve">78.1 (77.1, 79.2)</t>
  </si>
  <si>
    <t xml:space="preserve">78.0 (74.1, 81.4)</t>
  </si>
  <si>
    <t xml:space="preserve">73.3 (69.2, 76.9)</t>
  </si>
  <si>
    <t xml:space="preserve">88.8 (84.8, 91.4)</t>
  </si>
  <si>
    <t xml:space="preserve">76.6 (75.1, 78.0)</t>
  </si>
  <si>
    <t xml:space="preserve">85.8 (80.6, 89.4)</t>
  </si>
  <si>
    <t xml:space="preserve">28.4 (27.1, 29.7)</t>
  </si>
  <si>
    <t xml:space="preserve">62.4 (57.6, 66.9)</t>
  </si>
  <si>
    <t xml:space="preserve">27.9 (26.4, 29.4)</t>
  </si>
  <si>
    <t xml:space="preserve">54.2 (48.2, 59.9)</t>
  </si>
  <si>
    <t xml:space="preserve">87.6 (83.7, 90.3)</t>
  </si>
  <si>
    <t xml:space="preserve">73.1 (71.5, 74.6)</t>
  </si>
  <si>
    <t xml:space="preserve">72.4 (66.5, 77.3)</t>
  </si>
  <si>
    <t xml:space="preserve">70.3 (68.3, 72.3)</t>
  </si>
  <si>
    <t xml:space="preserve">89.9 (85.9, 92.5)</t>
  </si>
  <si>
    <t xml:space="preserve">67.0 (64.6, 69.3)</t>
  </si>
  <si>
    <t xml:space="preserve">75.0 (68.7, 80.1)</t>
  </si>
  <si>
    <t xml:space="preserve">84.7 (83.2, 86.1)</t>
  </si>
  <si>
    <t xml:space="preserve">91.9 (88.4, 94.1)</t>
  </si>
  <si>
    <t xml:space="preserve">82.4 (80.4, 84.2)</t>
  </si>
  <si>
    <t xml:space="preserve">84.9 (79.3, 88.8)</t>
  </si>
  <si>
    <t xml:space="preserve">76.9 (75.7, 78.1)</t>
  </si>
  <si>
    <t xml:space="preserve">82.2 (78.0, 85.5)</t>
  </si>
  <si>
    <t xml:space="preserve">72.5 (71.0, 74.0)</t>
  </si>
  <si>
    <t xml:space="preserve">69.7 (63.9, 74.8)</t>
  </si>
  <si>
    <t xml:space="preserve">76.7 (72.5, 80.3)</t>
  </si>
  <si>
    <t xml:space="preserve">84.7 (81.4, 87.3)</t>
  </si>
  <si>
    <t xml:space="preserve">33.9 (32.9, 35.0)</t>
  </si>
  <si>
    <t xml:space="preserve">64.4 (60.0, 68.6)</t>
  </si>
  <si>
    <t xml:space="preserve">36.1 (35.1, 37.1)</t>
  </si>
  <si>
    <t xml:space="preserve">63.2 (59.3, 66.9)</t>
  </si>
  <si>
    <t xml:space="preserve">78.5 (74.4, 81.8)</t>
  </si>
  <si>
    <t xml:space="preserve">82.7 (79.4, 85.5)</t>
  </si>
  <si>
    <t xml:space="preserve">63.7 (62.0, 65.3)</t>
  </si>
  <si>
    <t xml:space="preserve">74.6 (69.7, 78.8)</t>
  </si>
  <si>
    <t xml:space="preserve">65.3 (63.7, 66.8)</t>
  </si>
  <si>
    <t xml:space="preserve">79.3 (75.3, 82.6)</t>
  </si>
  <si>
    <t xml:space="preserve">74.3 (72.9, 75.7)</t>
  </si>
  <si>
    <t xml:space="preserve">74.6 (73.3, 75.9)</t>
  </si>
  <si>
    <t xml:space="preserve">82.9 (79.4, 85.6)</t>
  </si>
  <si>
    <t xml:space="preserve">70.8 (66.5, 74.6)</t>
  </si>
  <si>
    <t xml:space="preserve">76.8 (75.9, 77.7)</t>
  </si>
  <si>
    <t xml:space="preserve">76.0 (72.4, 79.2)</t>
  </si>
  <si>
    <t xml:space="preserve">82.8 (80.4, 84.8)</t>
  </si>
  <si>
    <t xml:space="preserve">81.3 (80.5, 82.0)</t>
  </si>
  <si>
    <t xml:space="preserve">79.5 (77.0, 81.8)</t>
  </si>
  <si>
    <t xml:space="preserve">68.6 (67.6, 69.5)</t>
  </si>
  <si>
    <t xml:space="preserve">70.0 (67.4, 72.6)</t>
  </si>
  <si>
    <t xml:space="preserve">69.2 (68.3, 70.0)</t>
  </si>
  <si>
    <t xml:space="preserve">66.7 (63.9, 69.3)</t>
  </si>
  <si>
    <t xml:space="preserve">81.6 (79.3, 83.7)</t>
  </si>
  <si>
    <t xml:space="preserve">80.0 (77.5, 82.2)</t>
  </si>
  <si>
    <t xml:space="preserve">77.5 (74.7, 80.1)</t>
  </si>
  <si>
    <t xml:space="preserve">71.4 (70.3, 72.5)</t>
  </si>
  <si>
    <t xml:space="preserve">73.8 (70.8, 76.5)</t>
  </si>
  <si>
    <t xml:space="preserve">88.6 (86.6, 90.3)</t>
  </si>
  <si>
    <t xml:space="preserve">88.9 (86.9, 90.6)</t>
  </si>
  <si>
    <t xml:space="preserve">77.0 (76.1, 77.8)</t>
  </si>
  <si>
    <t xml:space="preserve">76.0 (73.4, 78.3)</t>
  </si>
  <si>
    <t xml:space="preserve">74.4 (71.7, 76.8)</t>
  </si>
  <si>
    <t xml:space="preserve">84.4 (83.4, 85.3)</t>
  </si>
  <si>
    <t xml:space="preserve">82.7 (78.7, 85.7)</t>
  </si>
  <si>
    <t xml:space="preserve">82.7 (81.5, 83.8)</t>
  </si>
  <si>
    <t xml:space="preserve">88.9 (86.5, 90.7)</t>
  </si>
  <si>
    <t xml:space="preserve">56.3 (55.1, 57.6)</t>
  </si>
  <si>
    <t xml:space="preserve">57.2 (52.8, 61.4)</t>
  </si>
  <si>
    <t xml:space="preserve">55.8 (54.3, 57.3)</t>
  </si>
  <si>
    <t xml:space="preserve">67.7 (64.6, 70.5)</t>
  </si>
  <si>
    <t xml:space="preserve">87.4 (83.8, 89.8)</t>
  </si>
  <si>
    <t xml:space="preserve">87.2 (84.7, 89.1)</t>
  </si>
  <si>
    <t xml:space="preserve">84.8 (80.5, 87.9)</t>
  </si>
  <si>
    <t xml:space="preserve">77.5 (75.8, 79.1)</t>
  </si>
  <si>
    <t xml:space="preserve">84.3 (81.3, 86.7)</t>
  </si>
  <si>
    <t xml:space="preserve">89.8 (88.9, 90.6)</t>
  </si>
  <si>
    <t xml:space="preserve">90.2 (86.7, 92.5)</t>
  </si>
  <si>
    <t xml:space="preserve">88.4 (87.4, 89.4)</t>
  </si>
  <si>
    <t xml:space="preserve">90.0 (87.7, 91.7)</t>
  </si>
  <si>
    <t xml:space="preserve">81.5 (80.5, 82.5)</t>
  </si>
  <si>
    <t xml:space="preserve">79.4 (75.5, 82.5)</t>
  </si>
  <si>
    <t xml:space="preserve">80.2 (77.4, 82.5)</t>
  </si>
  <si>
    <t xml:space="preserve">83.5 (82.4, 84.5)</t>
  </si>
  <si>
    <t xml:space="preserve">82.2 (78.9, 85.0)</t>
  </si>
  <si>
    <t xml:space="preserve">84.2 (83.2, 85.1)</t>
  </si>
  <si>
    <t xml:space="preserve">81.8 (78.9, 84.2)</t>
  </si>
  <si>
    <t xml:space="preserve">67.9 (66.6, 69.2)</t>
  </si>
  <si>
    <t xml:space="preserve">72.3 (68.7, 75.5)</t>
  </si>
  <si>
    <t xml:space="preserve">72.3 (69.2, 75.1)</t>
  </si>
  <si>
    <t xml:space="preserve">83.1 (82.0, 84.1)</t>
  </si>
  <si>
    <t xml:space="preserve">82.3 (79.1, 85.0)</t>
  </si>
  <si>
    <t xml:space="preserve">82.2 (79.4, 84.5)</t>
  </si>
  <si>
    <t xml:space="preserve">79.5 (75.8, 82.7)</t>
  </si>
  <si>
    <t xml:space="preserve">69.5 (67.9, 70.9)</t>
  </si>
  <si>
    <t xml:space="preserve">84.8 (81.7, 87.2)</t>
  </si>
  <si>
    <t xml:space="preserve">89.9 (87.2, 92.0)</t>
  </si>
  <si>
    <t xml:space="preserve">87.5 (86.5, 88.3)</t>
  </si>
  <si>
    <t xml:space="preserve">86.8 (84.2, 88.8)</t>
  </si>
  <si>
    <t xml:space="preserve">81.0 (79.9, 82.1)</t>
  </si>
  <si>
    <t xml:space="preserve">75.9 (72.4, 79.0)</t>
  </si>
  <si>
    <t xml:space="preserve">76.6 (73.6, 79.2)</t>
  </si>
  <si>
    <t xml:space="preserve">84.8 (83.6, 85.9)</t>
  </si>
  <si>
    <t xml:space="preserve">88.4 (86.4, 90.1)</t>
  </si>
  <si>
    <t xml:space="preserve">85.0 (84.0, 85.9)</t>
  </si>
  <si>
    <t xml:space="preserve">85.9 (83.6, 87.7)</t>
  </si>
  <si>
    <t xml:space="preserve">75.1 (73.7, 76.4)</t>
  </si>
  <si>
    <t xml:space="preserve">80.7 (78.4, 82.7)</t>
  </si>
  <si>
    <t xml:space="preserve">82.1 (79.8, 84.1)</t>
  </si>
  <si>
    <t xml:space="preserve">84.9 (83.7, 85.9)</t>
  </si>
  <si>
    <t xml:space="preserve">87.5 (85.5, 89.2)</t>
  </si>
  <si>
    <t xml:space="preserve">81.7 (80.7, 82.7)</t>
  </si>
  <si>
    <t xml:space="preserve">86.7 (84.6, 88.5)</t>
  </si>
  <si>
    <t xml:space="preserve">72.0 (70.2, 73.7)</t>
  </si>
  <si>
    <t xml:space="preserve">81.7 (79.0, 84.0)</t>
  </si>
  <si>
    <t xml:space="preserve">69.5 (67.9, 71.0)</t>
  </si>
  <si>
    <t xml:space="preserve">78.9 (76.2, 81.4)</t>
  </si>
  <si>
    <t xml:space="preserve">82.8 (81.4, 84.0)</t>
  </si>
  <si>
    <t xml:space="preserve">81.4 (78.9, 83.5)</t>
  </si>
  <si>
    <t xml:space="preserve">81.4 (80.2, 82.6)</t>
  </si>
  <si>
    <t xml:space="preserve">80.4 (78.1, 82.5)</t>
  </si>
  <si>
    <t xml:space="preserve">79.1 (78.1, 80.2)</t>
  </si>
  <si>
    <t xml:space="preserve">78.9 (76.5, 81.0)</t>
  </si>
  <si>
    <t xml:space="preserve">80.8 (79.7, 81.8)</t>
  </si>
  <si>
    <t xml:space="preserve">89.6 (87.0, 91.6)</t>
  </si>
  <si>
    <t xml:space="preserve">80.7 (79.9, 81.6)</t>
  </si>
  <si>
    <t xml:space="preserve">87.4 (85.5, 88.9)</t>
  </si>
  <si>
    <t xml:space="preserve">72.5 (69.2, 75.6)</t>
  </si>
  <si>
    <t xml:space="preserve">60.1 (59.1, 61.1)</t>
  </si>
  <si>
    <t xml:space="preserve">71.9 (69.6, 74.0)</t>
  </si>
  <si>
    <t xml:space="preserve">76.2 (75.1, 77.3)</t>
  </si>
  <si>
    <t xml:space="preserve">84.5 (81.6, 87.0)</t>
  </si>
  <si>
    <t xml:space="preserve">79.1 (78.2, 79.9)</t>
  </si>
  <si>
    <t xml:space="preserve">81.7 (79.6, 83.5)</t>
  </si>
  <si>
    <t xml:space="preserve">68.6 (67.2, 70.1)</t>
  </si>
  <si>
    <t xml:space="preserve">79.6 (76.1, 82.6)</t>
  </si>
  <si>
    <t xml:space="preserve">80.3 (77.9, 82.3)</t>
  </si>
  <si>
    <t xml:space="preserve">82.9 (81.8, 83.9)</t>
  </si>
  <si>
    <t xml:space="preserve">88.2 (85.5, 90.4)</t>
  </si>
  <si>
    <t xml:space="preserve">83.3 (82.5, 84.2)</t>
  </si>
  <si>
    <t xml:space="preserve">86.7 (84.8, 88.3)</t>
  </si>
  <si>
    <t xml:space="preserve">73.3 (72.1, 74.4)</t>
  </si>
  <si>
    <t xml:space="preserve">77.3 (74.1, 80.2)</t>
  </si>
  <si>
    <t xml:space="preserve">77.2 (75.1, 79.2)</t>
  </si>
  <si>
    <t xml:space="preserve">80.5 (80.3, 80.6)</t>
  </si>
  <si>
    <t xml:space="preserve">83.1 (82.7, 83.4)</t>
  </si>
  <si>
    <t xml:space="preserve">80.2 (80.1, 80.4)</t>
  </si>
  <si>
    <t xml:space="preserve">83.3 (83.0, 83.7)</t>
  </si>
  <si>
    <t xml:space="preserve">56.4 (56.2, 56.6)</t>
  </si>
  <si>
    <t xml:space="preserve">67.0 (66.6, 67.4)</t>
  </si>
  <si>
    <t xml:space="preserve">57.2 (57.1, 57.4)</t>
  </si>
  <si>
    <t xml:space="preserve">68.5 (68.1, 68.9)</t>
  </si>
  <si>
    <t xml:space="preserve">81.9 (81.6, 82.3)</t>
  </si>
  <si>
    <t xml:space="preserve">79.6 (79.5, 79.8)</t>
  </si>
  <si>
    <t xml:space="preserve">69.1 (68.9, 69.3)</t>
  </si>
  <si>
    <t xml:space="preserve">77.6 (77.2, 78.1)</t>
  </si>
  <si>
    <t xml:space="preserve">68.8 (68.6, 69.1)</t>
  </si>
  <si>
    <t xml:space="preserve">77.4 (76.9, 77.8)</t>
  </si>
  <si>
    <t xml:space="preserve">83.9 (83.7, 84.0)</t>
  </si>
  <si>
    <t xml:space="preserve">86.9 (86.6, 87.2)</t>
  </si>
  <si>
    <t xml:space="preserve">83.0 (82.9, 83.2)</t>
  </si>
  <si>
    <t xml:space="preserve">86.3 (86.0, 86.6)</t>
  </si>
  <si>
    <t xml:space="preserve">76.7 (76.6, 76.9)</t>
  </si>
  <si>
    <t xml:space="preserve">75.2 (74.8, 75.6)</t>
  </si>
  <si>
    <t xml:space="preserve">74.6 (74.2, 75.0)</t>
  </si>
  <si>
    <t xml:space="preserve">E942</t>
  </si>
  <si>
    <t xml:space="preserve">78.6 (76.8, 80.2)</t>
  </si>
  <si>
    <t xml:space="preserve">43.6 (41.6, 45.7)</t>
  </si>
  <si>
    <t xml:space="preserve">77.7 (75.9, 79.3)</t>
  </si>
  <si>
    <t xml:space="preserve">69.5 (66.5, 72.4)</t>
  </si>
  <si>
    <t xml:space="preserve">83.9 (81.5, 86.0)</t>
  </si>
  <si>
    <t xml:space="preserve">75.4 (73.5, 77.1)</t>
  </si>
  <si>
    <t xml:space="preserve">80.0 (70.2, 85.5)</t>
  </si>
  <si>
    <t xml:space="preserve">30.6 (23.6, 40.2)</t>
  </si>
  <si>
    <t xml:space="preserve">91.4 (82.6, 94.3)</t>
  </si>
  <si>
    <t xml:space="preserve">72.4 (60.5, 80.5)</t>
  </si>
  <si>
    <t xml:space="preserve">88.9 (80.0, 92.3)</t>
  </si>
  <si>
    <t xml:space="preserve">87.0 (84.5, 89.0)</t>
  </si>
  <si>
    <t xml:space="preserve">77.4 (74.5, 79.9)</t>
  </si>
  <si>
    <t xml:space="preserve">84.0 (81.5, 86.2)</t>
  </si>
  <si>
    <t xml:space="preserve">76.1 (72.6, 79.1)</t>
  </si>
  <si>
    <t xml:space="preserve">86.2 (83.6, 88.3)</t>
  </si>
  <si>
    <t xml:space="preserve">81.0 (78.3, 83.3)</t>
  </si>
  <si>
    <t xml:space="preserve">86.5 (85.1, 87.8)</t>
  </si>
  <si>
    <t xml:space="preserve">69.3 (67.5, 71.0)</t>
  </si>
  <si>
    <t xml:space="preserve">85.3 (83.8, 86.6)</t>
  </si>
  <si>
    <t xml:space="preserve">83.2 (81.5, 84.8)</t>
  </si>
  <si>
    <t xml:space="preserve">86.0 (84.4, 87.4)</t>
  </si>
  <si>
    <t xml:space="preserve">79.8 (78.2, 81.2)</t>
  </si>
  <si>
    <t xml:space="preserve">82.7 (81.1, 84.2)</t>
  </si>
  <si>
    <t xml:space="preserve">64.5 (62.6, 66.4)</t>
  </si>
  <si>
    <t xml:space="preserve">80.6 (78.6, 82.5)</t>
  </si>
  <si>
    <t xml:space="preserve">81.8 (79.9, 83.5)</t>
  </si>
  <si>
    <t xml:space="preserve">70.4 (68.7, 72.0)</t>
  </si>
  <si>
    <t xml:space="preserve">16.8 (15.5, 18.2)</t>
  </si>
  <si>
    <t xml:space="preserve">81.5 (80.0, 82.8)</t>
  </si>
  <si>
    <t xml:space="preserve">69.2 (66.2, 72.1)</t>
  </si>
  <si>
    <t xml:space="preserve">84.8 (81.5, 87.5)</t>
  </si>
  <si>
    <t xml:space="preserve">77.9 (76.3, 79.3)</t>
  </si>
  <si>
    <t xml:space="preserve">80.6 (79.5, 81.6)</t>
  </si>
  <si>
    <t xml:space="preserve">56.8 (55.6, 58.1)</t>
  </si>
  <si>
    <t xml:space="preserve">80.8 (79.8, 81.8)</t>
  </si>
  <si>
    <t xml:space="preserve">75.4 (74.0, 76.8)</t>
  </si>
  <si>
    <t xml:space="preserve">88.9 (87.9, 89.8)</t>
  </si>
  <si>
    <t xml:space="preserve">72.4 (71.3, 73.6)</t>
  </si>
  <si>
    <t xml:space="preserve">49.3 (48.1, 50.4)</t>
  </si>
  <si>
    <t xml:space="preserve">84.0 (83.1, 84.8)</t>
  </si>
  <si>
    <t xml:space="preserve">88.5 (87.4, 89.5)</t>
  </si>
  <si>
    <t xml:space="preserve">78.9 (77.9, 79.8)</t>
  </si>
  <si>
    <t xml:space="preserve">66.9 (65.9, 67.9)</t>
  </si>
  <si>
    <t xml:space="preserve">91.0 (90.3, 91.7)</t>
  </si>
  <si>
    <t xml:space="preserve">81.1 (80.2, 81.9)</t>
  </si>
  <si>
    <t xml:space="preserve">82.5 (80.2, 84.6)</t>
  </si>
  <si>
    <t xml:space="preserve">57.7 (54.9, 60.5)</t>
  </si>
  <si>
    <t xml:space="preserve">79.5 (77.1, 81.7)</t>
  </si>
  <si>
    <t xml:space="preserve">78.3 (75.1, 81.1)</t>
  </si>
  <si>
    <t xml:space="preserve">84.3 (81.7, 86.6)</t>
  </si>
  <si>
    <t xml:space="preserve">73.1 (70.5, 75.5)</t>
  </si>
  <si>
    <t xml:space="preserve">83.3 (82.0, 84.5)</t>
  </si>
  <si>
    <t xml:space="preserve">57.2 (55.5, 58.8)</t>
  </si>
  <si>
    <t xml:space="preserve">81.8 (80.4, 83.0)</t>
  </si>
  <si>
    <t xml:space="preserve">73.9 (71.9, 75.8)</t>
  </si>
  <si>
    <t xml:space="preserve">85.3 (83.7, 86.7)</t>
  </si>
  <si>
    <t xml:space="preserve">75.6 (74.2, 77.0)</t>
  </si>
  <si>
    <t xml:space="preserve">51.1 (49.6, 52.6)</t>
  </si>
  <si>
    <t xml:space="preserve">83.7 (82.6, 84.8)</t>
  </si>
  <si>
    <t xml:space="preserve">75.0 (73.3, 76.7)</t>
  </si>
  <si>
    <t xml:space="preserve">84.4 (82.9, 85.8)</t>
  </si>
  <si>
    <t xml:space="preserve">82.1 (80.5, 83.5)</t>
  </si>
  <si>
    <t xml:space="preserve">52.9 (51.0, 54.8)</t>
  </si>
  <si>
    <t xml:space="preserve">83.6 (81.5, 85.3)</t>
  </si>
  <si>
    <t xml:space="preserve">87.1 (85.1, 88.7)</t>
  </si>
  <si>
    <t xml:space="preserve">82.3 (81.2, 83.3)</t>
  </si>
  <si>
    <t xml:space="preserve">52.2 (50.9, 53.5)</t>
  </si>
  <si>
    <t xml:space="preserve">82.6 (81.5, 83.5)</t>
  </si>
  <si>
    <t xml:space="preserve">77.1 (75.6, 78.5)</t>
  </si>
  <si>
    <t xml:space="preserve">84.1 (82.8, 85.3)</t>
  </si>
  <si>
    <t xml:space="preserve">83.6 (82.8, 84.4)</t>
  </si>
  <si>
    <t xml:space="preserve">82.0 (81.1, 82.8)</t>
  </si>
  <si>
    <t xml:space="preserve">74.0 (72.8, 75.2)</t>
  </si>
  <si>
    <t xml:space="preserve">87.5 (86.7, 88.3)</t>
  </si>
  <si>
    <t xml:space="preserve">83.4 (82.6, 84.1)</t>
  </si>
  <si>
    <t xml:space="preserve">82.2 (81.5, 83.0)</t>
  </si>
  <si>
    <t xml:space="preserve">74.7 (73.6, 75.6)</t>
  </si>
  <si>
    <t xml:space="preserve">87.2 (86.4, 87.9)</t>
  </si>
  <si>
    <t xml:space="preserve">75.0 (74.2, 75.8)</t>
  </si>
  <si>
    <t xml:space="preserve">86.6 (85.8, 87.3)</t>
  </si>
  <si>
    <t xml:space="preserve">87.3 (86.5, 88.0)</t>
  </si>
  <si>
    <t xml:space="preserve">84.7 (83.8, 85.5)</t>
  </si>
  <si>
    <t xml:space="preserve">90.9 (90.2, 91.5)</t>
  </si>
  <si>
    <t xml:space="preserve">49.7 (48.2, 51.2)</t>
  </si>
  <si>
    <t xml:space="preserve">82.0 (80.8, 83.2)</t>
  </si>
  <si>
    <t xml:space="preserve">77.2 (75.5, 78.9)</t>
  </si>
  <si>
    <t xml:space="preserve">87.9 (86.5, 89.1)</t>
  </si>
  <si>
    <t xml:space="preserve">84.7 (83.5, 85.7)</t>
  </si>
  <si>
    <t xml:space="preserve">68.3 (66.9, 69.6)</t>
  </si>
  <si>
    <t xml:space="preserve">84.1 (83.0, 85.1)</t>
  </si>
  <si>
    <t xml:space="preserve">76.7 (75.1, 78.1)</t>
  </si>
  <si>
    <t xml:space="preserve">87.2 (86.1, 88.2)</t>
  </si>
  <si>
    <t xml:space="preserve">76.6 (75.3, 77.8)</t>
  </si>
  <si>
    <t xml:space="preserve">40.0 (37.7, 42.4)</t>
  </si>
  <si>
    <t xml:space="preserve">77.5 (75.4, 79.4)</t>
  </si>
  <si>
    <t xml:space="preserve">72.3 (69.5, 74.8)</t>
  </si>
  <si>
    <t xml:space="preserve">76.7 (73.9, 79.2)</t>
  </si>
  <si>
    <t xml:space="preserve">72.6 (70.4, 74.6)</t>
  </si>
  <si>
    <t xml:space="preserve">60.6 (58.9, 62.2)</t>
  </si>
  <si>
    <t xml:space="preserve">80.0 (78.6, 81.3)</t>
  </si>
  <si>
    <t xml:space="preserve">76.6 (74.8, 78.3)</t>
  </si>
  <si>
    <t xml:space="preserve">80.8 (79.1, 82.4)</t>
  </si>
  <si>
    <t xml:space="preserve">74.4 (72.9, 75.8)</t>
  </si>
  <si>
    <t xml:space="preserve">80.4 (79.0, 81.6)</t>
  </si>
  <si>
    <t xml:space="preserve">64.4 (62.8, 65.9)</t>
  </si>
  <si>
    <t xml:space="preserve">81.5 (80.2, 82.8)</t>
  </si>
  <si>
    <t xml:space="preserve">74.7 (73.1, 76.3)</t>
  </si>
  <si>
    <t xml:space="preserve">84.0 (82.7, 85.2)</t>
  </si>
  <si>
    <t xml:space="preserve">72.4 (70.9, 73.8)</t>
  </si>
  <si>
    <t xml:space="preserve">80.8 (79.4, 82.1)</t>
  </si>
  <si>
    <t xml:space="preserve">64.5 (62.8, 66.1)</t>
  </si>
  <si>
    <t xml:space="preserve">75.8 (73.9, 77.6)</t>
  </si>
  <si>
    <t xml:space="preserve">69.6 (68.9, 70.2)</t>
  </si>
  <si>
    <t xml:space="preserve">68.3 (67.5, 69.2)</t>
  </si>
  <si>
    <t xml:space="preserve">83.5 (82.8, 84.0)</t>
  </si>
  <si>
    <t xml:space="preserve">72.2 (71.5, 72.8)</t>
  </si>
  <si>
    <t xml:space="preserve">82.8 (80.6, 84.7)</t>
  </si>
  <si>
    <t xml:space="preserve">57.0 (54.4, 59.5)</t>
  </si>
  <si>
    <t xml:space="preserve">77.5 (75.1, 79.6)</t>
  </si>
  <si>
    <t xml:space="preserve">56.9 (52.9, 60.7)</t>
  </si>
  <si>
    <t xml:space="preserve">54.0 (50.5, 57.3)</t>
  </si>
  <si>
    <t xml:space="preserve">82.7 (81.7, 83.7)</t>
  </si>
  <si>
    <t xml:space="preserve">64.5 (63.2, 65.7)</t>
  </si>
  <si>
    <t xml:space="preserve">81.8 (80.8, 82.8)</t>
  </si>
  <si>
    <t xml:space="preserve">75.0 (73.6, 76.2)</t>
  </si>
  <si>
    <t xml:space="preserve">88.5 (87.6, 89.4)</t>
  </si>
  <si>
    <t xml:space="preserve">77.0 (75.9, 78.1)</t>
  </si>
  <si>
    <t xml:space="preserve">84.9 (83.5, 86.2)</t>
  </si>
  <si>
    <t xml:space="preserve">67.3 (65.5, 68.9)</t>
  </si>
  <si>
    <t xml:space="preserve">82.9 (81.5, 84.2)</t>
  </si>
  <si>
    <t xml:space="preserve">79.9 (78.0, 81.7)</t>
  </si>
  <si>
    <t xml:space="preserve">87.7 (86.2, 89.0)</t>
  </si>
  <si>
    <t xml:space="preserve">76.0 (74.4, 77.5)</t>
  </si>
  <si>
    <t xml:space="preserve">82.2 (81.3, 83.0)</t>
  </si>
  <si>
    <t xml:space="preserve">68.8 (67.9, 69.8)</t>
  </si>
  <si>
    <t xml:space="preserve">66.6 (65.4, 67.8)</t>
  </si>
  <si>
    <t xml:space="preserve">83.5 (82.6, 84.3)</t>
  </si>
  <si>
    <t xml:space="preserve">70.2 (69.3, 71.2)</t>
  </si>
  <si>
    <t xml:space="preserve">72.7 (71.5, 73.8)</t>
  </si>
  <si>
    <t xml:space="preserve">80.2 (79.1, 81.2)</t>
  </si>
  <si>
    <t xml:space="preserve">69.9 (68.4, 71.3)</t>
  </si>
  <si>
    <t xml:space="preserve">83.3 (82.2, 84.2)</t>
  </si>
  <si>
    <t xml:space="preserve">73.7 (72.6, 74.8)</t>
  </si>
  <si>
    <t xml:space="preserve">87.3 (86.3, 88.1)</t>
  </si>
  <si>
    <t xml:space="preserve">73.8 (72.6, 74.9)</t>
  </si>
  <si>
    <t xml:space="preserve">79.2 (77.8, 80.4)</t>
  </si>
  <si>
    <t xml:space="preserve">80.0 (78.7, 81.3)</t>
  </si>
  <si>
    <t xml:space="preserve">78.2 (77.1, 79.3)</t>
  </si>
  <si>
    <t xml:space="preserve">81.0 (79.4, 82.4)</t>
  </si>
  <si>
    <t xml:space="preserve">59.2 (57.3, 61.0)</t>
  </si>
  <si>
    <t xml:space="preserve">81.7 (80.2, 83.1)</t>
  </si>
  <si>
    <t xml:space="preserve">76.7 (74.5, 78.8)</t>
  </si>
  <si>
    <t xml:space="preserve">82.5 (80.5, 84.3)</t>
  </si>
  <si>
    <t xml:space="preserve">75.7 (74.0, 77.3)</t>
  </si>
  <si>
    <t xml:space="preserve">80.5 (76.1, 83.9)</t>
  </si>
  <si>
    <t xml:space="preserve">44.8 (40.2, 49.7)</t>
  </si>
  <si>
    <t xml:space="preserve">90.4 (86.8, 92.6)</t>
  </si>
  <si>
    <t xml:space="preserve">80.0 (71.4, 86.2)</t>
  </si>
  <si>
    <t xml:space="preserve">91.9 (86.1, 95.1)</t>
  </si>
  <si>
    <t xml:space="preserve">88.0 (84.2, 90.5)</t>
  </si>
  <si>
    <t xml:space="preserve">78.1 (76.5, 79.6)</t>
  </si>
  <si>
    <t xml:space="preserve">18.3 (16.9, 19.8)</t>
  </si>
  <si>
    <t xml:space="preserve">84.3 (82.8, 85.6)</t>
  </si>
  <si>
    <t xml:space="preserve">76.2 (73.1, 79.0)</t>
  </si>
  <si>
    <t xml:space="preserve">85.2 (81.8, 87.9)</t>
  </si>
  <si>
    <t xml:space="preserve">82.0 (80.5, 83.4)</t>
  </si>
  <si>
    <t xml:space="preserve">58.9 (58.0, 59.8)</t>
  </si>
  <si>
    <t xml:space="preserve">89.2 (88.5, 89.9)</t>
  </si>
  <si>
    <t xml:space="preserve">79.4 (77.7, 81.0)</t>
  </si>
  <si>
    <t xml:space="preserve">36.5 (34.6, 38.4)</t>
  </si>
  <si>
    <t xml:space="preserve">81.5 (79.9, 83.0)</t>
  </si>
  <si>
    <t xml:space="preserve">76.4 (73.8, 78.7)</t>
  </si>
  <si>
    <t xml:space="preserve">85.1 (82.7, 87.1)</t>
  </si>
  <si>
    <t xml:space="preserve">79.0 (77.3, 80.6)</t>
  </si>
  <si>
    <t xml:space="preserve">77.1 (74.4, 79.4)</t>
  </si>
  <si>
    <t xml:space="preserve">39.8 (37.0, 42.7)</t>
  </si>
  <si>
    <t xml:space="preserve">74.6 (70.5, 78.2)</t>
  </si>
  <si>
    <t xml:space="preserve">87.2 (83.5, 90.0)</t>
  </si>
  <si>
    <t xml:space="preserve">72.7 (69.9, 75.1)</t>
  </si>
  <si>
    <t xml:space="preserve">83.1 (81.3, 84.7)</t>
  </si>
  <si>
    <t xml:space="preserve">58.5 (56.3, 60.6)</t>
  </si>
  <si>
    <t xml:space="preserve">75.6 (72.9, 78.1)</t>
  </si>
  <si>
    <t xml:space="preserve">82.3 (80.1, 84.3)</t>
  </si>
  <si>
    <t xml:space="preserve">75.1 (73.1, 76.9)</t>
  </si>
  <si>
    <t xml:space="preserve">84.3 (83.2, 85.2)</t>
  </si>
  <si>
    <t xml:space="preserve">59.1 (57.8, 60.4)</t>
  </si>
  <si>
    <t xml:space="preserve">80.0 (78.6, 81.2)</t>
  </si>
  <si>
    <t xml:space="preserve">89.7 (88.7, 90.7)</t>
  </si>
  <si>
    <t xml:space="preserve">77.3 (76.2, 78.4)</t>
  </si>
  <si>
    <t xml:space="preserve">80.3 (76.4, 83.4)</t>
  </si>
  <si>
    <t xml:space="preserve">48.7 (44.5, 53.0)</t>
  </si>
  <si>
    <t xml:space="preserve">87.2 (83.8, 89.6)</t>
  </si>
  <si>
    <t xml:space="preserve">78.9 (72.7, 83.7)</t>
  </si>
  <si>
    <t xml:space="preserve">88.5 (83.6, 91.8)</t>
  </si>
  <si>
    <t xml:space="preserve">84.3 (80.8, 87.0)</t>
  </si>
  <si>
    <t xml:space="preserve">65.0 (63.6, 66.4)</t>
  </si>
  <si>
    <t xml:space="preserve">78.4 (76.7, 79.9)</t>
  </si>
  <si>
    <t xml:space="preserve">87.9 (86.6, 89.0)</t>
  </si>
  <si>
    <t xml:space="preserve">73.1 (71.7, 74.4)</t>
  </si>
  <si>
    <t xml:space="preserve">63.2 (61.8, 64.5)</t>
  </si>
  <si>
    <t xml:space="preserve">80.4 (79.3, 81.6)</t>
  </si>
  <si>
    <t xml:space="preserve">72.8 (71.2, 74.3)</t>
  </si>
  <si>
    <t xml:space="preserve">74.3 (73.1, 75.6)</t>
  </si>
  <si>
    <t xml:space="preserve">83.6 (82.4, 84.6)</t>
  </si>
  <si>
    <t xml:space="preserve">65.8 (64.5, 67.2)</t>
  </si>
  <si>
    <t xml:space="preserve">81.7 (80.6, 82.8)</t>
  </si>
  <si>
    <t xml:space="preserve">86.8 (85.7, 87.8)</t>
  </si>
  <si>
    <t xml:space="preserve">82.7 (82.5, 82.9)</t>
  </si>
  <si>
    <t xml:space="preserve">61.1 (60.9, 61.3)</t>
  </si>
  <si>
    <t xml:space="preserve">82.3 (82.1, 82.5)</t>
  </si>
  <si>
    <t xml:space="preserve">75.5 (75.3, 75.8)</t>
  </si>
  <si>
    <t xml:space="preserve">85.7 (85.5, 85.9)</t>
  </si>
  <si>
    <t xml:space="preserve">75.6 (75.4, 75.8)</t>
  </si>
  <si>
    <t xml:space="preserve">38.3 (37.0, 39.6)</t>
  </si>
  <si>
    <t xml:space="preserve">67.8 (65.7, 69.9)</t>
  </si>
  <si>
    <t xml:space="preserve">83.1 (81.4, 84.6)</t>
  </si>
  <si>
    <t xml:space="preserve">75.0 (73.8, 76.1)</t>
  </si>
  <si>
    <t xml:space="preserve">83.0 (77.6, 86.4)</t>
  </si>
  <si>
    <t xml:space="preserve">30.8 (26.2, 36.5)</t>
  </si>
  <si>
    <t xml:space="preserve">86.7 (81.7, 89.5)</t>
  </si>
  <si>
    <t xml:space="preserve">73.6 (64.4, 80.5)</t>
  </si>
  <si>
    <t xml:space="preserve">72.6 (64.5, 78.8)</t>
  </si>
  <si>
    <t xml:space="preserve">83.5 (78.3, 86.7)</t>
  </si>
  <si>
    <t xml:space="preserve">87.7 (86.1, 89.1)</t>
  </si>
  <si>
    <t xml:space="preserve">75.7 (73.7, 77.6)</t>
  </si>
  <si>
    <t xml:space="preserve">85.0 (83.3, 86.5)</t>
  </si>
  <si>
    <t xml:space="preserve">76.5 (74.1, 78.6)</t>
  </si>
  <si>
    <t xml:space="preserve">87.5 (85.8, 88.9)</t>
  </si>
  <si>
    <t xml:space="preserve">81.9 (80.0, 83.5)</t>
  </si>
  <si>
    <t xml:space="preserve">85.8 (84.8, 86.7)</t>
  </si>
  <si>
    <t xml:space="preserve">64.9 (63.7, 66.2)</t>
  </si>
  <si>
    <t xml:space="preserve">85.2 (84.1, 86.3)</t>
  </si>
  <si>
    <t xml:space="preserve">81.8 (80.5, 82.9)</t>
  </si>
  <si>
    <t xml:space="preserve">61.7 (60.3, 63.1)</t>
  </si>
  <si>
    <t xml:space="preserve">78.4 (77.1, 79.6)</t>
  </si>
  <si>
    <t xml:space="preserve">79.9 (78.3, 81.3)</t>
  </si>
  <si>
    <t xml:space="preserve">82.4 (81.0, 83.7)</t>
  </si>
  <si>
    <t xml:space="preserve">73.9 (72.6, 75.2)</t>
  </si>
  <si>
    <t xml:space="preserve">16.7 (15.9, 17.7)</t>
  </si>
  <si>
    <t xml:space="preserve">81.9 (81.0, 82.8)</t>
  </si>
  <si>
    <t xml:space="preserve">70.7 (68.7, 72.7)</t>
  </si>
  <si>
    <t xml:space="preserve">82.1 (79.9, 84.1)</t>
  </si>
  <si>
    <t xml:space="preserve">56.2 (55.3, 57.1)</t>
  </si>
  <si>
    <t xml:space="preserve">76.2 (75.1, 77.2)</t>
  </si>
  <si>
    <t xml:space="preserve">88.2 (87.5, 88.9)</t>
  </si>
  <si>
    <t xml:space="preserve">82.4 (81.7, 83.0)</t>
  </si>
  <si>
    <t xml:space="preserve">46.4 (45.6, 47.3)</t>
  </si>
  <si>
    <t xml:space="preserve">84.4 (83.7, 85.0)</t>
  </si>
  <si>
    <t xml:space="preserve">78.9 (77.9, 79.9)</t>
  </si>
  <si>
    <t xml:space="preserve">89.3 (88.5, 90.0)</t>
  </si>
  <si>
    <t xml:space="preserve">87.2 (86.7, 87.7)</t>
  </si>
  <si>
    <t xml:space="preserve">64.7 (64.0, 65.4)</t>
  </si>
  <si>
    <t xml:space="preserve">86.9 (86.4, 87.4)</t>
  </si>
  <si>
    <t xml:space="preserve">91.6 (91.0, 92.1)</t>
  </si>
  <si>
    <t xml:space="preserve">82.5 (81.1, 83.8)</t>
  </si>
  <si>
    <t xml:space="preserve">60.5 (58.8, 62.2)</t>
  </si>
  <si>
    <t xml:space="preserve">81.1 (79.6, 82.4)</t>
  </si>
  <si>
    <t xml:space="preserve">76.6 (74.6, 78.4)</t>
  </si>
  <si>
    <t xml:space="preserve">83.7 (82.0, 85.2)</t>
  </si>
  <si>
    <t xml:space="preserve">74.7 (73.2, 76.2)</t>
  </si>
  <si>
    <t xml:space="preserve">82.1 (81.2, 82.9)</t>
  </si>
  <si>
    <t xml:space="preserve">56.0 (54.8, 57.1)</t>
  </si>
  <si>
    <t xml:space="preserve">72.4 (71.0, 73.7)</t>
  </si>
  <si>
    <t xml:space="preserve">50.1 (49.1, 51.1)</t>
  </si>
  <si>
    <t xml:space="preserve">83.9 (83.2, 84.6)</t>
  </si>
  <si>
    <t xml:space="preserve">75.8 (74.7, 76.9)</t>
  </si>
  <si>
    <t xml:space="preserve">51.3 (50.0, 52.6)</t>
  </si>
  <si>
    <t xml:space="preserve">82.1 (80.8, 83.4)</t>
  </si>
  <si>
    <t xml:space="preserve">49.0 (48.0, 49.9)</t>
  </si>
  <si>
    <t xml:space="preserve">77.7 (76.6, 78.7)</t>
  </si>
  <si>
    <t xml:space="preserve">85.8 (84.9, 86.7)</t>
  </si>
  <si>
    <t xml:space="preserve">84.5 (83.9, 85.1)</t>
  </si>
  <si>
    <t xml:space="preserve">74.1 (73.1, 75.0)</t>
  </si>
  <si>
    <t xml:space="preserve">87.6 (87.0, 88.3)</t>
  </si>
  <si>
    <t xml:space="preserve">76.5 (75.8, 77.2)</t>
  </si>
  <si>
    <t xml:space="preserve">60.1 (59.4, 60.7)</t>
  </si>
  <si>
    <t xml:space="preserve">82.6 (82.1, 83.1)</t>
  </si>
  <si>
    <t xml:space="preserve">86.8 (86.2, 87.3)</t>
  </si>
  <si>
    <t xml:space="preserve">86.8 (86.2, 87.4)</t>
  </si>
  <si>
    <t xml:space="preserve">78.4 (77.7, 79.0)</t>
  </si>
  <si>
    <t xml:space="preserve">91.5 (91.0, 92.0)</t>
  </si>
  <si>
    <t xml:space="preserve">48.6 (47.5, 49.6)</t>
  </si>
  <si>
    <t xml:space="preserve">82.7 (81.9, 83.4)</t>
  </si>
  <si>
    <t xml:space="preserve">76.5 (75.2, 77.7)</t>
  </si>
  <si>
    <t xml:space="preserve">88.1 (87.1, 89.0)</t>
  </si>
  <si>
    <t xml:space="preserve">63.8 (62.8, 64.9)</t>
  </si>
  <si>
    <t xml:space="preserve">76.2 (75.0, 77.3)</t>
  </si>
  <si>
    <t xml:space="preserve">86.6 (85.8, 87.4)</t>
  </si>
  <si>
    <t xml:space="preserve">81.1 (79.7, 82.4)</t>
  </si>
  <si>
    <t xml:space="preserve">36.5 (34.9, 38.1)</t>
  </si>
  <si>
    <t xml:space="preserve">79.6 (78.2, 80.9)</t>
  </si>
  <si>
    <t xml:space="preserve">75.0 (73.1, 76.9)</t>
  </si>
  <si>
    <t xml:space="preserve">78.2 (76.1, 80.0)</t>
  </si>
  <si>
    <t xml:space="preserve">59.5 (58.3, 60.7)</t>
  </si>
  <si>
    <t xml:space="preserve">77.0 (75.7, 78.2)</t>
  </si>
  <si>
    <t xml:space="preserve">80.0 (79.0, 81.0)</t>
  </si>
  <si>
    <t xml:space="preserve">62.0 (60.9, 63.2)</t>
  </si>
  <si>
    <t xml:space="preserve">81.4 (80.3, 82.4)</t>
  </si>
  <si>
    <t xml:space="preserve">61.8 (60.5, 63.0)</t>
  </si>
  <si>
    <t xml:space="preserve">76.9 (75.5, 78.2)</t>
  </si>
  <si>
    <t xml:space="preserve">83.0 (81.8, 84.1)</t>
  </si>
  <si>
    <t xml:space="preserve">82.9 (82.5, 83.3)</t>
  </si>
  <si>
    <t xml:space="preserve">67.8 (67.3, 68.3)</t>
  </si>
  <si>
    <t xml:space="preserve">81.2 (80.8, 81.6)</t>
  </si>
  <si>
    <t xml:space="preserve">68.3 (67.7, 68.9)</t>
  </si>
  <si>
    <t xml:space="preserve">83.5 (83.1, 84.0)</t>
  </si>
  <si>
    <t xml:space="preserve">73.1 (72.6, 73.5)</t>
  </si>
  <si>
    <t xml:space="preserve">83.8 (82.5, 85.0)</t>
  </si>
  <si>
    <t xml:space="preserve">58.9 (57.2, 60.5)</t>
  </si>
  <si>
    <t xml:space="preserve">59.9 (57.3, 62.5)</t>
  </si>
  <si>
    <t xml:space="preserve">56.9 (54.8, 59.0)</t>
  </si>
  <si>
    <t xml:space="preserve">73.9 (72.4, 75.4)</t>
  </si>
  <si>
    <t xml:space="preserve">62.8 (61.9, 63.7)</t>
  </si>
  <si>
    <t xml:space="preserve">88.6 (88.0, 89.3)</t>
  </si>
  <si>
    <t xml:space="preserve">66.2 (64.9, 67.4)</t>
  </si>
  <si>
    <t xml:space="preserve">82.1 (81.0, 83.0)</t>
  </si>
  <si>
    <t xml:space="preserve">79.0 (77.6, 80.3)</t>
  </si>
  <si>
    <t xml:space="preserve">86.7 (85.6, 87.7)</t>
  </si>
  <si>
    <t xml:space="preserve">75.4 (74.2, 76.5)</t>
  </si>
  <si>
    <t xml:space="preserve">82.2 (81.6, 82.9)</t>
  </si>
  <si>
    <t xml:space="preserve">68.0 (67.2, 68.7)</t>
  </si>
  <si>
    <t xml:space="preserve">66.6 (65.7, 67.5)</t>
  </si>
  <si>
    <t xml:space="preserve">82.9 (82.3, 83.6)</t>
  </si>
  <si>
    <t xml:space="preserve">72.3 (71.4, 73.0)</t>
  </si>
  <si>
    <t xml:space="preserve">70.5 (69.4, 71.5)</t>
  </si>
  <si>
    <t xml:space="preserve">83.0 (82.2, 83.7)</t>
  </si>
  <si>
    <t xml:space="preserve">74.0 (73.2, 74.8)</t>
  </si>
  <si>
    <t xml:space="preserve">86.3 (85.6, 87.0)</t>
  </si>
  <si>
    <t xml:space="preserve">71.1 (70.1, 72.0)</t>
  </si>
  <si>
    <t xml:space="preserve">84.4 (83.6, 85.1)</t>
  </si>
  <si>
    <t xml:space="preserve">78.4 (77.3, 79.4)</t>
  </si>
  <si>
    <t xml:space="preserve">80.9 (79.9, 81.9)</t>
  </si>
  <si>
    <t xml:space="preserve">78.2 (77.3, 79.0)</t>
  </si>
  <si>
    <t xml:space="preserve">60.2 (59.0, 61.4)</t>
  </si>
  <si>
    <t xml:space="preserve">81.2 (80.1, 82.1)</t>
  </si>
  <si>
    <t xml:space="preserve">76.8 (75.3, 78.2)</t>
  </si>
  <si>
    <t xml:space="preserve">82.6 (81.3, 83.9)</t>
  </si>
  <si>
    <t xml:space="preserve">81.6 (78.9, 83.7)</t>
  </si>
  <si>
    <t xml:space="preserve">44.3 (41.3, 47.4)</t>
  </si>
  <si>
    <t xml:space="preserve">91.7 (89.7, 93.2)</t>
  </si>
  <si>
    <t xml:space="preserve">81.9 (76.5, 86.2)</t>
  </si>
  <si>
    <t xml:space="preserve">90.0 (86.4, 92.6)</t>
  </si>
  <si>
    <t xml:space="preserve">88.7 (86.5, 90.4)</t>
  </si>
  <si>
    <t xml:space="preserve">16.4 (15.3, 17.6)</t>
  </si>
  <si>
    <t xml:space="preserve">83.4 (82.2, 84.5)</t>
  </si>
  <si>
    <t xml:space="preserve">74.1 (71.4, 76.6)</t>
  </si>
  <si>
    <t xml:space="preserve">83.3 (80.3, 85.9)</t>
  </si>
  <si>
    <t xml:space="preserve">80.9 (79.6, 82.0)</t>
  </si>
  <si>
    <t xml:space="preserve">80.9 (80.3, 81.3)</t>
  </si>
  <si>
    <t xml:space="preserve">54.8 (54.2, 55.4)</t>
  </si>
  <si>
    <t xml:space="preserve">83.9 (83.4, 84.3)</t>
  </si>
  <si>
    <t xml:space="preserve">76.7 (76.1, 77.4)</t>
  </si>
  <si>
    <t xml:space="preserve">89.0 (88.5, 89.5)</t>
  </si>
  <si>
    <t xml:space="preserve">77.9 (77.4, 78.4)</t>
  </si>
  <si>
    <t xml:space="preserve">38.3 (36.9, 39.7)</t>
  </si>
  <si>
    <t xml:space="preserve">75.5 (73.6, 77.3)</t>
  </si>
  <si>
    <t xml:space="preserve">85.1 (83.4, 86.5)</t>
  </si>
  <si>
    <t xml:space="preserve">77.6 (76.1, 79.0)</t>
  </si>
  <si>
    <t xml:space="preserve">33.9 (32.3, 35.5)</t>
  </si>
  <si>
    <t xml:space="preserve">75.8 (73.4, 78.0)</t>
  </si>
  <si>
    <t xml:space="preserve">86.0 (83.8, 87.8)</t>
  </si>
  <si>
    <t xml:space="preserve">76.3 (74.8, 77.7)</t>
  </si>
  <si>
    <t xml:space="preserve">81.2 (79.8, 82.5)</t>
  </si>
  <si>
    <t xml:space="preserve">56.6 (54.9, 58.2)</t>
  </si>
  <si>
    <t xml:space="preserve">82.6 (81.2, 83.8)</t>
  </si>
  <si>
    <t xml:space="preserve">73.7 (71.6, 75.7)</t>
  </si>
  <si>
    <t xml:space="preserve">81.9 (80.2, 83.5)</t>
  </si>
  <si>
    <t xml:space="preserve">74.8 (73.3, 76.2)</t>
  </si>
  <si>
    <t xml:space="preserve">83.7 (82.9, 84.4)</t>
  </si>
  <si>
    <t xml:space="preserve">56.7 (55.7, 57.7)</t>
  </si>
  <si>
    <t xml:space="preserve">89.0 (88.2, 89.8)</t>
  </si>
  <si>
    <t xml:space="preserve">80.7 (78.1, 82.9)</t>
  </si>
  <si>
    <t xml:space="preserve">53.0 (50.0, 55.9)</t>
  </si>
  <si>
    <t xml:space="preserve">86.1 (83.7, 87.9)</t>
  </si>
  <si>
    <t xml:space="preserve">75.4 (70.8, 79.3)</t>
  </si>
  <si>
    <t xml:space="preserve">86.2 (82.8, 88.7)</t>
  </si>
  <si>
    <t xml:space="preserve">81.8 (79.3, 83.9)</t>
  </si>
  <si>
    <t xml:space="preserve">63.6 (62.5, 64.7)</t>
  </si>
  <si>
    <t xml:space="preserve">78.5 (77.2, 79.7)</t>
  </si>
  <si>
    <t xml:space="preserve">87.6 (86.6, 88.5)</t>
  </si>
  <si>
    <t xml:space="preserve">74.3 (73.3, 75.3)</t>
  </si>
  <si>
    <t xml:space="preserve">60.0 (58.9, 61.1)</t>
  </si>
  <si>
    <t xml:space="preserve">74.8 (73.8, 75.7)</t>
  </si>
  <si>
    <t xml:space="preserve">64.3 (63.2, 65.3)</t>
  </si>
  <si>
    <t xml:space="preserve">86.3 (85.4, 87.1)</t>
  </si>
  <si>
    <t xml:space="preserve">75.8 (74.8, 76.7)</t>
  </si>
  <si>
    <t xml:space="preserve">82.5 (82.3, 82.6)</t>
  </si>
  <si>
    <t xml:space="preserve">58.8 (58.6, 58.9)</t>
  </si>
  <si>
    <t xml:space="preserve">82.4 (82.3, 82.5)</t>
  </si>
  <si>
    <t xml:space="preserve">75.2 (75.0, 75.4)</t>
  </si>
  <si>
    <t xml:space="preserve">85.5 (85.4, 85.7)</t>
  </si>
  <si>
    <t xml:space="preserve">76.1 (76.0, 76.3)</t>
  </si>
  <si>
    <t xml:space="preserve">75.8 (74.1, 77.4)</t>
  </si>
  <si>
    <t xml:space="preserve">75.5 (74.1, 76.7)</t>
  </si>
  <si>
    <t xml:space="preserve">76.3 (74.6, 77.8)</t>
  </si>
  <si>
    <t xml:space="preserve">75.5 (73.7, 77.1)</t>
  </si>
  <si>
    <t xml:space="preserve">76.1 (74.8, 77.4)</t>
  </si>
  <si>
    <t xml:space="preserve">75.5 (74.0, 77.0)</t>
  </si>
  <si>
    <t xml:space="preserve">43.4 (41.6, 45.3)</t>
  </si>
  <si>
    <t xml:space="preserve">42.8 (41.4, 44.3)</t>
  </si>
  <si>
    <t xml:space="preserve">43.1 (41.4, 44.9)</t>
  </si>
  <si>
    <t xml:space="preserve">38.3 (36.5, 40.2)</t>
  </si>
  <si>
    <t xml:space="preserve">35.5 (34.1, 36.9)</t>
  </si>
  <si>
    <t xml:space="preserve">32.8 (31.3, 34.5)</t>
  </si>
  <si>
    <t xml:space="preserve">34.2 (32.5, 35.9)</t>
  </si>
  <si>
    <t xml:space="preserve">76.1 (74.5, 77.7)</t>
  </si>
  <si>
    <t xml:space="preserve">73.7 (72.0, 75.2)</t>
  </si>
  <si>
    <t xml:space="preserve">77.7 (76.0, 79.3)</t>
  </si>
  <si>
    <t xml:space="preserve">77.2 (75.7, 78.6)</t>
  </si>
  <si>
    <t xml:space="preserve">76.8 (75.2, 78.3)</t>
  </si>
  <si>
    <t xml:space="preserve">69.4 (67.2, 71.4)</t>
  </si>
  <si>
    <t xml:space="preserve">64.0 (62.1, 65.8)</t>
  </si>
  <si>
    <t xml:space="preserve">60.2 (57.9, 62.4)</t>
  </si>
  <si>
    <t xml:space="preserve">70.2 (68.0, 72.3)</t>
  </si>
  <si>
    <t xml:space="preserve">68.2 (66.5, 69.9)</t>
  </si>
  <si>
    <t xml:space="preserve">65.0 (62.9, 67.0)</t>
  </si>
  <si>
    <t xml:space="preserve">66.3 (63.3, 69.1)</t>
  </si>
  <si>
    <t xml:space="preserve">79.6 (77.9, 81.2)</t>
  </si>
  <si>
    <t xml:space="preserve">77.8 (75.8, 79.6)</t>
  </si>
  <si>
    <t xml:space="preserve">77.7 (75.2, 80.0)</t>
  </si>
  <si>
    <t xml:space="preserve">79.7 (77.6, 81.5)</t>
  </si>
  <si>
    <t xml:space="preserve">77.8 (75.3, 80.1)</t>
  </si>
  <si>
    <t xml:space="preserve">82.2 (79.8, 84.4)</t>
  </si>
  <si>
    <t xml:space="preserve">72.8 (71.1, 74.4)</t>
  </si>
  <si>
    <t xml:space="preserve">70.4 (69.0, 71.7)</t>
  </si>
  <si>
    <t xml:space="preserve">66.6 (64.9, 68.2)</t>
  </si>
  <si>
    <t xml:space="preserve">68.9 (67.1, 70.7)</t>
  </si>
  <si>
    <t xml:space="preserve">74.7 (73.0, 76.2)</t>
  </si>
  <si>
    <t xml:space="preserve">86.9 (80.5, 90.1)</t>
  </si>
  <si>
    <t xml:space="preserve">82.8 (70.7, 89.2)</t>
  </si>
  <si>
    <t xml:space="preserve">84.9 (77.8, 88.6)</t>
  </si>
  <si>
    <t xml:space="preserve">41.0 (34.7, 48.1)</t>
  </si>
  <si>
    <t xml:space="preserve">40.0 (29.7, 51.9)</t>
  </si>
  <si>
    <t xml:space="preserve">30.9 (25.4, 38.2)</t>
  </si>
  <si>
    <t xml:space="preserve">88.5 (82.3, 91.5)</t>
  </si>
  <si>
    <t xml:space="preserve">80.0 (68.1, 86.9)</t>
  </si>
  <si>
    <t xml:space="preserve">83.6 (76.8, 87.3)</t>
  </si>
  <si>
    <t xml:space="preserve">88.7 (81.5, 92.1)</t>
  </si>
  <si>
    <t xml:space="preserve">85.7 (73.6, 91.6)</t>
  </si>
  <si>
    <t xml:space="preserve">76.7 (64.2, 84.8)</t>
  </si>
  <si>
    <t xml:space="preserve">76.0 (61.4, 85.6)</t>
  </si>
  <si>
    <t xml:space="preserve">72.7 (61.0, 81.0)</t>
  </si>
  <si>
    <t xml:space="preserve">77.0 (70.1, 81.7)</t>
  </si>
  <si>
    <t xml:space="preserve">80.0 (73.0, 84.2)</t>
  </si>
  <si>
    <t xml:space="preserve">88.5 (85.1, 90.9)</t>
  </si>
  <si>
    <t xml:space="preserve">87.0 (85.3, 88.3)</t>
  </si>
  <si>
    <t xml:space="preserve">86.4 (84.0, 88.3)</t>
  </si>
  <si>
    <t xml:space="preserve">85.8 (83.5, 87.7)</t>
  </si>
  <si>
    <t xml:space="preserve">88.4 (86.1, 90.3)</t>
  </si>
  <si>
    <t xml:space="preserve">72.5 (68.3, 76.2)</t>
  </si>
  <si>
    <t xml:space="preserve">68.4 (66.4, 70.3)</t>
  </si>
  <si>
    <t xml:space="preserve">70.8 (67.9, 73.4)</t>
  </si>
  <si>
    <t xml:space="preserve">63.1 (60.2, 65.8)</t>
  </si>
  <si>
    <t xml:space="preserve">60.9 (57.5, 64.1)</t>
  </si>
  <si>
    <t xml:space="preserve">74.1 (71.2, 76.8)</t>
  </si>
  <si>
    <t xml:space="preserve">87.3 (83.9, 89.9)</t>
  </si>
  <si>
    <t xml:space="preserve">83.7 (82.0, 85.1)</t>
  </si>
  <si>
    <t xml:space="preserve">86.9 (84.6, 88.7)</t>
  </si>
  <si>
    <t xml:space="preserve">86.5 (84.2, 88.3)</t>
  </si>
  <si>
    <t xml:space="preserve">82.8 (80.0, 85.2)</t>
  </si>
  <si>
    <t xml:space="preserve">84.4 (82.1, 86.3)</t>
  </si>
  <si>
    <t xml:space="preserve">86.0 (83.5, 88.0)</t>
  </si>
  <si>
    <t xml:space="preserve">82.3 (78.3, 85.5)</t>
  </si>
  <si>
    <t xml:space="preserve">81.3 (79.3, 83.0)</t>
  </si>
  <si>
    <t xml:space="preserve">87.8 (85.3, 89.8)</t>
  </si>
  <si>
    <t xml:space="preserve">83.6 (81.1, 85.8)</t>
  </si>
  <si>
    <t xml:space="preserve">79.2 (76.0, 82.0)</t>
  </si>
  <si>
    <t xml:space="preserve">82.9 (80.4, 85.0)</t>
  </si>
  <si>
    <t xml:space="preserve">76.8 (73.4, 79.9)</t>
  </si>
  <si>
    <t xml:space="preserve">89.0 (85.6, 91.5)</t>
  </si>
  <si>
    <t xml:space="preserve">87.5 (85.8, 88.8)</t>
  </si>
  <si>
    <t xml:space="preserve">92.4 (90.4, 93.9)</t>
  </si>
  <si>
    <t xml:space="preserve">87.4 (84.7, 89.5)</t>
  </si>
  <si>
    <t xml:space="preserve">87.5 (84.5, 89.8)</t>
  </si>
  <si>
    <t xml:space="preserve">88.4 (86.2, 90.3)</t>
  </si>
  <si>
    <t xml:space="preserve">88.7 (86.3, 90.6)</t>
  </si>
  <si>
    <t xml:space="preserve">83.3 (79.6, 86.3)</t>
  </si>
  <si>
    <t xml:space="preserve">77.7 (75.8, 79.3)</t>
  </si>
  <si>
    <t xml:space="preserve">85.2 (82.8, 87.1)</t>
  </si>
  <si>
    <t xml:space="preserve">81.4 (79.0, 83.5)</t>
  </si>
  <si>
    <t xml:space="preserve">79.5 (76.5, 82.0)</t>
  </si>
  <si>
    <t xml:space="preserve">81.5 (79.1, 83.6)</t>
  </si>
  <si>
    <t xml:space="preserve">82.7 (80.1, 84.9)</t>
  </si>
  <si>
    <t xml:space="preserve">78.1 (75.9, 80.1)</t>
  </si>
  <si>
    <t xml:space="preserve">84.4 (83.3, 85.5)</t>
  </si>
  <si>
    <t xml:space="preserve">83.6 (82.4, 84.7)</t>
  </si>
  <si>
    <t xml:space="preserve">79.8 (78.1, 81.4)</t>
  </si>
  <si>
    <t xml:space="preserve">82.5 (80.5, 84.2)</t>
  </si>
  <si>
    <t xml:space="preserve">85.1 (83.7, 86.3)</t>
  </si>
  <si>
    <t xml:space="preserve">51.6 (49.1, 54.1)</t>
  </si>
  <si>
    <t xml:space="preserve">58.3 (56.9, 59.7)</t>
  </si>
  <si>
    <t xml:space="preserve">58.5 (57.0, 59.9)</t>
  </si>
  <si>
    <t xml:space="preserve">54.3 (53.0, 55.7)</t>
  </si>
  <si>
    <t xml:space="preserve">39.1 (37.2, 41.1)</t>
  </si>
  <si>
    <t xml:space="preserve">38.4 (36.1, 40.7)</t>
  </si>
  <si>
    <t xml:space="preserve">60.7 (58.9, 62.4)</t>
  </si>
  <si>
    <t xml:space="preserve">78.1 (76.0, 80.1)</t>
  </si>
  <si>
    <t xml:space="preserve">76.6 (74.2, 78.8)</t>
  </si>
  <si>
    <t xml:space="preserve">76.7 (75.2, 78.0)</t>
  </si>
  <si>
    <t xml:space="preserve">78.1 (76.1, 80.0)</t>
  </si>
  <si>
    <t xml:space="preserve">81.5 (79.2, 83.5)</t>
  </si>
  <si>
    <t xml:space="preserve">79.9 (78.1, 81.6)</t>
  </si>
  <si>
    <t xml:space="preserve">75.6 (73.1, 78.0)</t>
  </si>
  <si>
    <t xml:space="preserve">77.0 (75.5, 78.3)</t>
  </si>
  <si>
    <t xml:space="preserve">78.0 (76.6, 79.3)</t>
  </si>
  <si>
    <t xml:space="preserve">71.6 (70.1, 73.0)</t>
  </si>
  <si>
    <t xml:space="preserve">79.4 (76.9, 81.6)</t>
  </si>
  <si>
    <t xml:space="preserve">82.3 (79.4, 84.8)</t>
  </si>
  <si>
    <t xml:space="preserve">84.4 (82.7, 86.0)</t>
  </si>
  <si>
    <t xml:space="preserve">74.5 (72.2, 76.6)</t>
  </si>
  <si>
    <t xml:space="preserve">76.1 (74.9, 77.3)</t>
  </si>
  <si>
    <t xml:space="preserve">71.6 (70.3, 72.8)</t>
  </si>
  <si>
    <t xml:space="preserve">74.6 (72.8, 76.2)</t>
  </si>
  <si>
    <t xml:space="preserve">79.4 (77.4, 81.2)</t>
  </si>
  <si>
    <t xml:space="preserve">80.2 (78.7, 81.6)</t>
  </si>
  <si>
    <t xml:space="preserve">83.9 (79.0, 87.3)</t>
  </si>
  <si>
    <t xml:space="preserve">78.2 (75.6, 80.4)</t>
  </si>
  <si>
    <t xml:space="preserve">77.6 (74.7, 80.1)</t>
  </si>
  <si>
    <t xml:space="preserve">71.0 (68.3, 73.5)</t>
  </si>
  <si>
    <t xml:space="preserve">76.6 (74.2, 78.7)</t>
  </si>
  <si>
    <t xml:space="preserve">76.5 (74.0, 78.8)</t>
  </si>
  <si>
    <t xml:space="preserve">80.7 (78.8, 82.3)</t>
  </si>
  <si>
    <t xml:space="preserve">36.5 (31.5, 42.0)</t>
  </si>
  <si>
    <t xml:space="preserve">45.9 (43.1, 48.8)</t>
  </si>
  <si>
    <t xml:space="preserve">47.6 (44.5, 50.7)</t>
  </si>
  <si>
    <t xml:space="preserve">39.1 (36.4, 41.9)</t>
  </si>
  <si>
    <t xml:space="preserve">42.2 (39.6, 44.8)</t>
  </si>
  <si>
    <t xml:space="preserve">43.5 (40.8, 46.3)</t>
  </si>
  <si>
    <t xml:space="preserve">80.8 (75.8, 84.5)</t>
  </si>
  <si>
    <t xml:space="preserve">74.9 (72.3, 77.3)</t>
  </si>
  <si>
    <t xml:space="preserve">75.7 (72.8, 78.2)</t>
  </si>
  <si>
    <t xml:space="preserve">66.1 (63.4, 68.7)</t>
  </si>
  <si>
    <t xml:space="preserve">74.5 (72.1, 76.7)</t>
  </si>
  <si>
    <t xml:space="preserve">79.4 (77.1, 81.6)</t>
  </si>
  <si>
    <t xml:space="preserve">77.4 (75.5, 79.2)</t>
  </si>
  <si>
    <t xml:space="preserve">70.7 (64.1, 76.2)</t>
  </si>
  <si>
    <t xml:space="preserve">71.5 (68.4, 74.3)</t>
  </si>
  <si>
    <t xml:space="preserve">70.6 (67.2, 73.7)</t>
  </si>
  <si>
    <t xml:space="preserve">68.1 (65.1, 70.9)</t>
  </si>
  <si>
    <t xml:space="preserve">71.7 (69.0, 74.2)</t>
  </si>
  <si>
    <t xml:space="preserve">74.5 (71.5, 77.2)</t>
  </si>
  <si>
    <t xml:space="preserve">78.8 (76.3, 81.1)</t>
  </si>
  <si>
    <t xml:space="preserve">80.8 (73.1, 86.3)</t>
  </si>
  <si>
    <t xml:space="preserve">79.5 (76.4, 82.2)</t>
  </si>
  <si>
    <t xml:space="preserve">75.1 (71.3, 78.4)</t>
  </si>
  <si>
    <t xml:space="preserve">68.4 (65.0, 71.6)</t>
  </si>
  <si>
    <t xml:space="preserve">73.1 (69.8, 76.0)</t>
  </si>
  <si>
    <t xml:space="preserve">79.3 (76.0, 82.2)</t>
  </si>
  <si>
    <t xml:space="preserve">83.3 (81.0, 85.2)</t>
  </si>
  <si>
    <t xml:space="preserve">78.6 (73.5, 82.5)</t>
  </si>
  <si>
    <t xml:space="preserve">70.9 (68.2, 73.4)</t>
  </si>
  <si>
    <t xml:space="preserve">67.8 (64.8, 70.6)</t>
  </si>
  <si>
    <t xml:space="preserve">60.2 (57.4, 62.9)</t>
  </si>
  <si>
    <t xml:space="preserve">68.7 (66.1, 71.0)</t>
  </si>
  <si>
    <t xml:space="preserve">75.3 (72.8, 77.5)</t>
  </si>
  <si>
    <t xml:space="preserve">73.6 (71.5, 75.4)</t>
  </si>
  <si>
    <t xml:space="preserve">76.0 (75.1, 76.9)</t>
  </si>
  <si>
    <t xml:space="preserve">77.2 (76.1, 78.3)</t>
  </si>
  <si>
    <t xml:space="preserve">75.3 (73.7, 76.8)</t>
  </si>
  <si>
    <t xml:space="preserve">74.1 (72.6, 75.4)</t>
  </si>
  <si>
    <t xml:space="preserve">34.1 (32.9, 35.4)</t>
  </si>
  <si>
    <t xml:space="preserve">39.5 (38.5, 40.5)</t>
  </si>
  <si>
    <t xml:space="preserve">36.9 (35.7, 38.1)</t>
  </si>
  <si>
    <t xml:space="preserve">30.9 (29.7, 32.1)</t>
  </si>
  <si>
    <t xml:space="preserve">23.1 (21.8, 24.5)</t>
  </si>
  <si>
    <t xml:space="preserve">18.8 (17.5, 20.3)</t>
  </si>
  <si>
    <t xml:space="preserve">16.7 (15.6, 17.9)</t>
  </si>
  <si>
    <t xml:space="preserve">81.8 (81.0, 82.5)</t>
  </si>
  <si>
    <t xml:space="preserve">82.1 (81.2, 83.0)</t>
  </si>
  <si>
    <t xml:space="preserve">82.6 (81.4, 83.7)</t>
  </si>
  <si>
    <t xml:space="preserve">84.7 (83.4, 85.9)</t>
  </si>
  <si>
    <t xml:space="preserve">82.3 (81.0, 83.4)</t>
  </si>
  <si>
    <t xml:space="preserve">79.0 (77.4, 80.4)</t>
  </si>
  <si>
    <t xml:space="preserve">79.1 (77.3, 80.8)</t>
  </si>
  <si>
    <t xml:space="preserve">72.0 (69.2, 74.6)</t>
  </si>
  <si>
    <t xml:space="preserve">75.7 (73.9, 77.4)</t>
  </si>
  <si>
    <t xml:space="preserve">77.0 (75.8, 78.2)</t>
  </si>
  <si>
    <t xml:space="preserve">78.2 (76.8, 79.6)</t>
  </si>
  <si>
    <t xml:space="preserve">73.4 (71.6, 75.2)</t>
  </si>
  <si>
    <t xml:space="preserve">76.1 (73.4, 78.5)</t>
  </si>
  <si>
    <t xml:space="preserve">84.9 (81.7, 87.6)</t>
  </si>
  <si>
    <t xml:space="preserve">79.9 (76.7, 82.7)</t>
  </si>
  <si>
    <t xml:space="preserve">78.0 (77.0, 79.0)</t>
  </si>
  <si>
    <t xml:space="preserve">76.6 (75.5, 77.7)</t>
  </si>
  <si>
    <t xml:space="preserve">77.7 (76.3, 78.9)</t>
  </si>
  <si>
    <t xml:space="preserve">78.6 (77.3, 79.8)</t>
  </si>
  <si>
    <t xml:space="preserve">82.2 (80.6, 83.6)</t>
  </si>
  <si>
    <t xml:space="preserve">82.2 (80.7, 83.6)</t>
  </si>
  <si>
    <t xml:space="preserve">79.2 (78.0, 80.4)</t>
  </si>
  <si>
    <t xml:space="preserve">77.7 (76.3, 79.0)</t>
  </si>
  <si>
    <t xml:space="preserve">81.9 (80.9, 82.9)</t>
  </si>
  <si>
    <t xml:space="preserve">55.4 (53.4, 57.3)</t>
  </si>
  <si>
    <t xml:space="preserve">53.4 (51.8, 55.0)</t>
  </si>
  <si>
    <t xml:space="preserve">54.3 (52.5, 56.1)</t>
  </si>
  <si>
    <t xml:space="preserve">40.0 (38.5, 41.4)</t>
  </si>
  <si>
    <t xml:space="preserve">40.3 (38.8, 41.9)</t>
  </si>
  <si>
    <t xml:space="preserve">41.0 (39.4, 42.6)</t>
  </si>
  <si>
    <t xml:space="preserve">55.5 (54.2, 56.8)</t>
  </si>
  <si>
    <t xml:space="preserve">84.0 (82.6, 85.3)</t>
  </si>
  <si>
    <t xml:space="preserve">81.5 (80.3, 82.6)</t>
  </si>
  <si>
    <t xml:space="preserve">79.2 (77.8, 80.5)</t>
  </si>
  <si>
    <t xml:space="preserve">79.3 (77.9, 80.6)</t>
  </si>
  <si>
    <t xml:space="preserve">83.0 (81.9, 83.9)</t>
  </si>
  <si>
    <t xml:space="preserve">73.1 (71.1, 75.1)</t>
  </si>
  <si>
    <t xml:space="preserve">73.4 (71.7, 75.0)</t>
  </si>
  <si>
    <t xml:space="preserve">77.8 (75.9, 79.5)</t>
  </si>
  <si>
    <t xml:space="preserve">69.1 (67.3, 70.9)</t>
  </si>
  <si>
    <t xml:space="preserve">68.7 (66.9, 70.5)</t>
  </si>
  <si>
    <t xml:space="preserve">77.1 (75.5, 78.5)</t>
  </si>
  <si>
    <t xml:space="preserve">86.3 (84.7, 87.8)</t>
  </si>
  <si>
    <t xml:space="preserve">86.6 (85.3, 87.8)</t>
  </si>
  <si>
    <t xml:space="preserve">90.8 (89.4, 92.0)</t>
  </si>
  <si>
    <t xml:space="preserve">75.6 (73.6, 77.4)</t>
  </si>
  <si>
    <t xml:space="preserve">80.2 (78.4, 81.9)</t>
  </si>
  <si>
    <t xml:space="preserve">87.4 (86.3, 88.5)</t>
  </si>
  <si>
    <t xml:space="preserve">74.3 (72.5, 75.9)</t>
  </si>
  <si>
    <t xml:space="preserve">79.0 (77.5, 80.4)</t>
  </si>
  <si>
    <t xml:space="preserve">72.7 (71.3, 73.9)</t>
  </si>
  <si>
    <t xml:space="preserve">72.6 (71.1, 74.0)</t>
  </si>
  <si>
    <t xml:space="preserve">75.5 (74.4, 76.6)</t>
  </si>
  <si>
    <t xml:space="preserve">83.7 (83.0, 84.4)</t>
  </si>
  <si>
    <t xml:space="preserve">83.0 (82.1, 83.9)</t>
  </si>
  <si>
    <t xml:space="preserve">82.3 (81.2, 83.2)</t>
  </si>
  <si>
    <t xml:space="preserve">47.8 (46.5, 49.1)</t>
  </si>
  <si>
    <t xml:space="preserve">50.6 (49.6, 51.5)</t>
  </si>
  <si>
    <t xml:space="preserve">49.0 (47.9, 50.2)</t>
  </si>
  <si>
    <t xml:space="preserve">37.2 (36.4, 38.1)</t>
  </si>
  <si>
    <t xml:space="preserve">29.9 (28.9, 30.8)</t>
  </si>
  <si>
    <t xml:space="preserve">40.3 (39.0, 41.7)</t>
  </si>
  <si>
    <t xml:space="preserve">42.7 (41.4, 44.0)</t>
  </si>
  <si>
    <t xml:space="preserve">81.8 (80.7, 82.8)</t>
  </si>
  <si>
    <t xml:space="preserve">83.7 (82.6, 84.7)</t>
  </si>
  <si>
    <t xml:space="preserve">84.9 (83.9, 85.8)</t>
  </si>
  <si>
    <t xml:space="preserve">78.3 (77.0, 79.6)</t>
  </si>
  <si>
    <t xml:space="preserve">79.4 (78.5, 80.3)</t>
  </si>
  <si>
    <t xml:space="preserve">78.3 (76.7, 79.9)</t>
  </si>
  <si>
    <t xml:space="preserve">91.9 (91.2, 92.6)</t>
  </si>
  <si>
    <t xml:space="preserve">91.9 (91.0, 92.7)</t>
  </si>
  <si>
    <t xml:space="preserve">80.0 (78.3, 81.6)</t>
  </si>
  <si>
    <t xml:space="preserve">86.2 (84.6, 87.7)</t>
  </si>
  <si>
    <t xml:space="preserve">90.5 (89.2, 91.6)</t>
  </si>
  <si>
    <t xml:space="preserve">79.2 (78.1, 80.3)</t>
  </si>
  <si>
    <t xml:space="preserve">72.8 (72.0, 73.6)</t>
  </si>
  <si>
    <t xml:space="preserve">80.7 (79.5, 81.7)</t>
  </si>
  <si>
    <t xml:space="preserve">81.4 (79.7, 82.9)</t>
  </si>
  <si>
    <t xml:space="preserve">81.9 (80.6, 83.1)</t>
  </si>
  <si>
    <t xml:space="preserve">80.7 (79.5, 81.9)</t>
  </si>
  <si>
    <t xml:space="preserve">87.4 (86.7, 88.1)</t>
  </si>
  <si>
    <t xml:space="preserve">50.0 (48.0, 52.1)</t>
  </si>
  <si>
    <t xml:space="preserve">50.9 (49.5, 52.3)</t>
  </si>
  <si>
    <t xml:space="preserve">51.8 (50.2, 53.3)</t>
  </si>
  <si>
    <t xml:space="preserve">52.2 (51.0, 53.4)</t>
  </si>
  <si>
    <t xml:space="preserve">47.6 (46.1, 49.1)</t>
  </si>
  <si>
    <t xml:space="preserve">48.2 (46.6, 49.9)</t>
  </si>
  <si>
    <t xml:space="preserve">62.1 (61.1, 63.1)</t>
  </si>
  <si>
    <t xml:space="preserve">83.7 (82.1, 85.1)</t>
  </si>
  <si>
    <t xml:space="preserve">82.1 (80.9, 83.3)</t>
  </si>
  <si>
    <t xml:space="preserve">81.9 (80.7, 83.1)</t>
  </si>
  <si>
    <t xml:space="preserve">87.4 (86.6, 88.1)</t>
  </si>
  <si>
    <t xml:space="preserve">80.8 (78.8, 82.6)</t>
  </si>
  <si>
    <t xml:space="preserve">78.7 (77.1, 80.1)</t>
  </si>
  <si>
    <t xml:space="preserve">85.9 (84.8, 86.8)</t>
  </si>
  <si>
    <t xml:space="preserve">88.7 (87.0, 90.1)</t>
  </si>
  <si>
    <t xml:space="preserve">89.3 (88.1, 90.3)</t>
  </si>
  <si>
    <t xml:space="preserve">88.9 (87.6, 90.0)</t>
  </si>
  <si>
    <t xml:space="preserve">87.0 (85.9, 88.0)</t>
  </si>
  <si>
    <t xml:space="preserve">89.3 (87.9, 90.4)</t>
  </si>
  <si>
    <t xml:space="preserve">87.6 (85.9, 89.0)</t>
  </si>
  <si>
    <t xml:space="preserve">92.3 (91.5, 93.0)</t>
  </si>
  <si>
    <t xml:space="preserve">77.1 (75.4, 78.8)</t>
  </si>
  <si>
    <t xml:space="preserve">77.9 (76.6, 79.0)</t>
  </si>
  <si>
    <t xml:space="preserve">76.2 (75.2, 77.2)</t>
  </si>
  <si>
    <t xml:space="preserve">78.1 (76.9, 79.3)</t>
  </si>
  <si>
    <t xml:space="preserve">80.3 (76.5, 83.5)</t>
  </si>
  <si>
    <t xml:space="preserve">86.3 (84.1, 88.0)</t>
  </si>
  <si>
    <t xml:space="preserve">82.2 (79.3, 84.6)</t>
  </si>
  <si>
    <t xml:space="preserve">81.4 (80.1, 82.6)</t>
  </si>
  <si>
    <t xml:space="preserve">81.4 (79.6, 83.1)</t>
  </si>
  <si>
    <t xml:space="preserve">79.2 (76.8, 81.3)</t>
  </si>
  <si>
    <t xml:space="preserve">82.5 (80.7, 84.0)</t>
  </si>
  <si>
    <t xml:space="preserve">49.2 (44.8, 53.5)</t>
  </si>
  <si>
    <t xml:space="preserve">60.9 (58.1, 63.6)</t>
  </si>
  <si>
    <t xml:space="preserve">56.0 (52.7, 59.2)</t>
  </si>
  <si>
    <t xml:space="preserve">56.0 (54.4, 57.6)</t>
  </si>
  <si>
    <t xml:space="preserve">50.3 (48.2, 52.5)</t>
  </si>
  <si>
    <t xml:space="preserve">49.0 (46.3, 51.8)</t>
  </si>
  <si>
    <t xml:space="preserve">62.4 (60.3, 64.4)</t>
  </si>
  <si>
    <t xml:space="preserve">83.3 (79.6, 86.2)</t>
  </si>
  <si>
    <t xml:space="preserve">87.8 (85.7, 89.4)</t>
  </si>
  <si>
    <t xml:space="preserve">83.9 (81.1, 86.1)</t>
  </si>
  <si>
    <t xml:space="preserve">81.9 (80.1, 83.5)</t>
  </si>
  <si>
    <t xml:space="preserve">80.2 (77.8, 82.2)</t>
  </si>
  <si>
    <t xml:space="preserve">82.2 (80.4, 83.7)</t>
  </si>
  <si>
    <t xml:space="preserve">80.1 (75.6, 83.8)</t>
  </si>
  <si>
    <t xml:space="preserve">81.7 (78.7, 84.1)</t>
  </si>
  <si>
    <t xml:space="preserve">79.6 (76.2, 82.5)</t>
  </si>
  <si>
    <t xml:space="preserve">74.2 (72.7, 75.7)</t>
  </si>
  <si>
    <t xml:space="preserve">77.5 (75.4, 79.5)</t>
  </si>
  <si>
    <t xml:space="preserve">77.2 (74.4, 79.8)</t>
  </si>
  <si>
    <t xml:space="preserve">75.4 (72.8, 77.7)</t>
  </si>
  <si>
    <t xml:space="preserve">80.7 (75.9, 84.6)</t>
  </si>
  <si>
    <t xml:space="preserve">88.1 (85.5, 90.1)</t>
  </si>
  <si>
    <t xml:space="preserve">86.1 (83.0, 88.6)</t>
  </si>
  <si>
    <t xml:space="preserve">68.1 (66.4, 69.8)</t>
  </si>
  <si>
    <t xml:space="preserve">77.3 (74.8, 79.5)</t>
  </si>
  <si>
    <t xml:space="preserve">84.5 (81.7, 86.9)</t>
  </si>
  <si>
    <t xml:space="preserve">83.2 (81.1, 85.1)</t>
  </si>
  <si>
    <t xml:space="preserve">78.8 (74.8, 82.0)</t>
  </si>
  <si>
    <t xml:space="preserve">80.4 (78.0, 82.4)</t>
  </si>
  <si>
    <t xml:space="preserve">81.0 (78.2, 83.4)</t>
  </si>
  <si>
    <t xml:space="preserve">69.0 (67.5, 70.4)</t>
  </si>
  <si>
    <t xml:space="preserve">74.7 (72.8, 76.5)</t>
  </si>
  <si>
    <t xml:space="preserve">75.6 (73.2, 77.8)</t>
  </si>
  <si>
    <t xml:space="preserve">75.9 (73.9, 77.6)</t>
  </si>
  <si>
    <t xml:space="preserve">78.0 (76.8, 79.1)</t>
  </si>
  <si>
    <t xml:space="preserve">78.3 (76.9, 79.6)</t>
  </si>
  <si>
    <t xml:space="preserve">81.1 (79.4, 82.7)</t>
  </si>
  <si>
    <t xml:space="preserve">49.0 (47.2, 50.8)</t>
  </si>
  <si>
    <t xml:space="preserve">45.8 (44.4, 47.1)</t>
  </si>
  <si>
    <t xml:space="preserve">45.0 (43.4, 46.6)</t>
  </si>
  <si>
    <t xml:space="preserve">39.2 (37.9, 40.6)</t>
  </si>
  <si>
    <t xml:space="preserve">39.7 (38.2, 41.3)</t>
  </si>
  <si>
    <t xml:space="preserve">46.9 (44.9, 48.9)</t>
  </si>
  <si>
    <t xml:space="preserve">54.9 (53.4, 56.4)</t>
  </si>
  <si>
    <t xml:space="preserve">78.6 (77.1, 80.1)</t>
  </si>
  <si>
    <t xml:space="preserve">75.7 (74.3, 77.0)</t>
  </si>
  <si>
    <t xml:space="preserve">79.0 (77.7, 80.3)</t>
  </si>
  <si>
    <t xml:space="preserve">78.7 (77.5, 79.9)</t>
  </si>
  <si>
    <t xml:space="preserve">75.1 (73.2, 76.9)</t>
  </si>
  <si>
    <t xml:space="preserve">69.9 (68.1, 71.6)</t>
  </si>
  <si>
    <t xml:space="preserve">78.4 (77.0, 79.7)</t>
  </si>
  <si>
    <t xml:space="preserve">74.9 (73.2, 76.5)</t>
  </si>
  <si>
    <t xml:space="preserve">75.1 (72.9, 77.0)</t>
  </si>
  <si>
    <t xml:space="preserve">71.0 (69.0, 72.9)</t>
  </si>
  <si>
    <t xml:space="preserve">83.0 (81.4, 84.4)</t>
  </si>
  <si>
    <t xml:space="preserve">79.2 (77.3, 80.9)</t>
  </si>
  <si>
    <t xml:space="preserve">82.6 (80.5, 84.5)</t>
  </si>
  <si>
    <t xml:space="preserve">80.3 (78.7, 81.8)</t>
  </si>
  <si>
    <t xml:space="preserve">76.4 (74.8, 77.8)</t>
  </si>
  <si>
    <t xml:space="preserve">75.1 (73.9, 76.3)</t>
  </si>
  <si>
    <t xml:space="preserve">73.7 (72.2, 75.0)</t>
  </si>
  <si>
    <t xml:space="preserve">73.1 (71.3, 74.9)</t>
  </si>
  <si>
    <t xml:space="preserve">83.5 (82.4, 84.6)</t>
  </si>
  <si>
    <t xml:space="preserve">47.2 (45.5, 48.9)</t>
  </si>
  <si>
    <t xml:space="preserve">50.1 (48.6, 51.6)</t>
  </si>
  <si>
    <t xml:space="preserve">53.2 (51.5, 54.9)</t>
  </si>
  <si>
    <t xml:space="preserve">39.9 (38.5, 41.2)</t>
  </si>
  <si>
    <t xml:space="preserve">36.4 (35.0, 37.8)</t>
  </si>
  <si>
    <t xml:space="preserve">41.5 (39.9, 43.2)</t>
  </si>
  <si>
    <t xml:space="preserve">49.3 (48.0, 50.6)</t>
  </si>
  <si>
    <t xml:space="preserve">80.2 (78.8, 81.5)</t>
  </si>
  <si>
    <t xml:space="preserve">84.9 (83.8, 85.9)</t>
  </si>
  <si>
    <t xml:space="preserve">85.0 (83.7, 86.2)</t>
  </si>
  <si>
    <t xml:space="preserve">82.3 (81.1, 83.3)</t>
  </si>
  <si>
    <t xml:space="preserve">79.2 (77.9, 80.3)</t>
  </si>
  <si>
    <t xml:space="preserve">80.6 (79.2, 81.9)</t>
  </si>
  <si>
    <t xml:space="preserve">77.0 (75.3, 78.6)</t>
  </si>
  <si>
    <t xml:space="preserve">80.7 (79.1, 82.2)</t>
  </si>
  <si>
    <t xml:space="preserve">79.9 (78.6, 81.2)</t>
  </si>
  <si>
    <t xml:space="preserve">74.5 (73.0, 76.0)</t>
  </si>
  <si>
    <t xml:space="preserve">74.1 (72.3, 75.8)</t>
  </si>
  <si>
    <t xml:space="preserve">76.5 (75.0, 77.9)</t>
  </si>
  <si>
    <t xml:space="preserve">83.4 (81.7, 84.9)</t>
  </si>
  <si>
    <t xml:space="preserve">86.1 (84.6, 87.4)</t>
  </si>
  <si>
    <t xml:space="preserve">85.7 (84.0, 87.2)</t>
  </si>
  <si>
    <t xml:space="preserve">76.3 (74.5, 77.9)</t>
  </si>
  <si>
    <t xml:space="preserve">78.6 (76.7, 80.4)</t>
  </si>
  <si>
    <t xml:space="preserve">81.0 (79.0, 82.8)</t>
  </si>
  <si>
    <t xml:space="preserve">84.2 (82.9, 85.4)</t>
  </si>
  <si>
    <t xml:space="preserve">75.0 (73.6, 76.4)</t>
  </si>
  <si>
    <t xml:space="preserve">82.5 (81.1, 83.7)</t>
  </si>
  <si>
    <t xml:space="preserve">75.0 (73.7, 76.1)</t>
  </si>
  <si>
    <t xml:space="preserve">75.9 (74.4, 77.3)</t>
  </si>
  <si>
    <t xml:space="preserve">75.2 (71.5, 78.4)</t>
  </si>
  <si>
    <t xml:space="preserve">72.1 (69.7, 74.4)</t>
  </si>
  <si>
    <t xml:space="preserve">71.8 (69.3, 74.0)</t>
  </si>
  <si>
    <t xml:space="preserve">78.5 (76.8, 80.1)</t>
  </si>
  <si>
    <t xml:space="preserve">71.9 (69.9, 73.8)</t>
  </si>
  <si>
    <t xml:space="preserve">79.7 (77.2, 81.9)</t>
  </si>
  <si>
    <t xml:space="preserve">43.1 (39.3, 47.1)</t>
  </si>
  <si>
    <t xml:space="preserve">35.1 (32.7, 37.6)</t>
  </si>
  <si>
    <t xml:space="preserve">37.3 (34.9, 39.9)</t>
  </si>
  <si>
    <t xml:space="preserve">33.4 (31.7, 35.2)</t>
  </si>
  <si>
    <t xml:space="preserve">26.4 (24.6, 28.4)</t>
  </si>
  <si>
    <t xml:space="preserve">37.6 (34.9, 40.5)</t>
  </si>
  <si>
    <t xml:space="preserve">49.9 (48.1, 51.7)</t>
  </si>
  <si>
    <t xml:space="preserve">78.5 (75.0, 81.5)</t>
  </si>
  <si>
    <t xml:space="preserve">76.5 (74.2, 78.6)</t>
  </si>
  <si>
    <t xml:space="preserve">76.4 (74.1, 78.5)</t>
  </si>
  <si>
    <t xml:space="preserve">79.3 (77.6, 80.8)</t>
  </si>
  <si>
    <t xml:space="preserve">77.0 (75.1, 78.8)</t>
  </si>
  <si>
    <t xml:space="preserve">83.0 (80.7, 85.1)</t>
  </si>
  <si>
    <t xml:space="preserve">83.6 (82.2, 84.8)</t>
  </si>
  <si>
    <t xml:space="preserve">69.5 (65.0, 73.7)</t>
  </si>
  <si>
    <t xml:space="preserve">74.5 (71.7, 77.0)</t>
  </si>
  <si>
    <t xml:space="preserve">76.1 (73.4, 78.6)</t>
  </si>
  <si>
    <t xml:space="preserve">79.0 (77.2, 80.7)</t>
  </si>
  <si>
    <t xml:space="preserve">78.6 (76.6, 80.5)</t>
  </si>
  <si>
    <t xml:space="preserve">81.8 (79.1, 84.2)</t>
  </si>
  <si>
    <t xml:space="preserve">81.0 (79.0, 82.7)</t>
  </si>
  <si>
    <t xml:space="preserve">82.2 (77.8, 85.7)</t>
  </si>
  <si>
    <t xml:space="preserve">80.3 (76.8, 83.2)</t>
  </si>
  <si>
    <t xml:space="preserve">80.6 (77.2, 83.6)</t>
  </si>
  <si>
    <t xml:space="preserve">77.3 (74.8, 79.6)</t>
  </si>
  <si>
    <t xml:space="preserve">77.8 (74.4, 80.8)</t>
  </si>
  <si>
    <t xml:space="preserve">83.4 (79.7, 86.5)</t>
  </si>
  <si>
    <t xml:space="preserve">85.6 (83.7, 87.2)</t>
  </si>
  <si>
    <t xml:space="preserve">75.3 (71.7, 78.5)</t>
  </si>
  <si>
    <t xml:space="preserve">70.7 (68.3, 73.0)</t>
  </si>
  <si>
    <t xml:space="preserve">70.0 (67.5, 72.3)</t>
  </si>
  <si>
    <t xml:space="preserve">71.1 (69.1, 73.0)</t>
  </si>
  <si>
    <t xml:space="preserve">77.6 (75.1, 79.9)</t>
  </si>
  <si>
    <t xml:space="preserve">80.9 (79.3, 82.4)</t>
  </si>
  <si>
    <t xml:space="preserve">77.9 (76.6, 79.1)</t>
  </si>
  <si>
    <t xml:space="preserve">78.5 (77.1, 79.8)</t>
  </si>
  <si>
    <t xml:space="preserve">81.6 (80.2, 82.8)</t>
  </si>
  <si>
    <t xml:space="preserve">54.5 (52.6, 56.4)</t>
  </si>
  <si>
    <t xml:space="preserve">51.4 (50.1, 52.7)</t>
  </si>
  <si>
    <t xml:space="preserve">55.3 (53.8, 56.8)</t>
  </si>
  <si>
    <t xml:space="preserve">42.8 (41.3, 44.2)</t>
  </si>
  <si>
    <t xml:space="preserve">35.6 (34.1, 37.2)</t>
  </si>
  <si>
    <t xml:space="preserve">42.4 (40.9, 44.0)</t>
  </si>
  <si>
    <t xml:space="preserve">45.5 (44.2, 46.8)</t>
  </si>
  <si>
    <t xml:space="preserve">75.6 (73.9, 77.2)</t>
  </si>
  <si>
    <t xml:space="preserve">75.8 (74.5, 77.0)</t>
  </si>
  <si>
    <t xml:space="preserve">79.8 (78.5, 81.1)</t>
  </si>
  <si>
    <t xml:space="preserve">70.0 (67.9, 71.9)</t>
  </si>
  <si>
    <t xml:space="preserve">76.9 (75.4, 78.4)</t>
  </si>
  <si>
    <t xml:space="preserve">71.2 (69.6, 72.7)</t>
  </si>
  <si>
    <t xml:space="preserve">73.5 (71.7, 75.2)</t>
  </si>
  <si>
    <t xml:space="preserve">78.3 (76.8, 79.8)</t>
  </si>
  <si>
    <t xml:space="preserve">82.6 (80.9, 84.1)</t>
  </si>
  <si>
    <t xml:space="preserve">84.2 (83.1, 85.3)</t>
  </si>
  <si>
    <t xml:space="preserve">85.9 (84.6, 87.0)</t>
  </si>
  <si>
    <t xml:space="preserve">69.1 (67.1, 71.0)</t>
  </si>
  <si>
    <t xml:space="preserve">73.8 (71.6, 76.0)</t>
  </si>
  <si>
    <t xml:space="preserve">81.8 (79.9, 83.6)</t>
  </si>
  <si>
    <t xml:space="preserve">87.7 (86.5, 88.9)</t>
  </si>
  <si>
    <t xml:space="preserve">70.2 (68.4, 71.9)</t>
  </si>
  <si>
    <t xml:space="preserve">72.1 (70.6, 73.5)</t>
  </si>
  <si>
    <t xml:space="preserve">80.9 (79.8, 81.9)</t>
  </si>
  <si>
    <t xml:space="preserve">76.8 (75.8, 77.7)</t>
  </si>
  <si>
    <t xml:space="preserve">83.7 (82.5, 84.8)</t>
  </si>
  <si>
    <t xml:space="preserve">85.8 (84.7, 86.7)</t>
  </si>
  <si>
    <t xml:space="preserve">52.1 (50.5, 53.8)</t>
  </si>
  <si>
    <t xml:space="preserve">52.3 (51.1, 53.4)</t>
  </si>
  <si>
    <t xml:space="preserve">55.0 (53.8, 56.3)</t>
  </si>
  <si>
    <t xml:space="preserve">39.9 (38.9, 41.1)</t>
  </si>
  <si>
    <t xml:space="preserve">44.7 (43.5, 46.0)</t>
  </si>
  <si>
    <t xml:space="preserve">54.9 (53.4, 56.5)</t>
  </si>
  <si>
    <t xml:space="preserve">68.6 (67.2, 69.8)</t>
  </si>
  <si>
    <t xml:space="preserve">82.4 (81.1, 83.6)</t>
  </si>
  <si>
    <t xml:space="preserve">81.2 (80.2, 82.1)</t>
  </si>
  <si>
    <t xml:space="preserve">80.4 (79.3, 81.4)</t>
  </si>
  <si>
    <t xml:space="preserve">76.4 (75.4, 77.3)</t>
  </si>
  <si>
    <t xml:space="preserve">85.6 (84.5, 86.7)</t>
  </si>
  <si>
    <t xml:space="preserve">68.9 (67.1, 70.6)</t>
  </si>
  <si>
    <t xml:space="preserve">70.1 (68.9, 71.3)</t>
  </si>
  <si>
    <t xml:space="preserve">68.8 (67.6, 69.9)</t>
  </si>
  <si>
    <t xml:space="preserve">68.2 (66.8, 69.6)</t>
  </si>
  <si>
    <t xml:space="preserve">71.4 (69.7, 73.1)</t>
  </si>
  <si>
    <t xml:space="preserve">83.3 (81.8, 84.6)</t>
  </si>
  <si>
    <t xml:space="preserve">85.4 (84.4, 86.3)</t>
  </si>
  <si>
    <t xml:space="preserve">84.4 (83.3, 85.3)</t>
  </si>
  <si>
    <t xml:space="preserve">71.5 (70.2, 72.7)</t>
  </si>
  <si>
    <t xml:space="preserve">78.8 (77.4, 80.2)</t>
  </si>
  <si>
    <t xml:space="preserve">87.0 (85.5, 88.2)</t>
  </si>
  <si>
    <t xml:space="preserve">87.8 (86.7, 88.8)</t>
  </si>
  <si>
    <t xml:space="preserve">75.8 (74.3, 77.1)</t>
  </si>
  <si>
    <t xml:space="preserve">76.1 (75.1, 77.1)</t>
  </si>
  <si>
    <t xml:space="preserve">63.4 (62.3, 64.5)</t>
  </si>
  <si>
    <t xml:space="preserve">68.5 (67.3, 69.6)</t>
  </si>
  <si>
    <t xml:space="preserve">72.3 (71.6, 73.0)</t>
  </si>
  <si>
    <t xml:space="preserve">81.9 (81.1, 82.7)</t>
  </si>
  <si>
    <t xml:space="preserve">50.2 (49.3, 51.1)</t>
  </si>
  <si>
    <t xml:space="preserve">52.3 (51.6, 53.0)</t>
  </si>
  <si>
    <t xml:space="preserve">51.9 (51.1, 52.7)</t>
  </si>
  <si>
    <t xml:space="preserve">30.9 (30.2, 31.6)</t>
  </si>
  <si>
    <t xml:space="preserve">40.0 (39.2, 40.9)</t>
  </si>
  <si>
    <t xml:space="preserve">53.1 (52.1, 54.1)</t>
  </si>
  <si>
    <t xml:space="preserve">56.7 (55.7, 57.6)</t>
  </si>
  <si>
    <t xml:space="preserve">79.8 (79.2, 80.3)</t>
  </si>
  <si>
    <t xml:space="preserve">82.7 (81.9, 83.5)</t>
  </si>
  <si>
    <t xml:space="preserve">74.9 (74.0, 75.8)</t>
  </si>
  <si>
    <t xml:space="preserve">74.7 (74.0, 75.4)</t>
  </si>
  <si>
    <t xml:space="preserve">68.6 (67.8, 69.4)</t>
  </si>
  <si>
    <t xml:space="preserve">72.7 (71.8, 73.6)</t>
  </si>
  <si>
    <t xml:space="preserve">88.7 (88.2, 89.2)</t>
  </si>
  <si>
    <t xml:space="preserve">87.6 (87.0, 88.2)</t>
  </si>
  <si>
    <t xml:space="preserve">64.0 (63.0, 65.1)</t>
  </si>
  <si>
    <t xml:space="preserve">74.7 (74.0, 75.2)</t>
  </si>
  <si>
    <t xml:space="preserve">60.2 (59.4, 61.0)</t>
  </si>
  <si>
    <t xml:space="preserve">70.0 (69.2, 70.8)</t>
  </si>
  <si>
    <t xml:space="preserve">78.1 (75.2, 80.6)</t>
  </si>
  <si>
    <t xml:space="preserve">84.9 (83.1, 86.5)</t>
  </si>
  <si>
    <t xml:space="preserve">84.5 (82.7, 85.9)</t>
  </si>
  <si>
    <t xml:space="preserve">84.7 (83.0, 86.1)</t>
  </si>
  <si>
    <t xml:space="preserve">79.7 (77.1, 81.9)</t>
  </si>
  <si>
    <t xml:space="preserve">81.9 (78.7, 84.5)</t>
  </si>
  <si>
    <t xml:space="preserve">87.3 (86.3, 88.2)</t>
  </si>
  <si>
    <t xml:space="preserve">53.2 (50.1, 56.3)</t>
  </si>
  <si>
    <t xml:space="preserve">63.1 (60.8, 65.2)</t>
  </si>
  <si>
    <t xml:space="preserve">63.4 (61.3, 65.4)</t>
  </si>
  <si>
    <t xml:space="preserve">58.9 (56.8, 60.8)</t>
  </si>
  <si>
    <t xml:space="preserve">54.0 (51.1, 56.9)</t>
  </si>
  <si>
    <t xml:space="preserve">54.9 (51.3, 58.5)</t>
  </si>
  <si>
    <t xml:space="preserve">76.2 (74.9, 77.3)</t>
  </si>
  <si>
    <t xml:space="preserve">76.4 (73.5, 79.0)</t>
  </si>
  <si>
    <t xml:space="preserve">84.3 (82.4, 85.8)</t>
  </si>
  <si>
    <t xml:space="preserve">85.6 (83.9, 87.0)</t>
  </si>
  <si>
    <t xml:space="preserve">85.4 (83.8, 86.7)</t>
  </si>
  <si>
    <t xml:space="preserve">80.6 (78.1, 82.8)</t>
  </si>
  <si>
    <t xml:space="preserve">84.4 (81.4, 86.8)</t>
  </si>
  <si>
    <t xml:space="preserve">88.0 (87.0, 88.8)</t>
  </si>
  <si>
    <t xml:space="preserve">74.4 (70.9, 77.5)</t>
  </si>
  <si>
    <t xml:space="preserve">81.2 (78.9, 83.2)</t>
  </si>
  <si>
    <t xml:space="preserve">81.7 (79.8, 83.3)</t>
  </si>
  <si>
    <t xml:space="preserve">73.9 (70.8, 76.6)</t>
  </si>
  <si>
    <t xml:space="preserve">75.7 (71.7, 79.1)</t>
  </si>
  <si>
    <t xml:space="preserve">86.2 (84.9, 87.2)</t>
  </si>
  <si>
    <t xml:space="preserve">81.3 (77.9, 84.1)</t>
  </si>
  <si>
    <t xml:space="preserve">89.3 (87.5, 90.8)</t>
  </si>
  <si>
    <t xml:space="preserve">89.0 (87.3, 90.3)</t>
  </si>
  <si>
    <t xml:space="preserve">84.6 (82.8, 86.2)</t>
  </si>
  <si>
    <t xml:space="preserve">84.6 (81.9, 86.9)</t>
  </si>
  <si>
    <t xml:space="preserve">84.0 (80.2, 87.0)</t>
  </si>
  <si>
    <t xml:space="preserve">92.8 (91.9, 93.5)</t>
  </si>
  <si>
    <t xml:space="preserve">73.3 (70.4, 76.0)</t>
  </si>
  <si>
    <t xml:space="preserve">78.7 (76.7, 80.5)</t>
  </si>
  <si>
    <t xml:space="preserve">79.5 (77.7, 81.1)</t>
  </si>
  <si>
    <t xml:space="preserve">73.8 (71.9, 75.5)</t>
  </si>
  <si>
    <t xml:space="preserve">74.3 (71.7, 76.7)</t>
  </si>
  <si>
    <t xml:space="preserve">73.5 (70.0, 76.5)</t>
  </si>
  <si>
    <t xml:space="preserve">82.3 (80.4, 84.1)</t>
  </si>
  <si>
    <t xml:space="preserve">82.2 (80.8, 83.4)</t>
  </si>
  <si>
    <t xml:space="preserve">82.2 (80.6, 83.7)</t>
  </si>
  <si>
    <t xml:space="preserve">78.3 (76.8, 79.7)</t>
  </si>
  <si>
    <t xml:space="preserve">50.1 (47.7, 52.4)</t>
  </si>
  <si>
    <t xml:space="preserve">49.5 (47.8, 51.1)</t>
  </si>
  <si>
    <t xml:space="preserve">49.6 (47.7, 51.6)</t>
  </si>
  <si>
    <t xml:space="preserve">41.0 (39.8, 42.2)</t>
  </si>
  <si>
    <t xml:space="preserve">38.0 (36.8, 39.2)</t>
  </si>
  <si>
    <t xml:space="preserve">42.2 (40.6, 43.9)</t>
  </si>
  <si>
    <t xml:space="preserve">47.5 (46.1, 49.0)</t>
  </si>
  <si>
    <t xml:space="preserve">84.7 (83.0, 86.3)</t>
  </si>
  <si>
    <t xml:space="preserve">85.1 (83.9, 86.3)</t>
  </si>
  <si>
    <t xml:space="preserve">83.5 (82.0, 84.9)</t>
  </si>
  <si>
    <t xml:space="preserve">83.3 (82.4, 84.2)</t>
  </si>
  <si>
    <t xml:space="preserve">80.1 (78.6, 81.4)</t>
  </si>
  <si>
    <t xml:space="preserve">83.3 (82.1, 84.3)</t>
  </si>
  <si>
    <t xml:space="preserve">79.9 (77.5, 82.0)</t>
  </si>
  <si>
    <t xml:space="preserve">78.3 (76.6, 80.0)</t>
  </si>
  <si>
    <t xml:space="preserve">76.9 (74.7, 78.8)</t>
  </si>
  <si>
    <t xml:space="preserve">76.4 (75.2, 77.6)</t>
  </si>
  <si>
    <t xml:space="preserve">76.5 (75.3, 77.8)</t>
  </si>
  <si>
    <t xml:space="preserve">75.6 (73.7, 77.4)</t>
  </si>
  <si>
    <t xml:space="preserve">89.4 (87.6, 91.0)</t>
  </si>
  <si>
    <t xml:space="preserve">89.2 (87.8, 90.4)</t>
  </si>
  <si>
    <t xml:space="preserve">88.2 (86.5, 89.7)</t>
  </si>
  <si>
    <t xml:space="preserve">83.1 (81.7, 84.3)</t>
  </si>
  <si>
    <t xml:space="preserve">84.9 (83.5, 86.3)</t>
  </si>
  <si>
    <t xml:space="preserve">87.4 (85.7, 89.0)</t>
  </si>
  <si>
    <t xml:space="preserve">88.3 (86.9, 89.5)</t>
  </si>
  <si>
    <t xml:space="preserve">80.3 (78.3, 82.0)</t>
  </si>
  <si>
    <t xml:space="preserve">80.7 (79.4, 82.0)</t>
  </si>
  <si>
    <t xml:space="preserve">71.4 (70.3, 72.4)</t>
  </si>
  <si>
    <t xml:space="preserve">76.9 (75.8, 77.9)</t>
  </si>
  <si>
    <t xml:space="preserve">75.4 (73.9, 76.8)</t>
  </si>
  <si>
    <t xml:space="preserve">82.7 (81.5, 83.9)</t>
  </si>
  <si>
    <t xml:space="preserve">84.0 (83.3, 84.7)</t>
  </si>
  <si>
    <t xml:space="preserve">76.7 (75.9, 77.6)</t>
  </si>
  <si>
    <t xml:space="preserve">77.5 (76.3, 78.7)</t>
  </si>
  <si>
    <t xml:space="preserve">83.9 (82.7, 85.1)</t>
  </si>
  <si>
    <t xml:space="preserve">62.3 (60.8, 63.8)</t>
  </si>
  <si>
    <t xml:space="preserve">60.3 (59.4, 61.2)</t>
  </si>
  <si>
    <t xml:space="preserve">59.0 (57.9, 60.1)</t>
  </si>
  <si>
    <t xml:space="preserve">38.8 (37.9, 39.8)</t>
  </si>
  <si>
    <t xml:space="preserve">36.2 (34.9, 37.5)</t>
  </si>
  <si>
    <t xml:space="preserve">48.2 (46.5, 49.9)</t>
  </si>
  <si>
    <t xml:space="preserve">58.7 (57.2, 60.3)</t>
  </si>
  <si>
    <t xml:space="preserve">79.6 (78.7, 80.6)</t>
  </si>
  <si>
    <t xml:space="preserve">75.2 (74.4, 76.1)</t>
  </si>
  <si>
    <t xml:space="preserve">84.5 (83.3, 85.6)</t>
  </si>
  <si>
    <t xml:space="preserve">73.0 (71.4, 74.5)</t>
  </si>
  <si>
    <t xml:space="preserve">72.7 (71.5, 73.9)</t>
  </si>
  <si>
    <t xml:space="preserve">68.7 (67.7, 69.7)</t>
  </si>
  <si>
    <t xml:space="preserve">69.8 (68.3, 71.2)</t>
  </si>
  <si>
    <t xml:space="preserve">74.8 (73.1, 76.3)</t>
  </si>
  <si>
    <t xml:space="preserve">75.6 (73.8, 77.3)</t>
  </si>
  <si>
    <t xml:space="preserve">84.3 (83.0, 85.5)</t>
  </si>
  <si>
    <t xml:space="preserve">86.2 (85.5, 86.9)</t>
  </si>
  <si>
    <t xml:space="preserve">62.8 (61.4, 64.1)</t>
  </si>
  <si>
    <t xml:space="preserve">71.6 (69.8, 73.3)</t>
  </si>
  <si>
    <t xml:space="preserve">84.3 (82.6, 85.8)</t>
  </si>
  <si>
    <t xml:space="preserve">85.9 (84.5, 87.1)</t>
  </si>
  <si>
    <t xml:space="preserve">75.8 (74.8, 76.8)</t>
  </si>
  <si>
    <t xml:space="preserve">63.0 (62.0, 63.9)</t>
  </si>
  <si>
    <t xml:space="preserve">69.4 (68.1, 70.6)</t>
  </si>
  <si>
    <t xml:space="preserve">76.9 (75.4, 78.2)</t>
  </si>
  <si>
    <t xml:space="preserve">80.9 (76.7, 84.3)</t>
  </si>
  <si>
    <t xml:space="preserve">85.4 (82.7, 87.6)</t>
  </si>
  <si>
    <t xml:space="preserve">79.9 (77.7, 81.9)</t>
  </si>
  <si>
    <t xml:space="preserve">80.4 (78.6, 82.0)</t>
  </si>
  <si>
    <t xml:space="preserve">82.3 (80.4, 83.9)</t>
  </si>
  <si>
    <t xml:space="preserve">81.1 (79.2, 82.8)</t>
  </si>
  <si>
    <t xml:space="preserve">79.5 (77.5, 81.4)</t>
  </si>
  <si>
    <t xml:space="preserve">35.2 (30.8, 39.9)</t>
  </si>
  <si>
    <t xml:space="preserve">37.5 (34.3, 40.8)</t>
  </si>
  <si>
    <t xml:space="preserve">35.1 (32.8, 37.5)</t>
  </si>
  <si>
    <t xml:space="preserve">23.2 (21.5, 25.0)</t>
  </si>
  <si>
    <t xml:space="preserve">22.4 (20.6, 24.4)</t>
  </si>
  <si>
    <t xml:space="preserve">28.2 (26.2, 30.3)</t>
  </si>
  <si>
    <t xml:space="preserve">32.7 (30.6, 35.0)</t>
  </si>
  <si>
    <t xml:space="preserve">80.6 (76.5, 84.1)</t>
  </si>
  <si>
    <t xml:space="preserve">83.4 (80.6, 85.7)</t>
  </si>
  <si>
    <t xml:space="preserve">82.6 (80.5, 84.4)</t>
  </si>
  <si>
    <t xml:space="preserve">82.4 (80.7, 83.9)</t>
  </si>
  <si>
    <t xml:space="preserve">82.7 (80.8, 84.3)</t>
  </si>
  <si>
    <t xml:space="preserve">79.1 (74.4, 82.9)</t>
  </si>
  <si>
    <t xml:space="preserve">86.0 (83.2, 88.2)</t>
  </si>
  <si>
    <t xml:space="preserve">80.5 (78.1, 82.5)</t>
  </si>
  <si>
    <t xml:space="preserve">79.6 (77.6, 81.3)</t>
  </si>
  <si>
    <t xml:space="preserve">80.7 (78.7, 82.6)</t>
  </si>
  <si>
    <t xml:space="preserve">78.4 (75.6, 81.0)</t>
  </si>
  <si>
    <t xml:space="preserve">69.7 (63.0, 75.5)</t>
  </si>
  <si>
    <t xml:space="preserve">75.4 (71.2, 79.1)</t>
  </si>
  <si>
    <t xml:space="preserve">74.8 (71.5, 77.8)</t>
  </si>
  <si>
    <t xml:space="preserve">70.9 (66.9, 74.5)</t>
  </si>
  <si>
    <t xml:space="preserve">77.4 (73.9, 80.5)</t>
  </si>
  <si>
    <t xml:space="preserve">81.0 (77.7, 83.9)</t>
  </si>
  <si>
    <t xml:space="preserve">80.1 (77.1, 82.8)</t>
  </si>
  <si>
    <t xml:space="preserve">78.5 (74.3, 82.1)</t>
  </si>
  <si>
    <t xml:space="preserve">77.7 (74.7, 80.3)</t>
  </si>
  <si>
    <t xml:space="preserve">76.9 (74.6, 78.9)</t>
  </si>
  <si>
    <t xml:space="preserve">78.4 (76.6, 80.0)</t>
  </si>
  <si>
    <t xml:space="preserve">78.0 (76.1, 79.8)</t>
  </si>
  <si>
    <t xml:space="preserve">76.9 (74.9, 78.8)</t>
  </si>
  <si>
    <t xml:space="preserve">81.2 (79.3, 82.9)</t>
  </si>
  <si>
    <t xml:space="preserve">83.6 (82.5, 84.7)</t>
  </si>
  <si>
    <t xml:space="preserve">82.5 (81.2, 83.7)</t>
  </si>
  <si>
    <t xml:space="preserve">81.0 (79.8, 82.0)</t>
  </si>
  <si>
    <t xml:space="preserve">80.7 (79.2, 82.0)</t>
  </si>
  <si>
    <t xml:space="preserve">82.5 (80.9, 83.9)</t>
  </si>
  <si>
    <t xml:space="preserve">55.6 (53.3, 57.8)</t>
  </si>
  <si>
    <t xml:space="preserve">55.4 (53.9, 56.8)</t>
  </si>
  <si>
    <t xml:space="preserve">57.7 (56.2, 59.2)</t>
  </si>
  <si>
    <t xml:space="preserve">46.4 (45.0, 47.8)</t>
  </si>
  <si>
    <t xml:space="preserve">42.4 (40.7, 44.2)</t>
  </si>
  <si>
    <t xml:space="preserve">52.7 (50.8, 54.6)</t>
  </si>
  <si>
    <t xml:space="preserve">58.4 (56.7, 60.0)</t>
  </si>
  <si>
    <t xml:space="preserve">79.4 (77.5, 81.1)</t>
  </si>
  <si>
    <t xml:space="preserve">80.9 (79.8, 82.0)</t>
  </si>
  <si>
    <t xml:space="preserve">83.4 (82.0, 84.7)</t>
  </si>
  <si>
    <t xml:space="preserve">84.2 (82.7, 85.6)</t>
  </si>
  <si>
    <t xml:space="preserve">82.7 (81.3, 83.9)</t>
  </si>
  <si>
    <t xml:space="preserve">74.2 (71.9, 76.3)</t>
  </si>
  <si>
    <t xml:space="preserve">78.7 (77.3, 80.0)</t>
  </si>
  <si>
    <t xml:space="preserve">78.0 (76.5, 79.4)</t>
  </si>
  <si>
    <t xml:space="preserve">78.7 (77.3, 79.9)</t>
  </si>
  <si>
    <t xml:space="preserve">78.5 (76.6, 80.2)</t>
  </si>
  <si>
    <t xml:space="preserve">82.6 (80.4, 84.5)</t>
  </si>
  <si>
    <t xml:space="preserve">84.4 (83.0, 85.7)</t>
  </si>
  <si>
    <t xml:space="preserve">83.8 (82.3, 85.2)</t>
  </si>
  <si>
    <t xml:space="preserve">70.2 (68.1, 72.1)</t>
  </si>
  <si>
    <t xml:space="preserve">80.1 (77.8, 82.2)</t>
  </si>
  <si>
    <t xml:space="preserve">84.5 (82.4, 86.4)</t>
  </si>
  <si>
    <t xml:space="preserve">83.0 (81.2, 84.7)</t>
  </si>
  <si>
    <t xml:space="preserve">77.7 (76.5, 78.9)</t>
  </si>
  <si>
    <t xml:space="preserve">78.1 (76.8, 79.4)</t>
  </si>
  <si>
    <t xml:space="preserve">71.4 (70.1, 72.6)</t>
  </si>
  <si>
    <t xml:space="preserve">78.1 (76.6, 79.4)</t>
  </si>
  <si>
    <t xml:space="preserve">80.9 (79.6, 82.1)</t>
  </si>
  <si>
    <t xml:space="preserve">78.2 (76.6, 79.6)</t>
  </si>
  <si>
    <t xml:space="preserve">73.6 (72.0, 75.2)</t>
  </si>
  <si>
    <t xml:space="preserve">75.2 (73.2, 77.0)</t>
  </si>
  <si>
    <t xml:space="preserve">79.6 (78.1, 81.0)</t>
  </si>
  <si>
    <t xml:space="preserve">53.8 (51.9, 55.7)</t>
  </si>
  <si>
    <t xml:space="preserve">52.0 (50.5, 53.5)</t>
  </si>
  <si>
    <t xml:space="preserve">53.3 (51.5, 55.0)</t>
  </si>
  <si>
    <t xml:space="preserve">41.1 (39.4, 42.8)</t>
  </si>
  <si>
    <t xml:space="preserve">37.6 (35.5, 39.7)</t>
  </si>
  <si>
    <t xml:space="preserve">56.3 (54.0, 58.6)</t>
  </si>
  <si>
    <t xml:space="preserve">59.3 (57.5, 61.1)</t>
  </si>
  <si>
    <t xml:space="preserve">82.1 (80.6, 83.5)</t>
  </si>
  <si>
    <t xml:space="preserve">81.2 (80.0, 82.4)</t>
  </si>
  <si>
    <t xml:space="preserve">75.2 (73.7, 76.7)</t>
  </si>
  <si>
    <t xml:space="preserve">75.9 (74.0, 77.7)</t>
  </si>
  <si>
    <t xml:space="preserve">84.9 (83.1, 86.4)</t>
  </si>
  <si>
    <t xml:space="preserve">79.4 (77.9, 80.8)</t>
  </si>
  <si>
    <t xml:space="preserve">72.4 (70.5, 74.2)</t>
  </si>
  <si>
    <t xml:space="preserve">73.1 (71.5, 74.5)</t>
  </si>
  <si>
    <t xml:space="preserve">72.1 (70.3, 73.8)</t>
  </si>
  <si>
    <t xml:space="preserve">71.2 (69.4, 73.0)</t>
  </si>
  <si>
    <t xml:space="preserve">68.9 (66.6, 71.1)</t>
  </si>
  <si>
    <t xml:space="preserve">73.3 (71.0, 75.4)</t>
  </si>
  <si>
    <t xml:space="preserve">83.1 (81.4, 84.5)</t>
  </si>
  <si>
    <t xml:space="preserve">71.6 (69.5, 73.5)</t>
  </si>
  <si>
    <t xml:space="preserve">71.2 (68.7, 73.5)</t>
  </si>
  <si>
    <t xml:space="preserve">87.1 (85.2, 88.8)</t>
  </si>
  <si>
    <t xml:space="preserve">83.6 (82.1, 85.0)</t>
  </si>
  <si>
    <t xml:space="preserve">76.6 (75.2, 77.8)</t>
  </si>
  <si>
    <t xml:space="preserve">72.7 (71.1, 74.2)</t>
  </si>
  <si>
    <t xml:space="preserve">63.8 (62.1, 65.4)</t>
  </si>
  <si>
    <t xml:space="preserve">67.4 (65.3, 69.4)</t>
  </si>
  <si>
    <t xml:space="preserve">78.9 (76.9, 80.7)</t>
  </si>
  <si>
    <t xml:space="preserve">72.5 (70.8, 74.1)</t>
  </si>
  <si>
    <t xml:space="preserve">78.8 (76.8, 80.6)</t>
  </si>
  <si>
    <t xml:space="preserve">73.9 (72.5, 75.2)</t>
  </si>
  <si>
    <t xml:space="preserve">75.2 (73.5, 76.8)</t>
  </si>
  <si>
    <t xml:space="preserve">84.0 (82.4, 85.4)</t>
  </si>
  <si>
    <t xml:space="preserve">54.9 (52.7, 57.1)</t>
  </si>
  <si>
    <t xml:space="preserve">53.3 (51.8, 54.8)</t>
  </si>
  <si>
    <t xml:space="preserve">54.4 (52.8, 56.0)</t>
  </si>
  <si>
    <t xml:space="preserve">47.8 (46.4, 49.3)</t>
  </si>
  <si>
    <t xml:space="preserve">50.6 (48.7, 52.5)</t>
  </si>
  <si>
    <t xml:space="preserve">57.7 (55.7, 59.6)</t>
  </si>
  <si>
    <t xml:space="preserve">58.4 (56.5, 60.3)</t>
  </si>
  <si>
    <t xml:space="preserve">76.7 (74.7, 78.5)</t>
  </si>
  <si>
    <t xml:space="preserve">79.0 (77.7, 80.1)</t>
  </si>
  <si>
    <t xml:space="preserve">77.9 (76.4, 79.2)</t>
  </si>
  <si>
    <t xml:space="preserve">72.9 (71.5, 74.2)</t>
  </si>
  <si>
    <t xml:space="preserve">72.3 (70.5, 73.9)</t>
  </si>
  <si>
    <t xml:space="preserve">84.4 (82.8, 85.8)</t>
  </si>
  <si>
    <t xml:space="preserve">72.9 (70.6, 75.1)</t>
  </si>
  <si>
    <t xml:space="preserve">72.6 (71.0, 74.1)</t>
  </si>
  <si>
    <t xml:space="preserve">71.8 (70.0, 73.5)</t>
  </si>
  <si>
    <t xml:space="preserve">69.4 (67.4, 71.3)</t>
  </si>
  <si>
    <t xml:space="preserve">80.9 (79.1, 82.6)</t>
  </si>
  <si>
    <t xml:space="preserve">78.3 (76.2, 80.2)</t>
  </si>
  <si>
    <t xml:space="preserve">81.8 (79.8, 83.5)</t>
  </si>
  <si>
    <t xml:space="preserve">83.4 (82.1, 84.6)</t>
  </si>
  <si>
    <t xml:space="preserve">83.0 (81.6, 84.3)</t>
  </si>
  <si>
    <t xml:space="preserve">76.1 (74.6, 77.5)</t>
  </si>
  <si>
    <t xml:space="preserve">81.2 (79.4, 82.9)</t>
  </si>
  <si>
    <t xml:space="preserve">86.0 (84.2, 87.7)</t>
  </si>
  <si>
    <t xml:space="preserve">74.1 (72.0, 75.9)</t>
  </si>
  <si>
    <t xml:space="preserve">74.1 (72.7, 75.3)</t>
  </si>
  <si>
    <t xml:space="preserve">73.8 (72.3, 75.1)</t>
  </si>
  <si>
    <t xml:space="preserve">63.6 (62.1, 65.0)</t>
  </si>
  <si>
    <t xml:space="preserve">64.0 (62.2, 65.8)</t>
  </si>
  <si>
    <t xml:space="preserve">80.3 (78.6, 81.8)</t>
  </si>
  <si>
    <t xml:space="preserve">72.7 (70.9, 74.3)</t>
  </si>
  <si>
    <t xml:space="preserve">83.3 (82.9, 83.8)</t>
  </si>
  <si>
    <t xml:space="preserve">82.9 (82.3, 83.4)</t>
  </si>
  <si>
    <t xml:space="preserve">76.0 (75.5, 76.6)</t>
  </si>
  <si>
    <t xml:space="preserve">82.6 (82.0, 83.2)</t>
  </si>
  <si>
    <t xml:space="preserve">60.7 (60.1, 61.3)</t>
  </si>
  <si>
    <t xml:space="preserve">59.6 (58.9, 60.2)</t>
  </si>
  <si>
    <t xml:space="preserve">38.6 (38.0, 39.3)</t>
  </si>
  <si>
    <t xml:space="preserve">41.2 (40.5, 41.9)</t>
  </si>
  <si>
    <t xml:space="preserve">56.4 (55.7, 57.2)</t>
  </si>
  <si>
    <t xml:space="preserve">66.1 (65.3, 66.7)</t>
  </si>
  <si>
    <t xml:space="preserve">82.6 (82.0, 83.1)</t>
  </si>
  <si>
    <t xml:space="preserve">83.3 (82.8, 83.7)</t>
  </si>
  <si>
    <t xml:space="preserve">82.3 (81.8, 82.8)</t>
  </si>
  <si>
    <t xml:space="preserve">74.3 (73.8, 74.9)</t>
  </si>
  <si>
    <t xml:space="preserve">77.6 (76.9, 78.1)</t>
  </si>
  <si>
    <t xml:space="preserve">81.2 (80.5, 81.7)</t>
  </si>
  <si>
    <t xml:space="preserve">66.9 (66.1, 67.7)</t>
  </si>
  <si>
    <t xml:space="preserve">67.9 (67.2, 68.6)</t>
  </si>
  <si>
    <t xml:space="preserve">69.1 (68.3, 69.8)</t>
  </si>
  <si>
    <t xml:space="preserve">66.0 (65.3, 66.8)</t>
  </si>
  <si>
    <t xml:space="preserve">65.3 (64.4, 66.1)</t>
  </si>
  <si>
    <t xml:space="preserve">68.8 (68.0, 69.6)</t>
  </si>
  <si>
    <t xml:space="preserve">68.3 (67.3, 69.2)</t>
  </si>
  <si>
    <t xml:space="preserve">81.6 (81.0, 82.2)</t>
  </si>
  <si>
    <t xml:space="preserve">83.2 (82.7, 83.7)</t>
  </si>
  <si>
    <t xml:space="preserve">83.7 (83.1, 84.2)</t>
  </si>
  <si>
    <t xml:space="preserve">61.9 (61.0, 62.8)</t>
  </si>
  <si>
    <t xml:space="preserve">76.9 (76.4, 77.4)</t>
  </si>
  <si>
    <t xml:space="preserve">77.5 (76.9, 78.0)</t>
  </si>
  <si>
    <t xml:space="preserve">67.0 (66.3, 67.6)</t>
  </si>
  <si>
    <t xml:space="preserve">73.9 (73.3, 74.6)</t>
  </si>
  <si>
    <t xml:space="preserve">90.6 (87.7, 92.6)</t>
  </si>
  <si>
    <t xml:space="preserve">85.4 (82.4, 87.8)</t>
  </si>
  <si>
    <t xml:space="preserve">84.7 (81.7, 87.2)</t>
  </si>
  <si>
    <t xml:space="preserve">86.5 (84.6, 88.0)</t>
  </si>
  <si>
    <t xml:space="preserve">84.0 (82.1, 85.6)</t>
  </si>
  <si>
    <t xml:space="preserve">86.0 (83.8, 87.9)</t>
  </si>
  <si>
    <t xml:space="preserve">84.5 (82.8, 86.0)</t>
  </si>
  <si>
    <t xml:space="preserve">70.6 (67.1, 73.8)</t>
  </si>
  <si>
    <t xml:space="preserve">55.9 (52.2, 59.4)</t>
  </si>
  <si>
    <t xml:space="preserve">60.5 (58.1, 62.8)</t>
  </si>
  <si>
    <t xml:space="preserve">61.2 (58.9, 63.5)</t>
  </si>
  <si>
    <t xml:space="preserve">64.7 (61.9, 67.4)</t>
  </si>
  <si>
    <t xml:space="preserve">60.2 (58.1, 62.3)</t>
  </si>
  <si>
    <t xml:space="preserve">90.7 (87.8, 92.7)</t>
  </si>
  <si>
    <t xml:space="preserve">84.0 (80.9, 86.5)</t>
  </si>
  <si>
    <t xml:space="preserve">87.4 (84.6, 89.6)</t>
  </si>
  <si>
    <t xml:space="preserve">81.2 (79.2, 82.9)</t>
  </si>
  <si>
    <t xml:space="preserve">83.5 (81.2, 85.5)</t>
  </si>
  <si>
    <t xml:space="preserve">81.1 (79.3, 82.7)</t>
  </si>
  <si>
    <t xml:space="preserve">85.3 (81.5, 88.2)</t>
  </si>
  <si>
    <t xml:space="preserve">82.4 (78.8, 85.3)</t>
  </si>
  <si>
    <t xml:space="preserve">75.1 (71.1, 78.6)</t>
  </si>
  <si>
    <t xml:space="preserve">79.0 (76.6, 81.2)</t>
  </si>
  <si>
    <t xml:space="preserve">78.6 (76.3, 80.8)</t>
  </si>
  <si>
    <t xml:space="preserve">74.9 (71.9, 77.6)</t>
  </si>
  <si>
    <t xml:space="preserve">62.4 (58.8, 65.7)</t>
  </si>
  <si>
    <t xml:space="preserve">75.7 (71.5, 79.2)</t>
  </si>
  <si>
    <t xml:space="preserve">74.4 (70.4, 77.9)</t>
  </si>
  <si>
    <t xml:space="preserve">77.7 (73.7, 81.1)</t>
  </si>
  <si>
    <t xml:space="preserve">71.0 (68.0, 73.7)</t>
  </si>
  <si>
    <t xml:space="preserve">67.1 (64.2, 69.8)</t>
  </si>
  <si>
    <t xml:space="preserve">66.2 (62.7, 69.4)</t>
  </si>
  <si>
    <t xml:space="preserve">58.9 (56.1, 61.6)</t>
  </si>
  <si>
    <t xml:space="preserve">85.4 (82.2, 88.0)</t>
  </si>
  <si>
    <t xml:space="preserve">79.4 (76.1, 82.1)</t>
  </si>
  <si>
    <t xml:space="preserve">81.7 (78.6, 84.3)</t>
  </si>
  <si>
    <t xml:space="preserve">77.2 (75.1, 79.1)</t>
  </si>
  <si>
    <t xml:space="preserve">74.7 (72.5, 76.6)</t>
  </si>
  <si>
    <t xml:space="preserve">78.2 (75.7, 80.5)</t>
  </si>
  <si>
    <t xml:space="preserve">78.3 (76.4, 80.0)</t>
  </si>
  <si>
    <t xml:space="preserve">76.0 (74.8, 77.0)</t>
  </si>
  <si>
    <t xml:space="preserve">82.4 (81.2, 83.4)</t>
  </si>
  <si>
    <t xml:space="preserve">82.0 (80.9, 83.0)</t>
  </si>
  <si>
    <t xml:space="preserve">58.5 (57.2, 59.8)</t>
  </si>
  <si>
    <t xml:space="preserve">59.0 (57.9, 60.2)</t>
  </si>
  <si>
    <t xml:space="preserve">41.9 (40.7, 43.2)</t>
  </si>
  <si>
    <t xml:space="preserve">45.7 (44.4, 46.9)</t>
  </si>
  <si>
    <t xml:space="preserve">59.1 (57.7, 60.5)</t>
  </si>
  <si>
    <t xml:space="preserve">61.1 (59.7, 62.4)</t>
  </si>
  <si>
    <t xml:space="preserve">80.8 (79.9, 81.6)</t>
  </si>
  <si>
    <t xml:space="preserve">73.3 (71.9, 74.6)</t>
  </si>
  <si>
    <t xml:space="preserve">73.1 (72.0, 74.1)</t>
  </si>
  <si>
    <t xml:space="preserve">72.2 (71.0, 73.5)</t>
  </si>
  <si>
    <t xml:space="preserve">68.9 (67.6, 70.2)</t>
  </si>
  <si>
    <t xml:space="preserve">70.3 (68.9, 71.6)</t>
  </si>
  <si>
    <t xml:space="preserve">73.4 (71.9, 74.8)</t>
  </si>
  <si>
    <t xml:space="preserve">85.7 (84.9, 86.5)</t>
  </si>
  <si>
    <t xml:space="preserve">83.1 (82.1, 84.1)</t>
  </si>
  <si>
    <t xml:space="preserve">77.9 (76.7, 79.1)</t>
  </si>
  <si>
    <t xml:space="preserve">87.5 (86.4, 88.5)</t>
  </si>
  <si>
    <t xml:space="preserve">88.8 (87.8, 89.7)</t>
  </si>
  <si>
    <t xml:space="preserve">76.1 (74.9, 77.2)</t>
  </si>
  <si>
    <t xml:space="preserve">75.5 (74.5, 76.5)</t>
  </si>
  <si>
    <t xml:space="preserve">64.6 (63.4, 65.8)</t>
  </si>
  <si>
    <t xml:space="preserve">71.6 (70.4, 72.7)</t>
  </si>
  <si>
    <t xml:space="preserve">76.0 (74.8, 77.1)</t>
  </si>
  <si>
    <t xml:space="preserve">81.4 (79.0, 83.6)</t>
  </si>
  <si>
    <t xml:space="preserve">81.9 (80.4, 83.4)</t>
  </si>
  <si>
    <t xml:space="preserve">82.9 (81.3, 84.4)</t>
  </si>
  <si>
    <t xml:space="preserve">80.5 (79.1, 81.7)</t>
  </si>
  <si>
    <t xml:space="preserve">81.7 (80.0, 83.3)</t>
  </si>
  <si>
    <t xml:space="preserve">82.3 (80.8, 83.8)</t>
  </si>
  <si>
    <t xml:space="preserve">55.5 (52.5, 58.4)</t>
  </si>
  <si>
    <t xml:space="preserve">60.7 (58.8, 62.5)</t>
  </si>
  <si>
    <t xml:space="preserve">59.7 (57.7, 61.7)</t>
  </si>
  <si>
    <t xml:space="preserve">51.0 (49.4, 52.6)</t>
  </si>
  <si>
    <t xml:space="preserve">50.8 (48.9, 52.8)</t>
  </si>
  <si>
    <t xml:space="preserve">56.2 (54.1, 58.2)</t>
  </si>
  <si>
    <t xml:space="preserve">64.9 (63.1, 66.7)</t>
  </si>
  <si>
    <t xml:space="preserve">80.2 (77.7, 82.4)</t>
  </si>
  <si>
    <t xml:space="preserve">81.6 (79.9, 83.1)</t>
  </si>
  <si>
    <t xml:space="preserve">77.9 (76.2, 79.5)</t>
  </si>
  <si>
    <t xml:space="preserve">81.0 (79.3, 82.6)</t>
  </si>
  <si>
    <t xml:space="preserve">81.1 (79.5, 82.6)</t>
  </si>
  <si>
    <t xml:space="preserve">73.4 (70.4, 76.2)</t>
  </si>
  <si>
    <t xml:space="preserve">77.1 (75.2, 78.9)</t>
  </si>
  <si>
    <t xml:space="preserve">79.0 (77.1, 80.9)</t>
  </si>
  <si>
    <t xml:space="preserve">75.2 (73.2, 77.1)</t>
  </si>
  <si>
    <t xml:space="preserve">76.4 (74.3, 78.4)</t>
  </si>
  <si>
    <t xml:space="preserve">77.9 (75.7, 79.8)</t>
  </si>
  <si>
    <t xml:space="preserve">86.8 (84.4, 88.9)</t>
  </si>
  <si>
    <t xml:space="preserve">88.1 (86.6, 89.4)</t>
  </si>
  <si>
    <t xml:space="preserve">88.5 (86.9, 89.9)</t>
  </si>
  <si>
    <t xml:space="preserve">81.3 (79.9, 82.7)</t>
  </si>
  <si>
    <t xml:space="preserve">81.9 (79.9, 83.7)</t>
  </si>
  <si>
    <t xml:space="preserve">84.9 (82.8, 86.7)</t>
  </si>
  <si>
    <t xml:space="preserve">85.6 (83.9, 87.1)</t>
  </si>
  <si>
    <t xml:space="preserve">72.6 (69.9, 75.1)</t>
  </si>
  <si>
    <t xml:space="preserve">75.5 (73.7, 77.2)</t>
  </si>
  <si>
    <t xml:space="preserve">68.3 (66.8, 69.7)</t>
  </si>
  <si>
    <t xml:space="preserve">70.6 (68.8, 72.3)</t>
  </si>
  <si>
    <t xml:space="preserve">74.6 (72.7, 76.3)</t>
  </si>
  <si>
    <t xml:space="preserve">74.8 (73.1, 76.4)</t>
  </si>
  <si>
    <t xml:space="preserve">81.9 (81.0, 82.7)</t>
  </si>
  <si>
    <t xml:space="preserve">76.6 (75.6, 77.6)</t>
  </si>
  <si>
    <t xml:space="preserve">80.5 (79.4, 81.5)</t>
  </si>
  <si>
    <t xml:space="preserve">57.7 (56.3, 59.0)</t>
  </si>
  <si>
    <t xml:space="preserve">53.8 (52.9, 54.7)</t>
  </si>
  <si>
    <t xml:space="preserve">56.1 (55.1, 57.2)</t>
  </si>
  <si>
    <t xml:space="preserve">40.9 (39.8, 42.1)</t>
  </si>
  <si>
    <t xml:space="preserve">42.0 (40.9, 43.2)</t>
  </si>
  <si>
    <t xml:space="preserve">53.7 (52.4, 55.0)</t>
  </si>
  <si>
    <t xml:space="preserve">66.9 (65.8, 68.1)</t>
  </si>
  <si>
    <t xml:space="preserve">78.0 (77.2, 78.7)</t>
  </si>
  <si>
    <t xml:space="preserve">78.4 (77.4, 79.4)</t>
  </si>
  <si>
    <t xml:space="preserve">65.6 (64.2, 67.1)</t>
  </si>
  <si>
    <t xml:space="preserve">67.3 (66.1, 68.4)</t>
  </si>
  <si>
    <t xml:space="preserve">61.6 (60.3, 62.8)</t>
  </si>
  <si>
    <t xml:space="preserve">62.1 (60.8, 63.4)</t>
  </si>
  <si>
    <t xml:space="preserve">61.6 (60.1, 63.1)</t>
  </si>
  <si>
    <t xml:space="preserve">66.6 (65.2, 68.0)</t>
  </si>
  <si>
    <t xml:space="preserve">67.3 (66.0, 68.6)</t>
  </si>
  <si>
    <t xml:space="preserve">74.5 (73.1, 75.7)</t>
  </si>
  <si>
    <t xml:space="preserve">72.1 (70.9, 73.3)</t>
  </si>
  <si>
    <t xml:space="preserve">72.5 (71.7, 73.3)</t>
  </si>
  <si>
    <t xml:space="preserve">73.4 (72.4, 74.3)</t>
  </si>
  <si>
    <t xml:space="preserve">58.9 (57.7, 60.0)</t>
  </si>
  <si>
    <t xml:space="preserve">69.0 (67.9, 70.0)</t>
  </si>
  <si>
    <t xml:space="preserve">67.8 (66.5, 69.0)</t>
  </si>
  <si>
    <t xml:space="preserve">70.8 (69.6, 71.9)</t>
  </si>
  <si>
    <t xml:space="preserve">79.3 (77.5, 81.0)</t>
  </si>
  <si>
    <t xml:space="preserve">80.8 (79.2, 82.2)</t>
  </si>
  <si>
    <t xml:space="preserve">81.0 (79.7, 82.1)</t>
  </si>
  <si>
    <t xml:space="preserve">66.3 (64.3, 68.2)</t>
  </si>
  <si>
    <t xml:space="preserve">66.9 (65.3, 68.4)</t>
  </si>
  <si>
    <t xml:space="preserve">70.3 (68.6, 71.9)</t>
  </si>
  <si>
    <t xml:space="preserve">57.1 (55.2, 58.9)</t>
  </si>
  <si>
    <t xml:space="preserve">61.3 (59.9, 62.7)</t>
  </si>
  <si>
    <t xml:space="preserve">65.5 (64.0, 66.9)</t>
  </si>
  <si>
    <t xml:space="preserve">71.6 (69.7, 73.4)</t>
  </si>
  <si>
    <t xml:space="preserve">74.9 (73.4, 76.3)</t>
  </si>
  <si>
    <t xml:space="preserve">75.8 (74.2, 77.3)</t>
  </si>
  <si>
    <t xml:space="preserve">81.1 (80.1, 82.1)</t>
  </si>
  <si>
    <t xml:space="preserve">67.2 (64.9, 69.4)</t>
  </si>
  <si>
    <t xml:space="preserve">71.0 (69.2, 72.7)</t>
  </si>
  <si>
    <t xml:space="preserve">72.5 (70.6, 74.4)</t>
  </si>
  <si>
    <t xml:space="preserve">74.2 (72.2, 76.0)</t>
  </si>
  <si>
    <t xml:space="preserve">72.5 (70.9, 74.0)</t>
  </si>
  <si>
    <t xml:space="preserve">77.8 (76.3, 79.2)</t>
  </si>
  <si>
    <t xml:space="preserve">79.6 (78.0, 81.1)</t>
  </si>
  <si>
    <t xml:space="preserve">80.3 (78.9, 81.6)</t>
  </si>
  <si>
    <t xml:space="preserve">65.8 (63.8, 67.8)</t>
  </si>
  <si>
    <t xml:space="preserve">71.1 (69.4, 72.7)</t>
  </si>
  <si>
    <t xml:space="preserve">65.0 (63.2, 66.7)</t>
  </si>
  <si>
    <t xml:space="preserve">72.2 (70.9, 73.5)</t>
  </si>
  <si>
    <t xml:space="preserve">74.0 (72.7, 75.3)</t>
  </si>
  <si>
    <t xml:space="preserve">74.3 (73.2, 75.4)</t>
  </si>
  <si>
    <t xml:space="preserve">81.2 (78.0, 83.9)</t>
  </si>
  <si>
    <t xml:space="preserve">83.9 (82.2, 85.3)</t>
  </si>
  <si>
    <t xml:space="preserve">86.8 (85.3, 88.2)</t>
  </si>
  <si>
    <t xml:space="preserve">84.2 (83.1, 85.2)</t>
  </si>
  <si>
    <t xml:space="preserve">84.8 (83.5, 85.9)</t>
  </si>
  <si>
    <t xml:space="preserve">58.4 (54.7, 61.9)</t>
  </si>
  <si>
    <t xml:space="preserve">63.6 (61.6, 65.5)</t>
  </si>
  <si>
    <t xml:space="preserve">69.4 (67.5, 71.1)</t>
  </si>
  <si>
    <t xml:space="preserve">58.3 (57.3, 59.3)</t>
  </si>
  <si>
    <t xml:space="preserve">57.8 (56.7, 58.9)</t>
  </si>
  <si>
    <t xml:space="preserve">59.7 (58.4, 61.1)</t>
  </si>
  <si>
    <t xml:space="preserve">66.4 (64.8, 67.9)</t>
  </si>
  <si>
    <t xml:space="preserve">72.1 (68.6, 75.2)</t>
  </si>
  <si>
    <t xml:space="preserve">80.0 (78.2, 81.5)</t>
  </si>
  <si>
    <t xml:space="preserve">83.8 (82.1, 85.2)</t>
  </si>
  <si>
    <t xml:space="preserve">82.7 (81.8, 83.5)</t>
  </si>
  <si>
    <t xml:space="preserve">81.4 (80.3, 82.5)</t>
  </si>
  <si>
    <t xml:space="preserve">83.2 (81.9, 84.3)</t>
  </si>
  <si>
    <t xml:space="preserve">70.4 (66.6, 73.8)</t>
  </si>
  <si>
    <t xml:space="preserve">73.8 (71.7, 75.6)</t>
  </si>
  <si>
    <t xml:space="preserve">75.6 (74.6, 76.5)</t>
  </si>
  <si>
    <t xml:space="preserve">76.2 (74.8, 77.4)</t>
  </si>
  <si>
    <t xml:space="preserve">77.1 (75.2, 78.7)</t>
  </si>
  <si>
    <t xml:space="preserve">63.9 (59.6, 67.9)</t>
  </si>
  <si>
    <t xml:space="preserve">65.7 (63.4, 67.8)</t>
  </si>
  <si>
    <t xml:space="preserve">72.0 (69.8, 73.9)</t>
  </si>
  <si>
    <t xml:space="preserve">77.8 (76.6, 79.0)</t>
  </si>
  <si>
    <t xml:space="preserve">80.6 (79.1, 82.0)</t>
  </si>
  <si>
    <t xml:space="preserve">82.6 (80.8, 84.0)</t>
  </si>
  <si>
    <t xml:space="preserve">68.2 (64.7, 71.5)</t>
  </si>
  <si>
    <t xml:space="preserve">75.6 (73.7, 77.2)</t>
  </si>
  <si>
    <t xml:space="preserve">79.9 (78.2, 81.4)</t>
  </si>
  <si>
    <t xml:space="preserve">73.6 (72.7, 74.5)</t>
  </si>
  <si>
    <t xml:space="preserve">79.1 (76.3, 81.6)</t>
  </si>
  <si>
    <t xml:space="preserve">82.6 (80.8, 84.2)</t>
  </si>
  <si>
    <t xml:space="preserve">79.8 (77.9, 81.6)</t>
  </si>
  <si>
    <t xml:space="preserve">82.0 (80.3, 83.5)</t>
  </si>
  <si>
    <t xml:space="preserve">79.7 (77.7, 81.5)</t>
  </si>
  <si>
    <t xml:space="preserve">58.8 (55.5, 61.9)</t>
  </si>
  <si>
    <t xml:space="preserve">59.5 (57.4, 61.6)</t>
  </si>
  <si>
    <t xml:space="preserve">60.7 (58.4, 62.8)</t>
  </si>
  <si>
    <t xml:space="preserve">56.1 (54.1, 58.1)</t>
  </si>
  <si>
    <t xml:space="preserve">56.6 (54.3, 58.9)</t>
  </si>
  <si>
    <t xml:space="preserve">56.9 (54.7, 59.2)</t>
  </si>
  <si>
    <t xml:space="preserve">61.1 (59.4, 62.7)</t>
  </si>
  <si>
    <t xml:space="preserve">79.2 (76.3, 81.6)</t>
  </si>
  <si>
    <t xml:space="preserve">78.9 (76.9, 80.6)</t>
  </si>
  <si>
    <t xml:space="preserve">79.7 (77.8, 81.5)</t>
  </si>
  <si>
    <t xml:space="preserve">79.9 (77.9, 81.6)</t>
  </si>
  <si>
    <t xml:space="preserve">73.5 (70.0, 76.6)</t>
  </si>
  <si>
    <t xml:space="preserve">70.5 (68.1, 72.7)</t>
  </si>
  <si>
    <t xml:space="preserve">76.2 (73.9, 78.2)</t>
  </si>
  <si>
    <t xml:space="preserve">78.1 (76.0, 79.9)</t>
  </si>
  <si>
    <t xml:space="preserve">74.5 (72.1, 76.6)</t>
  </si>
  <si>
    <t xml:space="preserve">77.0 (74.7, 79.1)</t>
  </si>
  <si>
    <t xml:space="preserve">76.9 (74.8, 78.8)</t>
  </si>
  <si>
    <t xml:space="preserve">74.5 (71.0, 77.6)</t>
  </si>
  <si>
    <t xml:space="preserve">79.0 (76.8, 80.9)</t>
  </si>
  <si>
    <t xml:space="preserve">82.5 (80.3, 84.3)</t>
  </si>
  <si>
    <t xml:space="preserve">83.3 (80.9, 85.3)</t>
  </si>
  <si>
    <t xml:space="preserve">82.7 (80.9, 84.4)</t>
  </si>
  <si>
    <t xml:space="preserve">71.9 (68.8, 74.6)</t>
  </si>
  <si>
    <t xml:space="preserve">77.4 (75.5, 79.1)</t>
  </si>
  <si>
    <t xml:space="preserve">75.3 (73.3, 77.2)</t>
  </si>
  <si>
    <t xml:space="preserve">72.4 (70.6, 74.2)</t>
  </si>
  <si>
    <t xml:space="preserve">72.5 (70.4, 74.4)</t>
  </si>
  <si>
    <t xml:space="preserve">74.5 (72.9, 75.9)</t>
  </si>
  <si>
    <t xml:space="preserve">79.0 (74.6, 82.4)</t>
  </si>
  <si>
    <t xml:space="preserve">81.4 (78.6, 83.5)</t>
  </si>
  <si>
    <t xml:space="preserve">84.0 (80.3, 86.7)</t>
  </si>
  <si>
    <t xml:space="preserve">86.3 (83.7, 88.3)</t>
  </si>
  <si>
    <t xml:space="preserve">86.8 (83.6, 89.0)</t>
  </si>
  <si>
    <t xml:space="preserve">84.2 (80.6, 87.0)</t>
  </si>
  <si>
    <t xml:space="preserve">82.4 (78.9, 85.0)</t>
  </si>
  <si>
    <t xml:space="preserve">54.8 (50.1, 59.4)</t>
  </si>
  <si>
    <t xml:space="preserve">54.8 (51.6, 57.9)</t>
  </si>
  <si>
    <t xml:space="preserve">49.4 (45.2, 53.7)</t>
  </si>
  <si>
    <t xml:space="preserve">41.9 (38.9, 45.2)</t>
  </si>
  <si>
    <t xml:space="preserve">55.6 (51.6, 59.4)</t>
  </si>
  <si>
    <t xml:space="preserve">47.3 (43.1, 51.6)</t>
  </si>
  <si>
    <t xml:space="preserve">43.9 (40.1, 47.9)</t>
  </si>
  <si>
    <t xml:space="preserve">92.0 (89.9, 93.3)</t>
  </si>
  <si>
    <t xml:space="preserve">88.6 (85.2, 90.8)</t>
  </si>
  <si>
    <t xml:space="preserve">93.4 (91.4, 94.7)</t>
  </si>
  <si>
    <t xml:space="preserve">94.4 (91.9, 95.7)</t>
  </si>
  <si>
    <t xml:space="preserve">88.3 (85.0, 90.6)</t>
  </si>
  <si>
    <t xml:space="preserve">92.8 (90.1, 94.4)</t>
  </si>
  <si>
    <t xml:space="preserve">89.9 (85.7, 92.5)</t>
  </si>
  <si>
    <t xml:space="preserve">89.0 (86.2, 90.9)</t>
  </si>
  <si>
    <t xml:space="preserve">87.8 (84.0, 90.4)</t>
  </si>
  <si>
    <t xml:space="preserve">93.9 (91.8, 95.2)</t>
  </si>
  <si>
    <t xml:space="preserve">92.1 (89.0, 93.9)</t>
  </si>
  <si>
    <t xml:space="preserve">89.0 (85.3, 91.6)</t>
  </si>
  <si>
    <t xml:space="preserve">83.5 (76.1, 88.7)</t>
  </si>
  <si>
    <t xml:space="preserve">87.2 (82.4, 90.4)</t>
  </si>
  <si>
    <t xml:space="preserve">85.6 (81.8, 88.4)</t>
  </si>
  <si>
    <t xml:space="preserve">88.5 (84.1, 91.4)</t>
  </si>
  <si>
    <t xml:space="preserve">90.5 (86.0, 93.4)</t>
  </si>
  <si>
    <t xml:space="preserve">84.4 (77.1, 89.4)</t>
  </si>
  <si>
    <t xml:space="preserve">92.0 (86.3, 95.3)</t>
  </si>
  <si>
    <t xml:space="preserve">88.6 (83.4, 92.0)</t>
  </si>
  <si>
    <t xml:space="preserve">87.4 (83.7, 90.0)</t>
  </si>
  <si>
    <t xml:space="preserve">89.0 (86.7, 90.6)</t>
  </si>
  <si>
    <t xml:space="preserve">87.6 (84.2, 89.9)</t>
  </si>
  <si>
    <t xml:space="preserve">90.3 (88.0, 91.8)</t>
  </si>
  <si>
    <t xml:space="preserve">91.0 (88.1, 92.7)</t>
  </si>
  <si>
    <t xml:space="preserve">86.5 (83.0, 89.0)</t>
  </si>
  <si>
    <t xml:space="preserve">89.2 (86.3, 91.2)</t>
  </si>
  <si>
    <t xml:space="preserve">76.7 (74.7, 78.6)</t>
  </si>
  <si>
    <t xml:space="preserve">74.7 (73.1, 76.2)</t>
  </si>
  <si>
    <t xml:space="preserve">75.8 (74.0, 77.4)</t>
  </si>
  <si>
    <t xml:space="preserve">78.3 (76.5, 79.9)</t>
  </si>
  <si>
    <t xml:space="preserve">76.5 (74.9, 78.0)</t>
  </si>
  <si>
    <t xml:space="preserve">77.9 (76.1, 79.6)</t>
  </si>
  <si>
    <t xml:space="preserve">75.7 (73.2, 78.0)</t>
  </si>
  <si>
    <t xml:space="preserve">18.0 (16.3, 19.9)</t>
  </si>
  <si>
    <t xml:space="preserve">19.9 (18.6, 21.3)</t>
  </si>
  <si>
    <t xml:space="preserve">20.8 (19.3, 22.5)</t>
  </si>
  <si>
    <t xml:space="preserve">18.6 (17.1, 20.3)</t>
  </si>
  <si>
    <t xml:space="preserve">20.6 (19.2, 22.2)</t>
  </si>
  <si>
    <t xml:space="preserve">18.9 (17.3, 20.6)</t>
  </si>
  <si>
    <t xml:space="preserve">12.1 (10.5, 14.1)</t>
  </si>
  <si>
    <t xml:space="preserve">84.7 (82.9, 86.2)</t>
  </si>
  <si>
    <t xml:space="preserve">84.9 (83.5, 86.0)</t>
  </si>
  <si>
    <t xml:space="preserve">87.2 (85.8, 88.5)</t>
  </si>
  <si>
    <t xml:space="preserve">85.0 (83.4, 86.4)</t>
  </si>
  <si>
    <t xml:space="preserve">84.4 (82.7, 85.8)</t>
  </si>
  <si>
    <t xml:space="preserve">81.3 (79.0, 83.3)</t>
  </si>
  <si>
    <t xml:space="preserve">82.9 (80.5, 84.9)</t>
  </si>
  <si>
    <t xml:space="preserve">80.9 (79.0, 82.6)</t>
  </si>
  <si>
    <t xml:space="preserve">83.6 (81.5, 85.4)</t>
  </si>
  <si>
    <t xml:space="preserve">68.5 (63.0, 73.5)</t>
  </si>
  <si>
    <t xml:space="preserve">83.5 (79.4, 86.8)</t>
  </si>
  <si>
    <t xml:space="preserve">86.3 (83.2, 88.8)</t>
  </si>
  <si>
    <t xml:space="preserve">87.4 (84.1, 90.0)</t>
  </si>
  <si>
    <t xml:space="preserve">82.4 (77.4, 86.3)</t>
  </si>
  <si>
    <t xml:space="preserve">80.8 (77.0, 84.1)</t>
  </si>
  <si>
    <t xml:space="preserve">84.1 (79.6, 87.6)</t>
  </si>
  <si>
    <t xml:space="preserve">77.6 (70.5, 83.2)</t>
  </si>
  <si>
    <t xml:space="preserve">82.3 (80.5, 84.0)</t>
  </si>
  <si>
    <t xml:space="preserve">83.1 (81.6, 84.5)</t>
  </si>
  <si>
    <t xml:space="preserve">80.9 (79.2, 82.4)</t>
  </si>
  <si>
    <t xml:space="preserve">76.0 (74.3, 77.5)</t>
  </si>
  <si>
    <t xml:space="preserve">81.2 (79.5, 82.8)</t>
  </si>
  <si>
    <t xml:space="preserve">78.4 (76.0, 80.5)</t>
  </si>
  <si>
    <t xml:space="preserve">78.2 (77.1, 79.1)</t>
  </si>
  <si>
    <t xml:space="preserve">77.3 (76.4, 78.1)</t>
  </si>
  <si>
    <t xml:space="preserve">46.8 (45.6, 48.0)</t>
  </si>
  <si>
    <t xml:space="preserve">44.9 (44.0, 45.8)</t>
  </si>
  <si>
    <t xml:space="preserve">44.8 (43.8, 45.8)</t>
  </si>
  <si>
    <t xml:space="preserve">33.8 (33.0, 34.7)</t>
  </si>
  <si>
    <t xml:space="preserve">35.8 (34.8, 36.8)</t>
  </si>
  <si>
    <t xml:space="preserve">45.1 (44.2, 46.0)</t>
  </si>
  <si>
    <t xml:space="preserve">51.1 (50.3, 52.0)</t>
  </si>
  <si>
    <t xml:space="preserve">79.7 (78.9, 80.4)</t>
  </si>
  <si>
    <t xml:space="preserve">81.4 (80.5, 82.1)</t>
  </si>
  <si>
    <t xml:space="preserve">83.3 (82.7, 84.0)</t>
  </si>
  <si>
    <t xml:space="preserve">69.6 (68.3, 70.8)</t>
  </si>
  <si>
    <t xml:space="preserve">67.6 (66.6, 68.5)</t>
  </si>
  <si>
    <t xml:space="preserve">68.1 (67.0, 69.3)</t>
  </si>
  <si>
    <t xml:space="preserve">71.0 (69.8, 72.0)</t>
  </si>
  <si>
    <t xml:space="preserve">75.9 (74.9, 76.9)</t>
  </si>
  <si>
    <t xml:space="preserve">83.8 (82.7, 84.7)</t>
  </si>
  <si>
    <t xml:space="preserve">69.1 (67.9, 70.3)</t>
  </si>
  <si>
    <t xml:space="preserve">88.8 (88.1, 89.5)</t>
  </si>
  <si>
    <t xml:space="preserve">65.0 (64.1, 65.8)</t>
  </si>
  <si>
    <t xml:space="preserve">74.5 (73.6, 75.4)</t>
  </si>
  <si>
    <t xml:space="preserve">78.0 (77.3, 78.7)</t>
  </si>
  <si>
    <t xml:space="preserve">78.2 (76.1, 80.1)</t>
  </si>
  <si>
    <t xml:space="preserve">78.7 (77.1, 80.2)</t>
  </si>
  <si>
    <t xml:space="preserve">77.0 (75.2, 78.6)</t>
  </si>
  <si>
    <t xml:space="preserve">78.8 (77.1, 80.3)</t>
  </si>
  <si>
    <t xml:space="preserve">76.4 (74.6, 78.0)</t>
  </si>
  <si>
    <t xml:space="preserve">82.0 (80.4, 83.6)</t>
  </si>
  <si>
    <t xml:space="preserve">37.9 (35.7, 40.2)</t>
  </si>
  <si>
    <t xml:space="preserve">44.3 (42.5, 46.2)</t>
  </si>
  <si>
    <t xml:space="preserve">40.4 (38.6, 42.3)</t>
  </si>
  <si>
    <t xml:space="preserve">33.2 (31.4, 35.1)</t>
  </si>
  <si>
    <t xml:space="preserve">32.7 (31.0, 34.6)</t>
  </si>
  <si>
    <t xml:space="preserve">33.6 (31.8, 35.5)</t>
  </si>
  <si>
    <t xml:space="preserve">40.2 (38.2, 42.3)</t>
  </si>
  <si>
    <t xml:space="preserve">84.4 (82.6, 86.0)</t>
  </si>
  <si>
    <t xml:space="preserve">80.7 (79.1, 82.1)</t>
  </si>
  <si>
    <t xml:space="preserve">80.6 (78.9, 82.1)</t>
  </si>
  <si>
    <t xml:space="preserve">85.4 (83.9, 86.8)</t>
  </si>
  <si>
    <t xml:space="preserve">75.4 (72.9, 77.8)</t>
  </si>
  <si>
    <t xml:space="preserve">76.0 (73.9, 77.8)</t>
  </si>
  <si>
    <t xml:space="preserve">75.9 (73.8, 77.8)</t>
  </si>
  <si>
    <t xml:space="preserve">77.1 (75.0, 79.0)</t>
  </si>
  <si>
    <t xml:space="preserve">73.5 (71.2, 75.6)</t>
  </si>
  <si>
    <t xml:space="preserve">74.4 (71.5, 77.1)</t>
  </si>
  <si>
    <t xml:space="preserve">81.0 (77.9, 83.7)</t>
  </si>
  <si>
    <t xml:space="preserve">84.3 (82.0, 86.2)</t>
  </si>
  <si>
    <t xml:space="preserve">80.9 (78.6, 83.0)</t>
  </si>
  <si>
    <t xml:space="preserve">81.4 (78.7, 83.9)</t>
  </si>
  <si>
    <t xml:space="preserve">79.8 (77.1, 82.3)</t>
  </si>
  <si>
    <t xml:space="preserve">83.3 (80.8, 85.6)</t>
  </si>
  <si>
    <t xml:space="preserve">85.0 (82.6, 87.1)</t>
  </si>
  <si>
    <t xml:space="preserve">81.3 (79.4, 83.0)</t>
  </si>
  <si>
    <t xml:space="preserve">78.4 (76.9, 79.9)</t>
  </si>
  <si>
    <t xml:space="preserve">78.4 (76.8, 79.8)</t>
  </si>
  <si>
    <t xml:space="preserve">75.3 (73.5, 76.9)</t>
  </si>
  <si>
    <t xml:space="preserve">75.2 (73.4, 76.7)</t>
  </si>
  <si>
    <t xml:space="preserve">81.8 (80.1, 83.3)</t>
  </si>
  <si>
    <t xml:space="preserve">71.7 (69.5, 73.8)</t>
  </si>
  <si>
    <t xml:space="preserve">79.0 (77.2, 80.5)</t>
  </si>
  <si>
    <t xml:space="preserve">77.9 (76.0, 79.7)</t>
  </si>
  <si>
    <t xml:space="preserve">77.9 (76.0, 79.6)</t>
  </si>
  <si>
    <t xml:space="preserve">28.1 (26.1, 30.3)</t>
  </si>
  <si>
    <t xml:space="preserve">34.1 (32.3, 36.0)</t>
  </si>
  <si>
    <t xml:space="preserve">31.4 (29.6, 33.4)</t>
  </si>
  <si>
    <t xml:space="preserve">28.8 (27.1, 30.6)</t>
  </si>
  <si>
    <t xml:space="preserve">24.4 (22.6, 26.3)</t>
  </si>
  <si>
    <t xml:space="preserve">30.7 (28.7, 32.9)</t>
  </si>
  <si>
    <t xml:space="preserve">31.1 (29.2, 33.1)</t>
  </si>
  <si>
    <t xml:space="preserve">75.5 (73.4, 77.5)</t>
  </si>
  <si>
    <t xml:space="preserve">84.7 (83.2, 86.0)</t>
  </si>
  <si>
    <t xml:space="preserve">80.5 (78.8, 82.0)</t>
  </si>
  <si>
    <t xml:space="preserve">82.0 (80.4, 83.5)</t>
  </si>
  <si>
    <t xml:space="preserve">81.4 (79.6, 83.0)</t>
  </si>
  <si>
    <t xml:space="preserve">81.0 (79.2, 82.5)</t>
  </si>
  <si>
    <t xml:space="preserve">75.0 (72.5, 77.3)</t>
  </si>
  <si>
    <t xml:space="preserve">81.1 (79.3, 82.8)</t>
  </si>
  <si>
    <t xml:space="preserve">79.3 (77.2, 81.2)</t>
  </si>
  <si>
    <t xml:space="preserve">76.6 (74.3, 78.7)</t>
  </si>
  <si>
    <t xml:space="preserve">79.7 (77.3, 81.8)</t>
  </si>
  <si>
    <t xml:space="preserve">76.4 (73.4, 79.1)</t>
  </si>
  <si>
    <t xml:space="preserve">83.8 (80.7, 86.4)</t>
  </si>
  <si>
    <t xml:space="preserve">86.1 (83.8, 88.1)</t>
  </si>
  <si>
    <t xml:space="preserve">88.7 (86.4, 90.6)</t>
  </si>
  <si>
    <t xml:space="preserve">78.8 (75.7, 81.6)</t>
  </si>
  <si>
    <t xml:space="preserve">78.0 (74.4, 81.2)</t>
  </si>
  <si>
    <t xml:space="preserve">83.4 (80.0, 86.3)</t>
  </si>
  <si>
    <t xml:space="preserve">85.3 (82.5, 87.6)</t>
  </si>
  <si>
    <t xml:space="preserve">74.4 (72.3, 76.4)</t>
  </si>
  <si>
    <t xml:space="preserve">81.8 (80.2, 83.2)</t>
  </si>
  <si>
    <t xml:space="preserve">77.6 (75.9, 79.1)</t>
  </si>
  <si>
    <t xml:space="preserve">79.1 (77.2, 80.9)</t>
  </si>
  <si>
    <t xml:space="preserve">78.0 (76.2, 79.7)</t>
  </si>
  <si>
    <t xml:space="preserve">75.1 (73.1, 76.8)</t>
  </si>
  <si>
    <t xml:space="preserve">72.4 (70.4, 74.2)</t>
  </si>
  <si>
    <t xml:space="preserve">72.5 (71.2, 73.8)</t>
  </si>
  <si>
    <t xml:space="preserve">71.7 (69.7, 73.6)</t>
  </si>
  <si>
    <t xml:space="preserve">78.9 (76.9, 80.8)</t>
  </si>
  <si>
    <t xml:space="preserve">78.8 (76.5, 80.7)</t>
  </si>
  <si>
    <t xml:space="preserve">45.1 (43.0, 47.2)</t>
  </si>
  <si>
    <t xml:space="preserve">46.5 (44.8, 48.2)</t>
  </si>
  <si>
    <t xml:space="preserve">44.2 (42.3, 46.2)</t>
  </si>
  <si>
    <t xml:space="preserve">35.3 (34.0, 36.7)</t>
  </si>
  <si>
    <t xml:space="preserve">45.9 (43.8, 48.1)</t>
  </si>
  <si>
    <t xml:space="preserve">50.6 (48.2, 52.9)</t>
  </si>
  <si>
    <t xml:space="preserve">54.1 (51.5, 56.6)</t>
  </si>
  <si>
    <t xml:space="preserve">71.7 (69.7, 73.5)</t>
  </si>
  <si>
    <t xml:space="preserve">73.2 (71.9, 74.4)</t>
  </si>
  <si>
    <t xml:space="preserve">71.5 (69.5, 73.4)</t>
  </si>
  <si>
    <t xml:space="preserve">78.2 (76.2, 80.0)</t>
  </si>
  <si>
    <t xml:space="preserve">81.7 (79.6, 83.6)</t>
  </si>
  <si>
    <t xml:space="preserve">69.1 (66.7, 71.4)</t>
  </si>
  <si>
    <t xml:space="preserve">70.9 (68.9, 72.8)</t>
  </si>
  <si>
    <t xml:space="preserve">68.9 (66.5, 71.1)</t>
  </si>
  <si>
    <t xml:space="preserve">71.3 (69.7, 72.8)</t>
  </si>
  <si>
    <t xml:space="preserve">67.4 (65.1, 69.7)</t>
  </si>
  <si>
    <t xml:space="preserve">69.1 (66.6, 71.5)</t>
  </si>
  <si>
    <t xml:space="preserve">71.1 (67.7, 74.2)</t>
  </si>
  <si>
    <t xml:space="preserve">69.8 (67.2, 72.3)</t>
  </si>
  <si>
    <t xml:space="preserve">73.4 (71.2, 75.5)</t>
  </si>
  <si>
    <t xml:space="preserve">66.0 (64.0, 67.8)</t>
  </si>
  <si>
    <t xml:space="preserve">75.1 (72.7, 77.4)</t>
  </si>
  <si>
    <t xml:space="preserve">77.0 (74.4, 79.3)</t>
  </si>
  <si>
    <t xml:space="preserve">81.4 (78.7, 83.8)</t>
  </si>
  <si>
    <t xml:space="preserve">68.3 (66.3, 70.2)</t>
  </si>
  <si>
    <t xml:space="preserve">72.3 (70.7, 73.8)</t>
  </si>
  <si>
    <t xml:space="preserve">69.6 (67.7, 71.4)</t>
  </si>
  <si>
    <t xml:space="preserve">65.1 (63.1, 67.1)</t>
  </si>
  <si>
    <t xml:space="preserve">70.8 (68.6, 72.9)</t>
  </si>
  <si>
    <t xml:space="preserve">74.4 (72.1, 76.6)</t>
  </si>
  <si>
    <t xml:space="preserve">79.5 (77.3, 81.4)</t>
  </si>
  <si>
    <t xml:space="preserve">81.0 (80.0, 82.0)</t>
  </si>
  <si>
    <t xml:space="preserve">78.7 (77.2, 80.0)</t>
  </si>
  <si>
    <t xml:space="preserve">63.9 (61.5, 66.2)</t>
  </si>
  <si>
    <t xml:space="preserve">65.3 (64.1, 66.4)</t>
  </si>
  <si>
    <t xml:space="preserve">63.9 (62.6, 65.2)</t>
  </si>
  <si>
    <t xml:space="preserve">48.6 (46.9, 50.2)</t>
  </si>
  <si>
    <t xml:space="preserve">48.0 (46.5, 49.6)</t>
  </si>
  <si>
    <t xml:space="preserve">51.6 (50.0, 53.2)</t>
  </si>
  <si>
    <t xml:space="preserve">53.7 (52.2, 55.2)</t>
  </si>
  <si>
    <t xml:space="preserve">80.4 (78.3, 82.3)</t>
  </si>
  <si>
    <t xml:space="preserve">80.7 (79.6, 81.6)</t>
  </si>
  <si>
    <t xml:space="preserve">73.8 (72.3, 75.3)</t>
  </si>
  <si>
    <t xml:space="preserve">84.6 (83.4, 85.8)</t>
  </si>
  <si>
    <t xml:space="preserve">71.4 (68.9, 73.9)</t>
  </si>
  <si>
    <t xml:space="preserve">70.8 (69.5, 72.1)</t>
  </si>
  <si>
    <t xml:space="preserve">73.6 (72.3, 74.9)</t>
  </si>
  <si>
    <t xml:space="preserve">71.3 (69.5, 73.0)</t>
  </si>
  <si>
    <t xml:space="preserve">73.4 (71.8, 75.0)</t>
  </si>
  <si>
    <t xml:space="preserve">77.7 (76.1, 79.2)</t>
  </si>
  <si>
    <t xml:space="preserve">78.0 (76.3, 79.6)</t>
  </si>
  <si>
    <t xml:space="preserve">86.6 (84.7, 88.3)</t>
  </si>
  <si>
    <t xml:space="preserve">86.3 (85.4, 87.2)</t>
  </si>
  <si>
    <t xml:space="preserve">86.9 (85.9, 87.8)</t>
  </si>
  <si>
    <t xml:space="preserve">74.7 (72.7, 76.5)</t>
  </si>
  <si>
    <t xml:space="preserve">76.3 (74.4, 78.1)</t>
  </si>
  <si>
    <t xml:space="preserve">84.8 (83.2, 86.3)</t>
  </si>
  <si>
    <t xml:space="preserve">88.0 (86.7, 89.3)</t>
  </si>
  <si>
    <t xml:space="preserve">74.8 (72.6, 76.9)</t>
  </si>
  <si>
    <t xml:space="preserve">77.4 (76.3, 78.4)</t>
  </si>
  <si>
    <t xml:space="preserve">64.5 (62.9, 66.1)</t>
  </si>
  <si>
    <t xml:space="preserve">74.0 (72.6, 75.4)</t>
  </si>
  <si>
    <t xml:space="preserve">79.4 (78.1, 80.7)</t>
  </si>
  <si>
    <t xml:space="preserve">79.1 (77.2, 80.8)</t>
  </si>
  <si>
    <t xml:space="preserve">81.8 (78.2, 84.4)</t>
  </si>
  <si>
    <t xml:space="preserve">83.9 (80.3, 86.6)</t>
  </si>
  <si>
    <t xml:space="preserve">81.2 (77.5, 83.9)</t>
  </si>
  <si>
    <t xml:space="preserve">57.1 (54.2, 59.8)</t>
  </si>
  <si>
    <t xml:space="preserve">53.3 (51.2, 55.5)</t>
  </si>
  <si>
    <t xml:space="preserve">57.8 (55.5, 60.0)</t>
  </si>
  <si>
    <t xml:space="preserve">60.0 (56.0, 63.7)</t>
  </si>
  <si>
    <t xml:space="preserve">63.1 (59.4, 66.5)</t>
  </si>
  <si>
    <t xml:space="preserve">61.7 (57.4, 65.6)</t>
  </si>
  <si>
    <t xml:space="preserve">57.9 (53.8, 61.8)</t>
  </si>
  <si>
    <t xml:space="preserve">77.6 (75.1, 79.8)</t>
  </si>
  <si>
    <t xml:space="preserve">77.0 (75.1, 78.7)</t>
  </si>
  <si>
    <t xml:space="preserve">77.1 (75.0, 78.9)</t>
  </si>
  <si>
    <t xml:space="preserve">88.6 (85.5, 90.6)</t>
  </si>
  <si>
    <t xml:space="preserve">86.9 (84.0, 89.1)</t>
  </si>
  <si>
    <t xml:space="preserve">88.9 (85.7, 91.1)</t>
  </si>
  <si>
    <t xml:space="preserve">84.7 (81.2, 87.1)</t>
  </si>
  <si>
    <t xml:space="preserve">70.7 (67.7, 73.5)</t>
  </si>
  <si>
    <t xml:space="preserve">70.5 (68.2, 72.6)</t>
  </si>
  <si>
    <t xml:space="preserve">71.3 (68.8, 73.6)</t>
  </si>
  <si>
    <t xml:space="preserve">80.8 (75.9, 84.6)</t>
  </si>
  <si>
    <t xml:space="preserve">71.1 (64.0, 77.0)</t>
  </si>
  <si>
    <t xml:space="preserve">71.3 (68.5, 73.9)</t>
  </si>
  <si>
    <t xml:space="preserve">68.0 (65.8, 70.0)</t>
  </si>
  <si>
    <t xml:space="preserve">69.3 (66.9, 71.5)</t>
  </si>
  <si>
    <t xml:space="preserve">81.0 (76.5, 84.3)</t>
  </si>
  <si>
    <t xml:space="preserve">86.3 (82.6, 89.0)</t>
  </si>
  <si>
    <t xml:space="preserve">88.0 (83.7, 90.9)</t>
  </si>
  <si>
    <t xml:space="preserve">74.2 (71.6, 76.5)</t>
  </si>
  <si>
    <t xml:space="preserve">73.9 (71.9, 75.7)</t>
  </si>
  <si>
    <t xml:space="preserve">71.1 (69.0, 73.1)</t>
  </si>
  <si>
    <t xml:space="preserve">80.0 (76.4, 82.7)</t>
  </si>
  <si>
    <t xml:space="preserve">82.8 (79.7, 85.2)</t>
  </si>
  <si>
    <t xml:space="preserve">83.6 (80.0, 86.3)</t>
  </si>
  <si>
    <t xml:space="preserve">78.9 (75.2, 81.8)</t>
  </si>
  <si>
    <t xml:space="preserve">81.1 (78.3, 83.6)</t>
  </si>
  <si>
    <t xml:space="preserve">81.4 (79.9, 82.7)</t>
  </si>
  <si>
    <t xml:space="preserve">79.1 (77.5, 80.7)</t>
  </si>
  <si>
    <t xml:space="preserve">81.8 (80.4, 83.1)</t>
  </si>
  <si>
    <t xml:space="preserve">57.3 (53.9, 60.5)</t>
  </si>
  <si>
    <t xml:space="preserve">59.7 (57.9, 61.4)</t>
  </si>
  <si>
    <t xml:space="preserve">60.5 (58.9, 62.0)</t>
  </si>
  <si>
    <t xml:space="preserve">46.9 (45.7, 48.1)</t>
  </si>
  <si>
    <t xml:space="preserve">40.5 (38.9, 42.1)</t>
  </si>
  <si>
    <t xml:space="preserve">52.4 (50.4, 54.3)</t>
  </si>
  <si>
    <t xml:space="preserve">61.8 (60.1, 63.4)</t>
  </si>
  <si>
    <t xml:space="preserve">79.1 (76.2, 81.7)</t>
  </si>
  <si>
    <t xml:space="preserve">81.2 (79.8, 82.4)</t>
  </si>
  <si>
    <t xml:space="preserve">77.8 (76.4, 79.1)</t>
  </si>
  <si>
    <t xml:space="preserve">80.6 (79.0, 82.1)</t>
  </si>
  <si>
    <t xml:space="preserve">82.7 (81.4, 84.0)</t>
  </si>
  <si>
    <t xml:space="preserve">77.8 (74.5, 80.8)</t>
  </si>
  <si>
    <t xml:space="preserve">77.8 (76.1, 79.4)</t>
  </si>
  <si>
    <t xml:space="preserve">80.2 (79.0, 81.2)</t>
  </si>
  <si>
    <t xml:space="preserve">76.4 (74.8, 78.0)</t>
  </si>
  <si>
    <t xml:space="preserve">78.9 (77.0, 80.7)</t>
  </si>
  <si>
    <t xml:space="preserve">86.5 (83.7, 88.9)</t>
  </si>
  <si>
    <t xml:space="preserve">84.1 (82.5, 85.5)</t>
  </si>
  <si>
    <t xml:space="preserve">85.9 (84.5, 87.0)</t>
  </si>
  <si>
    <t xml:space="preserve">75.9 (74.5, 77.3)</t>
  </si>
  <si>
    <t xml:space="preserve">73.3 (71.2, 75.3)</t>
  </si>
  <si>
    <t xml:space="preserve">87.2 (85.7, 88.5)</t>
  </si>
  <si>
    <t xml:space="preserve">73.0 (69.9, 75.8)</t>
  </si>
  <si>
    <t xml:space="preserve">72.2 (70.7, 73.6)</t>
  </si>
  <si>
    <t xml:space="preserve">68.4 (67.3, 69.6)</t>
  </si>
  <si>
    <t xml:space="preserve">67.2 (65.7, 68.6)</t>
  </si>
  <si>
    <t xml:space="preserve">75.8 (74.3, 77.2)</t>
  </si>
  <si>
    <t xml:space="preserve">80.2 (77.5, 82.5)</t>
  </si>
  <si>
    <t xml:space="preserve">80.5 (78.4, 82.4)</t>
  </si>
  <si>
    <t xml:space="preserve">81.5 (80.1, 82.9)</t>
  </si>
  <si>
    <t xml:space="preserve">81.1 (79.4, 82.6)</t>
  </si>
  <si>
    <t xml:space="preserve">80.7 (78.9, 82.4)</t>
  </si>
  <si>
    <t xml:space="preserve">66.4 (63.4, 69.2)</t>
  </si>
  <si>
    <t xml:space="preserve">62.1 (59.7, 64.4)</t>
  </si>
  <si>
    <t xml:space="preserve">66.3 (64.6, 67.9)</t>
  </si>
  <si>
    <t xml:space="preserve">51.6 (49.6, 53.6)</t>
  </si>
  <si>
    <t xml:space="preserve">42.6 (40.2, 45.1)</t>
  </si>
  <si>
    <t xml:space="preserve">45.3 (43.2, 47.5)</t>
  </si>
  <si>
    <t xml:space="preserve">55.4 (53.7, 57.0)</t>
  </si>
  <si>
    <t xml:space="preserve">78.7 (76.0, 81.0)</t>
  </si>
  <si>
    <t xml:space="preserve">74.6 (72.4, 76.6)</t>
  </si>
  <si>
    <t xml:space="preserve">76.3 (74.6, 78.0)</t>
  </si>
  <si>
    <t xml:space="preserve">80.1 (78.3, 81.7)</t>
  </si>
  <si>
    <t xml:space="preserve">72.0 (68.7, 75.0)</t>
  </si>
  <si>
    <t xml:space="preserve">66.7 (63.9, 69.4)</t>
  </si>
  <si>
    <t xml:space="preserve">71.3 (69.2, 73.2)</t>
  </si>
  <si>
    <t xml:space="preserve">70.8 (68.3, 73.2)</t>
  </si>
  <si>
    <t xml:space="preserve">71.5 (69.3, 73.6)</t>
  </si>
  <si>
    <t xml:space="preserve">74.0 (72.1, 75.7)</t>
  </si>
  <si>
    <t xml:space="preserve">75.7 (72.7, 78.3)</t>
  </si>
  <si>
    <t xml:space="preserve">80.1 (77.8, 82.0)</t>
  </si>
  <si>
    <t xml:space="preserve">75.8 (74.1, 77.3)</t>
  </si>
  <si>
    <t xml:space="preserve">67.1 (64.6, 69.5)</t>
  </si>
  <si>
    <t xml:space="preserve">69.0 (65.0, 72.8)</t>
  </si>
  <si>
    <t xml:space="preserve">76.9 (74.2, 79.4)</t>
  </si>
  <si>
    <t xml:space="preserve">78.4 (76.4, 80.1)</t>
  </si>
  <si>
    <t xml:space="preserve">70.2 (67.3, 72.9)</t>
  </si>
  <si>
    <t xml:space="preserve">70.4 (68.1, 72.5)</t>
  </si>
  <si>
    <t xml:space="preserve">67.2 (65.3, 69.0)</t>
  </si>
  <si>
    <t xml:space="preserve">71.4 (69.1, 73.5)</t>
  </si>
  <si>
    <t xml:space="preserve">75.5 (74.0, 76.8)</t>
  </si>
  <si>
    <t xml:space="preserve">81.4 (80.1, 82.5)</t>
  </si>
  <si>
    <t xml:space="preserve">80.7 (79.4, 81.9)</t>
  </si>
  <si>
    <t xml:space="preserve">77.2 (75.7, 78.5)</t>
  </si>
  <si>
    <t xml:space="preserve">62.4 (60.2, 64.5)</t>
  </si>
  <si>
    <t xml:space="preserve">58.7 (57.2, 60.2)</t>
  </si>
  <si>
    <t xml:space="preserve">55.7 (54.2, 57.2)</t>
  </si>
  <si>
    <t xml:space="preserve">42.7 (41.2, 44.3)</t>
  </si>
  <si>
    <t xml:space="preserve">44.9 (43.2, 46.6)</t>
  </si>
  <si>
    <t xml:space="preserve">54.5 (52.7, 56.3)</t>
  </si>
  <si>
    <t xml:space="preserve">62.1 (60.3, 63.8)</t>
  </si>
  <si>
    <t xml:space="preserve">73.1 (71.0, 75.0)</t>
  </si>
  <si>
    <t xml:space="preserve">74.2 (72.8, 75.5)</t>
  </si>
  <si>
    <t xml:space="preserve">77.6 (76.2, 78.8)</t>
  </si>
  <si>
    <t xml:space="preserve">73.2 (71.7, 74.6)</t>
  </si>
  <si>
    <t xml:space="preserve">70.7 (68.3, 72.9)</t>
  </si>
  <si>
    <t xml:space="preserve">71.7 (70.0, 73.2)</t>
  </si>
  <si>
    <t xml:space="preserve">71.2 (69.5, 72.9)</t>
  </si>
  <si>
    <t xml:space="preserve">67.7 (65.8, 69.6)</t>
  </si>
  <si>
    <t xml:space="preserve">72.3 (70.2, 74.3)</t>
  </si>
  <si>
    <t xml:space="preserve">86.8 (85.1, 88.4)</t>
  </si>
  <si>
    <t xml:space="preserve">85.4 (84.1, 86.5)</t>
  </si>
  <si>
    <t xml:space="preserve">87.3 (86.1, 88.4)</t>
  </si>
  <si>
    <t xml:space="preserve">72.6 (70.8, 74.4)</t>
  </si>
  <si>
    <t xml:space="preserve">82.3 (80.6, 83.9)</t>
  </si>
  <si>
    <t xml:space="preserve">85.5 (84.0, 86.9)</t>
  </si>
  <si>
    <t xml:space="preserve">65.9 (63.8, 68.0)</t>
  </si>
  <si>
    <t xml:space="preserve">71.9 (70.5, 73.3)</t>
  </si>
  <si>
    <t xml:space="preserve">72.5 (71.1, 73.8)</t>
  </si>
  <si>
    <t xml:space="preserve">64.0 (62.5, 65.5)</t>
  </si>
  <si>
    <t xml:space="preserve">65.9 (64.3, 67.5)</t>
  </si>
  <si>
    <t xml:space="preserve">70.5 (68.8, 72.2)</t>
  </si>
  <si>
    <t xml:space="preserve">75.8 (74.3, 77.3)</t>
  </si>
  <si>
    <t xml:space="preserve">80.4 (80.1, 80.6)</t>
  </si>
  <si>
    <t xml:space="preserve">80.9 (80.7, 81.0)</t>
  </si>
  <si>
    <t xml:space="preserve">80.8 (80.6, 81.0)</t>
  </si>
  <si>
    <t xml:space="preserve">77.8 (77.6, 78.0)</t>
  </si>
  <si>
    <t xml:space="preserve">78.6 (78.4, 78.8)</t>
  </si>
  <si>
    <t xml:space="preserve">81.0 (80.8, 81.2)</t>
  </si>
  <si>
    <t xml:space="preserve">82.2 (82.0, 82.4)</t>
  </si>
  <si>
    <t xml:space="preserve">52.6 (52.3, 52.9)</t>
  </si>
  <si>
    <t xml:space="preserve">53.1 (52.9, 53.3)</t>
  </si>
  <si>
    <t xml:space="preserve">53.6 (53.4, 53.9)</t>
  </si>
  <si>
    <t xml:space="preserve">41.4 (41.2, 41.6)</t>
  </si>
  <si>
    <t xml:space="preserve">41.0 (40.8, 41.3)</t>
  </si>
  <si>
    <t xml:space="preserve">48.8 (48.5, 49.1)</t>
  </si>
  <si>
    <t xml:space="preserve">56.2 (56.0, 56.4)</t>
  </si>
  <si>
    <t xml:space="preserve">80.1 (79.9, 80.4)</t>
  </si>
  <si>
    <t xml:space="preserve">80.4 (80.2, 80.6)</t>
  </si>
  <si>
    <t xml:space="preserve">77.3 (77.1, 77.5)</t>
  </si>
  <si>
    <t xml:space="preserve">79.6 (79.4, 79.8)</t>
  </si>
  <si>
    <t xml:space="preserve">81.7 (81.5, 81.9)</t>
  </si>
  <si>
    <t xml:space="preserve">82.5 (82.3, 82.7)</t>
  </si>
  <si>
    <t xml:space="preserve">72.7 (72.4, 73.0)</t>
  </si>
  <si>
    <t xml:space="preserve">73.0 (72.8, 73.2)</t>
  </si>
  <si>
    <t xml:space="preserve">74.2 (74.0, 74.5)</t>
  </si>
  <si>
    <t xml:space="preserve">72.9 (72.7, 73.2)</t>
  </si>
  <si>
    <t xml:space="preserve">72.4 (72.1, 72.6)</t>
  </si>
  <si>
    <t xml:space="preserve">74.2 (73.9, 74.4)</t>
  </si>
  <si>
    <t xml:space="preserve">74.8 (74.6, 75.1)</t>
  </si>
  <si>
    <t xml:space="preserve">82.5 (82.2, 82.7)</t>
  </si>
  <si>
    <t xml:space="preserve">84.0 (83.8, 84.2)</t>
  </si>
  <si>
    <t xml:space="preserve">83.9 (83.7, 84.1)</t>
  </si>
  <si>
    <t xml:space="preserve">72.2 (71.9, 72.4)</t>
  </si>
  <si>
    <t xml:space="preserve">77.0 (76.7, 77.3)</t>
  </si>
  <si>
    <t xml:space="preserve">83.6 (83.4, 83.9)</t>
  </si>
  <si>
    <t xml:space="preserve">85.3 (85.1, 85.5)</t>
  </si>
  <si>
    <t xml:space="preserve">75.3 (75.1, 75.6)</t>
  </si>
  <si>
    <t xml:space="preserve">76.1 (75.9, 76.2)</t>
  </si>
  <si>
    <t xml:space="preserve">67.2 (67.0, 67.4)</t>
  </si>
  <si>
    <t xml:space="preserve">76.1 (75.9, 76.3)</t>
  </si>
  <si>
    <t xml:space="preserve">76.7 (76.5, 76.9)</t>
  </si>
  <si>
    <t xml:space="preserve">34.3 (33.3, 35.4)</t>
  </si>
  <si>
    <t xml:space="preserve">66.8 (65.5, 68.1)</t>
  </si>
  <si>
    <t xml:space="preserve">78.9 (77.3, 80.4)</t>
  </si>
  <si>
    <t xml:space="preserve">72.4 (71.3, 73.3)</t>
  </si>
  <si>
    <t xml:space="preserve">85.6 (80.1, 89.0)</t>
  </si>
  <si>
    <t xml:space="preserve">40.7 (35.0, 46.9)</t>
  </si>
  <si>
    <t xml:space="preserve">85.7 (80.3, 89.1)</t>
  </si>
  <si>
    <t xml:space="preserve">87.7 (81.8, 91.1)</t>
  </si>
  <si>
    <t xml:space="preserve">72.5 (61.0, 81.2)</t>
  </si>
  <si>
    <t xml:space="preserve">78.0 (72.1, 82.3)</t>
  </si>
  <si>
    <t xml:space="preserve">85.7 (84.1, 87.2)</t>
  </si>
  <si>
    <t xml:space="preserve">64.2 (62.1, 66.3)</t>
  </si>
  <si>
    <t xml:space="preserve">83.7 (82.0, 85.3)</t>
  </si>
  <si>
    <t xml:space="preserve">81.3 (79.4, 83.1)</t>
  </si>
  <si>
    <t xml:space="preserve">88.1 (86.3, 89.6)</t>
  </si>
  <si>
    <t xml:space="preserve">80.6 (78.8, 82.3)</t>
  </si>
  <si>
    <t xml:space="preserve">80.9 (79.7, 82.1)</t>
  </si>
  <si>
    <t xml:space="preserve">38.8 (37.3, 40.3)</t>
  </si>
  <si>
    <t xml:space="preserve">82.2 (81.0, 83.3)</t>
  </si>
  <si>
    <t xml:space="preserve">79.5 (78.0, 80.9)</t>
  </si>
  <si>
    <t xml:space="preserve">76.6 (74.9, 78.1)</t>
  </si>
  <si>
    <t xml:space="preserve">42.8 (40.9, 44.7)</t>
  </si>
  <si>
    <t xml:space="preserve">76.9 (75.2, 78.4)</t>
  </si>
  <si>
    <t xml:space="preserve">73.0 (71.0, 74.8)</t>
  </si>
  <si>
    <t xml:space="preserve">75.9 (73.6, 78.0)</t>
  </si>
  <si>
    <t xml:space="preserve">71.8 (70.1, 73.5)</t>
  </si>
  <si>
    <t xml:space="preserve">21.2 (20.3, 22.2)</t>
  </si>
  <si>
    <t xml:space="preserve">79.1 (77.1, 81.0)</t>
  </si>
  <si>
    <t xml:space="preserve">77.9 (76.9, 78.8)</t>
  </si>
  <si>
    <t xml:space="preserve">40.7 (39.5, 41.8)</t>
  </si>
  <si>
    <t xml:space="preserve">77.9 (76.6, 79.2)</t>
  </si>
  <si>
    <t xml:space="preserve">79.5 (78.8, 80.1)</t>
  </si>
  <si>
    <t xml:space="preserve">34.0 (33.2, 34.8)</t>
  </si>
  <si>
    <t xml:space="preserve">82.7 (82.0, 83.3)</t>
  </si>
  <si>
    <t xml:space="preserve">82.8 (81.6, 83.9)</t>
  </si>
  <si>
    <t xml:space="preserve">78.8 (78.1, 79.4)</t>
  </si>
  <si>
    <t xml:space="preserve">47.9 (46.7, 49.0)</t>
  </si>
  <si>
    <t xml:space="preserve">81.8 (80.7, 82.7)</t>
  </si>
  <si>
    <t xml:space="preserve">88.5 (87.5, 89.4)</t>
  </si>
  <si>
    <t xml:space="preserve">79.3 (78.3, 80.1)</t>
  </si>
  <si>
    <t xml:space="preserve">80.6 (79.1, 81.9)</t>
  </si>
  <si>
    <t xml:space="preserve">49.8 (48.1, 51.5)</t>
  </si>
  <si>
    <t xml:space="preserve">77.4 (75.7, 79.0)</t>
  </si>
  <si>
    <t xml:space="preserve">80.0 (78.2, 81.7)</t>
  </si>
  <si>
    <t xml:space="preserve">75.1 (73.5, 76.5)</t>
  </si>
  <si>
    <t xml:space="preserve">42.8 (41.5, 44.0)</t>
  </si>
  <si>
    <t xml:space="preserve">38.7 (37.6, 39.8)</t>
  </si>
  <si>
    <t xml:space="preserve">79.8 (78.9, 80.7)</t>
  </si>
  <si>
    <t xml:space="preserve">74.4 (73.2, 75.5)</t>
  </si>
  <si>
    <t xml:space="preserve">31.0 (29.4, 32.6)</t>
  </si>
  <si>
    <t xml:space="preserve">80.2 (77.8, 82.5)</t>
  </si>
  <si>
    <t xml:space="preserve">73.8 (72.2, 75.2)</t>
  </si>
  <si>
    <t xml:space="preserve">80.1 (79.1, 81.0)</t>
  </si>
  <si>
    <t xml:space="preserve">39.1 (38.0, 40.2)</t>
  </si>
  <si>
    <t xml:space="preserve">81.1 (80.1, 81.9)</t>
  </si>
  <si>
    <t xml:space="preserve">71.1 (69.8, 72.3)</t>
  </si>
  <si>
    <t xml:space="preserve">81.2 (80.4, 81.9)</t>
  </si>
  <si>
    <t xml:space="preserve">49.0 (48.0, 50.0)</t>
  </si>
  <si>
    <t xml:space="preserve">69.5 (68.4, 70.6)</t>
  </si>
  <si>
    <t xml:space="preserve">82.4 (81.3, 83.3)</t>
  </si>
  <si>
    <t xml:space="preserve">72.6 (71.7, 73.5)</t>
  </si>
  <si>
    <t xml:space="preserve">45.7 (45.0, 46.4)</t>
  </si>
  <si>
    <t xml:space="preserve">73.0 (72.4, 73.6)</t>
  </si>
  <si>
    <t xml:space="preserve">80.5 (78.6, 82.3)</t>
  </si>
  <si>
    <t xml:space="preserve">54.4 (52.1, 56.6)</t>
  </si>
  <si>
    <t xml:space="preserve">82.0 (80.2, 83.7)</t>
  </si>
  <si>
    <t xml:space="preserve">84.4 (82.2, 86.3)</t>
  </si>
  <si>
    <t xml:space="preserve">74.0 (71.9, 75.9)</t>
  </si>
  <si>
    <t xml:space="preserve">39.6 (38.6, 40.5)</t>
  </si>
  <si>
    <t xml:space="preserve">76.5 (75.5, 77.5)</t>
  </si>
  <si>
    <t xml:space="preserve">85.9 (84.8, 86.9)</t>
  </si>
  <si>
    <t xml:space="preserve">76.3 (75.5, 77.2)</t>
  </si>
  <si>
    <t xml:space="preserve">41.1 (40.1, 42.2)</t>
  </si>
  <si>
    <t xml:space="preserve">71.8 (70.8, 72.9)</t>
  </si>
  <si>
    <t xml:space="preserve">77.3 (76.1, 78.5)</t>
  </si>
  <si>
    <t xml:space="preserve">72.4 (71.5, 73.4)</t>
  </si>
  <si>
    <t xml:space="preserve">81.7 (80.4, 82.9)</t>
  </si>
  <si>
    <t xml:space="preserve">25.2 (23.8, 26.6)</t>
  </si>
  <si>
    <t xml:space="preserve">82.5 (81.2, 83.6)</t>
  </si>
  <si>
    <t xml:space="preserve">80.8 (79.3, 82.1)</t>
  </si>
  <si>
    <t xml:space="preserve">47.2 (45.9, 48.5)</t>
  </si>
  <si>
    <t xml:space="preserve">82.3 (80.8, 83.7)</t>
  </si>
  <si>
    <t xml:space="preserve">46.1 (44.5, 47.7)</t>
  </si>
  <si>
    <t xml:space="preserve">70.9 (69.3, 72.5)</t>
  </si>
  <si>
    <t xml:space="preserve">72.6 (71.2, 74.0)</t>
  </si>
  <si>
    <t xml:space="preserve">54.1 (52.7, 55.4)</t>
  </si>
  <si>
    <t xml:space="preserve">83.5 (82.2, 84.6)</t>
  </si>
  <si>
    <t xml:space="preserve">72.0 (70.7, 73.2)</t>
  </si>
  <si>
    <t xml:space="preserve">80.3 (79.8, 80.7)</t>
  </si>
  <si>
    <t xml:space="preserve">48.5 (48.0, 49.0)</t>
  </si>
  <si>
    <t xml:space="preserve">79.3 (78.8, 79.7)</t>
  </si>
  <si>
    <t xml:space="preserve">67.0 (66.4, 67.6)</t>
  </si>
  <si>
    <t xml:space="preserve">70.7 (70.2, 71.1)</t>
  </si>
  <si>
    <t xml:space="preserve">84.9 (83.5, 86.1)</t>
  </si>
  <si>
    <t xml:space="preserve">62.7 (60.9, 64.5)</t>
  </si>
  <si>
    <t xml:space="preserve">82.2 (80.7, 83.5)</t>
  </si>
  <si>
    <t xml:space="preserve">77.0 (75.2, 78.7)</t>
  </si>
  <si>
    <t xml:space="preserve">66.7 (64.5, 68.8)</t>
  </si>
  <si>
    <t xml:space="preserve">76.2 (74.6, 77.7)</t>
  </si>
  <si>
    <t xml:space="preserve">51.7 (50.7, 52.6)</t>
  </si>
  <si>
    <t xml:space="preserve">71.6 (70.6, 72.6)</t>
  </si>
  <si>
    <t xml:space="preserve">74.2 (73.4, 75.1)</t>
  </si>
  <si>
    <t xml:space="preserve">53.3 (51.8, 54.7)</t>
  </si>
  <si>
    <t xml:space="preserve">79.3 (78.1, 80.5)</t>
  </si>
  <si>
    <t xml:space="preserve">83.2 (81.8, 84.5)</t>
  </si>
  <si>
    <t xml:space="preserve">72.4 (71.1, 73.7)</t>
  </si>
  <si>
    <t xml:space="preserve">78.6 (77.9, 79.3)</t>
  </si>
  <si>
    <t xml:space="preserve">47.3 (46.5, 48.2)</t>
  </si>
  <si>
    <t xml:space="preserve">76.9 (76.2, 77.7)</t>
  </si>
  <si>
    <t xml:space="preserve">61.9 (60.9, 62.9)</t>
  </si>
  <si>
    <t xml:space="preserve">63.5 (62.4, 64.5)</t>
  </si>
  <si>
    <t xml:space="preserve">71.9 (70.7, 72.9)</t>
  </si>
  <si>
    <t xml:space="preserve">80.4 (79.4, 81.3)</t>
  </si>
  <si>
    <t xml:space="preserve">84.6 (83.9, 85.2)</t>
  </si>
  <si>
    <t xml:space="preserve">58.6 (57.7, 59.4)</t>
  </si>
  <si>
    <t xml:space="preserve">82.2 (81.5, 82.8)</t>
  </si>
  <si>
    <t xml:space="preserve">77.1 (76.4, 77.9)</t>
  </si>
  <si>
    <t xml:space="preserve">56.8 (55.2, 58.4)</t>
  </si>
  <si>
    <t xml:space="preserve">75.7 (74.1, 77.3)</t>
  </si>
  <si>
    <t xml:space="preserve">81.6 (80.0, 83.1)</t>
  </si>
  <si>
    <t xml:space="preserve">85.5 (83.2, 87.4)</t>
  </si>
  <si>
    <t xml:space="preserve">51.4 (48.4, 54.3)</t>
  </si>
  <si>
    <t xml:space="preserve">91.3 (89.4, 92.7)</t>
  </si>
  <si>
    <t xml:space="preserve">90.6 (88.3, 92.2)</t>
  </si>
  <si>
    <t xml:space="preserve">88.5 (84.1, 91.6)</t>
  </si>
  <si>
    <t xml:space="preserve">88.7 (86.5, 90.3)</t>
  </si>
  <si>
    <t xml:space="preserve">77.2 (75.9, 78.3)</t>
  </si>
  <si>
    <t xml:space="preserve">19.8 (18.7, 20.9)</t>
  </si>
  <si>
    <t xml:space="preserve">77.1 (75.7, 78.5)</t>
  </si>
  <si>
    <t xml:space="preserve">82.2 (79.3, 84.7)</t>
  </si>
  <si>
    <t xml:space="preserve">78.4 (77.2, 79.5)</t>
  </si>
  <si>
    <t xml:space="preserve">78.1 (77.5, 78.6)</t>
  </si>
  <si>
    <t xml:space="preserve">41.1 (40.4, 41.7)</t>
  </si>
  <si>
    <t xml:space="preserve">74.0 (73.3, 74.7)</t>
  </si>
  <si>
    <t xml:space="preserve">75.9 (75.4, 76.5)</t>
  </si>
  <si>
    <t xml:space="preserve">77.6 (76.4, 78.7)</t>
  </si>
  <si>
    <t xml:space="preserve">33.2 (31.9, 34.5)</t>
  </si>
  <si>
    <t xml:space="preserve">81.6 (79.8, 83.3)</t>
  </si>
  <si>
    <t xml:space="preserve">75.5 (74.3, 76.6)</t>
  </si>
  <si>
    <t xml:space="preserve">27.4 (26.0, 28.8)</t>
  </si>
  <si>
    <t xml:space="preserve">81.6 (80.4, 82.8)</t>
  </si>
  <si>
    <t xml:space="preserve">78.0 (76.4, 79.5)</t>
  </si>
  <si>
    <t xml:space="preserve">78.1 (76.7, 79.3)</t>
  </si>
  <si>
    <t xml:space="preserve">75.0 (73.6, 76.3)</t>
  </si>
  <si>
    <t xml:space="preserve">48.1 (46.5, 49.6)</t>
  </si>
  <si>
    <t xml:space="preserve">74.6 (73.1, 75.9)</t>
  </si>
  <si>
    <t xml:space="preserve">68.2 (66.5, 69.8)</t>
  </si>
  <si>
    <t xml:space="preserve">76.0 (74.2, 77.6)</t>
  </si>
  <si>
    <t xml:space="preserve">67.8 (66.3, 69.2)</t>
  </si>
  <si>
    <t xml:space="preserve">49.8 (48.7, 50.9)</t>
  </si>
  <si>
    <t xml:space="preserve">82.5 (81.7, 83.4)</t>
  </si>
  <si>
    <t xml:space="preserve">62.4 (59.7, 65.1)</t>
  </si>
  <si>
    <t xml:space="preserve">87.8 (85.7, 89.5)</t>
  </si>
  <si>
    <t xml:space="preserve">81.8 (78.8, 84.3)</t>
  </si>
  <si>
    <t xml:space="preserve">87.0 (84.4, 89.1)</t>
  </si>
  <si>
    <t xml:space="preserve">83.1 (80.9, 85.0)</t>
  </si>
  <si>
    <t xml:space="preserve">78.8 (77.8, 79.8)</t>
  </si>
  <si>
    <t xml:space="preserve">45.5 (44.3, 46.8)</t>
  </si>
  <si>
    <t xml:space="preserve">79.0 (78.0, 80.0)</t>
  </si>
  <si>
    <t xml:space="preserve">78.9 (77.4, 80.2)</t>
  </si>
  <si>
    <t xml:space="preserve">70.2 (69.1, 71.3)</t>
  </si>
  <si>
    <t xml:space="preserve">44.3 (42.6, 45.9)</t>
  </si>
  <si>
    <t xml:space="preserve">71.2 (69.6, 72.8)</t>
  </si>
  <si>
    <t xml:space="preserve">49.3 (48.1, 50.5)</t>
  </si>
  <si>
    <t xml:space="preserve">76.3 (75.2, 77.3)</t>
  </si>
  <si>
    <t xml:space="preserve">69.6 (68.3, 70.9)</t>
  </si>
  <si>
    <t xml:space="preserve">78.7 (77.4, 80.0)</t>
  </si>
  <si>
    <t xml:space="preserve">68.0 (66.9, 69.2)</t>
  </si>
  <si>
    <t xml:space="preserve">79.7 (79.6, 79.9)</t>
  </si>
  <si>
    <t xml:space="preserve">44.6 (44.4, 44.8)</t>
  </si>
  <si>
    <t xml:space="preserve">73.2 (73.0, 73.4)</t>
  </si>
  <si>
    <t xml:space="preserve">80.2 (80.0, 80.4)</t>
  </si>
  <si>
    <t xml:space="preserve">74.0 (73.8, 74.1)</t>
  </si>
  <si>
    <t xml:space="preserve">73.3 (71.5, 75.0)</t>
  </si>
  <si>
    <t xml:space="preserve">92.3 (88.8, 94.3)</t>
  </si>
  <si>
    <t xml:space="preserve">75.2 (73.0, 77.3)</t>
  </si>
  <si>
    <t xml:space="preserve">88.8 (85.9, 90.8)</t>
  </si>
  <si>
    <t xml:space="preserve">29.7 (28.0, 31.5)</t>
  </si>
  <si>
    <t xml:space="preserve">66.7 (61.9, 70.9)</t>
  </si>
  <si>
    <t xml:space="preserve">32.4 (30.2, 34.7)</t>
  </si>
  <si>
    <t xml:space="preserve">77.5 (74.0, 80.4)</t>
  </si>
  <si>
    <t xml:space="preserve">75.0 (73.2, 76.6)</t>
  </si>
  <si>
    <t xml:space="preserve">89.9 (86.2, 92.2)</t>
  </si>
  <si>
    <t xml:space="preserve">74.5 (72.3, 76.5)</t>
  </si>
  <si>
    <t xml:space="preserve">87.3 (84.3, 89.5)</t>
  </si>
  <si>
    <t xml:space="preserve">60.4 (56.8, 63.8)</t>
  </si>
  <si>
    <t xml:space="preserve">85.4 (80.8, 88.6)</t>
  </si>
  <si>
    <t xml:space="preserve">61.7 (57.5, 65.7)</t>
  </si>
  <si>
    <t xml:space="preserve">80.8 (77.1, 83.8)</t>
  </si>
  <si>
    <t xml:space="preserve">79.3 (76.3, 82.0)</t>
  </si>
  <si>
    <t xml:space="preserve">91.7 (87.9, 93.9)</t>
  </si>
  <si>
    <t xml:space="preserve">80.5 (76.9, 83.5)</t>
  </si>
  <si>
    <t xml:space="preserve">88.8 (85.8, 90.9)</t>
  </si>
  <si>
    <t xml:space="preserve">73.3 (71.6, 75.0)</t>
  </si>
  <si>
    <t xml:space="preserve">84.2 (80.0, 87.2)</t>
  </si>
  <si>
    <t xml:space="preserve">73.9 (71.7, 75.9)</t>
  </si>
  <si>
    <t xml:space="preserve">79.8 (76.5, 82.6)</t>
  </si>
  <si>
    <t xml:space="preserve">84.6 (77.5, 88.3)</t>
  </si>
  <si>
    <t xml:space="preserve">78.1 (67.6, 84.3)</t>
  </si>
  <si>
    <t xml:space="preserve">28.3 (22.9, 35.8)</t>
  </si>
  <si>
    <t xml:space="preserve">24.2 (17.8, 34.5)</t>
  </si>
  <si>
    <t xml:space="preserve">83.0 (75.9, 86.9)</t>
  </si>
  <si>
    <t xml:space="preserve">90.6 (81.0, 93.9)</t>
  </si>
  <si>
    <t xml:space="preserve">75.9 (63.1, 84.2)</t>
  </si>
  <si>
    <t xml:space="preserve">71.0 (58.7, 79.9)</t>
  </si>
  <si>
    <t xml:space="preserve">69.2 (56.4, 78.4)</t>
  </si>
  <si>
    <t xml:space="preserve">81.1 (73.9, 85.3)</t>
  </si>
  <si>
    <t xml:space="preserve">87.9 (78.2, 91.8)</t>
  </si>
  <si>
    <t xml:space="preserve">89.7 (86.3, 92.2)</t>
  </si>
  <si>
    <t xml:space="preserve">87.2 (83.9, 89.7)</t>
  </si>
  <si>
    <t xml:space="preserve">85.9 (81.9, 88.8)</t>
  </si>
  <si>
    <t xml:space="preserve">87.9 (84.6, 90.4)</t>
  </si>
  <si>
    <t xml:space="preserve">72.6 (68.1, 76.5)</t>
  </si>
  <si>
    <t xml:space="preserve">75.5 (71.6, 78.9)</t>
  </si>
  <si>
    <t xml:space="preserve">72.0 (67.4, 76.0)</t>
  </si>
  <si>
    <t xml:space="preserve">82.4 (78.7, 85.4)</t>
  </si>
  <si>
    <t xml:space="preserve">84.8 (80.9, 87.8)</t>
  </si>
  <si>
    <t xml:space="preserve">87.0 (83.7, 89.5)</t>
  </si>
  <si>
    <t xml:space="preserve">80.2 (76.0, 83.6)</t>
  </si>
  <si>
    <t xml:space="preserve">87.6 (84.2, 90.0)</t>
  </si>
  <si>
    <t xml:space="preserve">72.7 (66.6, 77.9)</t>
  </si>
  <si>
    <t xml:space="preserve">79.5 (75.4, 83.0)</t>
  </si>
  <si>
    <t xml:space="preserve">71.2 (65.5, 76.2)</t>
  </si>
  <si>
    <t xml:space="preserve">79.8 (75.4, 83.4)</t>
  </si>
  <si>
    <t xml:space="preserve">86.2 (82.1, 89.2)</t>
  </si>
  <si>
    <t xml:space="preserve">90.8 (87.8, 92.9)</t>
  </si>
  <si>
    <t xml:space="preserve">81.2 (76.7, 84.8)</t>
  </si>
  <si>
    <t xml:space="preserve">90.4 (87.3, 92.6)</t>
  </si>
  <si>
    <t xml:space="preserve">82.6 (78.7, 85.8)</t>
  </si>
  <si>
    <t xml:space="preserve">82.7 (79.2, 85.6)</t>
  </si>
  <si>
    <t xml:space="preserve">76.2 (71.8, 79.9)</t>
  </si>
  <si>
    <t xml:space="preserve">85.4 (81.9, 88.1)</t>
  </si>
  <si>
    <t xml:space="preserve">87.1 (85.4, 88.5)</t>
  </si>
  <si>
    <t xml:space="preserve">79.2 (75.6, 82.3)</t>
  </si>
  <si>
    <t xml:space="preserve">88.9 (87.4, 90.2)</t>
  </si>
  <si>
    <t xml:space="preserve">20.4 (17.9, 23.1)</t>
  </si>
  <si>
    <t xml:space="preserve">82.2 (80.5, 83.8)</t>
  </si>
  <si>
    <t xml:space="preserve">23.3 (20.1, 27.0)</t>
  </si>
  <si>
    <t xml:space="preserve">83.3 (80.6, 85.5)</t>
  </si>
  <si>
    <t xml:space="preserve">86.0 (84.4, 87.5)</t>
  </si>
  <si>
    <t xml:space="preserve">77.6 (74.0, 80.8)</t>
  </si>
  <si>
    <t xml:space="preserve">87.8 (86.2, 89.1)</t>
  </si>
  <si>
    <t xml:space="preserve">73.9 (69.1, 78.0)</t>
  </si>
  <si>
    <t xml:space="preserve">81.6 (79.7, 83.3)</t>
  </si>
  <si>
    <t xml:space="preserve">73.3 (67.6, 78.2)</t>
  </si>
  <si>
    <t xml:space="preserve">85.1 (83.3, 86.6)</t>
  </si>
  <si>
    <t xml:space="preserve">78.4 (72.9, 82.9)</t>
  </si>
  <si>
    <t xml:space="preserve">72.9 (65.6, 79.1)</t>
  </si>
  <si>
    <t xml:space="preserve">87.5 (86.0, 88.9)</t>
  </si>
  <si>
    <t xml:space="preserve">83.1 (80.5, 85.3)</t>
  </si>
  <si>
    <t xml:space="preserve">78.7 (76.8, 80.4)</t>
  </si>
  <si>
    <t xml:space="preserve">78.2 (74.6, 81.4)</t>
  </si>
  <si>
    <t xml:space="preserve">80.2 (78.5, 81.8)</t>
  </si>
  <si>
    <t xml:space="preserve">78.2 (75.2, 80.8)</t>
  </si>
  <si>
    <t xml:space="preserve">82.7 (80.2, 84.8)</t>
  </si>
  <si>
    <t xml:space="preserve">81.4 (78.3, 84.1)</t>
  </si>
  <si>
    <t xml:space="preserve">83.3 (81.4, 85.0)</t>
  </si>
  <si>
    <t xml:space="preserve">33.6 (30.6, 36.8)</t>
  </si>
  <si>
    <t xml:space="preserve">79.2 (76.6, 81.4)</t>
  </si>
  <si>
    <t xml:space="preserve">34.3 (30.9, 37.9)</t>
  </si>
  <si>
    <t xml:space="preserve">78.7 (76.6, 80.5)</t>
  </si>
  <si>
    <t xml:space="preserve">76.9 (73.9, 79.5)</t>
  </si>
  <si>
    <t xml:space="preserve">77.9 (75.3, 80.2)</t>
  </si>
  <si>
    <t xml:space="preserve">80.1 (76.9, 82.7)</t>
  </si>
  <si>
    <t xml:space="preserve">78.8 (76.7, 80.6)</t>
  </si>
  <si>
    <t xml:space="preserve">68.2 (62.3, 73.4)</t>
  </si>
  <si>
    <t xml:space="preserve">82.9 (80.3, 85.1)</t>
  </si>
  <si>
    <t xml:space="preserve">71.7 (65.8, 76.9)</t>
  </si>
  <si>
    <t xml:space="preserve">82.8 (80.7, 84.5)</t>
  </si>
  <si>
    <t xml:space="preserve">82.6 (77.7, 86.5)</t>
  </si>
  <si>
    <t xml:space="preserve">83.5 (81.0, 85.5)</t>
  </si>
  <si>
    <t xml:space="preserve">84.5 (79.6, 88.3)</t>
  </si>
  <si>
    <t xml:space="preserve">81.1 (79.1, 82.9)</t>
  </si>
  <si>
    <t xml:space="preserve">72.5 (69.4, 75.3)</t>
  </si>
  <si>
    <t xml:space="preserve">74.4 (71.7, 76.9)</t>
  </si>
  <si>
    <t xml:space="preserve">77.2 (73.9, 80.0)</t>
  </si>
  <si>
    <t xml:space="preserve">72.8 (70.6, 74.8)</t>
  </si>
  <si>
    <t xml:space="preserve">75.0 (65.3, 82.0)</t>
  </si>
  <si>
    <t xml:space="preserve">96.2 (85.2, 98.5)</t>
  </si>
  <si>
    <t xml:space="preserve">15.6 (14.5, 16.8)</t>
  </si>
  <si>
    <t xml:space="preserve">52.0 (42.7, 61.1)</t>
  </si>
  <si>
    <t xml:space="preserve">15.9 (14.6, 17.3)</t>
  </si>
  <si>
    <t xml:space="preserve">61.5 (48.6, 72.3)</t>
  </si>
  <si>
    <t xml:space="preserve">82.3 (81.0, 83.5)</t>
  </si>
  <si>
    <t xml:space="preserve">82.0 (73.0, 87.7)</t>
  </si>
  <si>
    <t xml:space="preserve">84.6 (71.9, 90.8)</t>
  </si>
  <si>
    <t xml:space="preserve">72.0 (69.1, 74.6)</t>
  </si>
  <si>
    <t xml:space="preserve">72.7 (62.3, 80.5)</t>
  </si>
  <si>
    <t xml:space="preserve">68.5 (65.3, 71.5)</t>
  </si>
  <si>
    <t xml:space="preserve">79.2 (75.7, 82.2)</t>
  </si>
  <si>
    <t xml:space="preserve">86.4 (76.9, 91.6)</t>
  </si>
  <si>
    <t xml:space="preserve">84.9 (81.6, 87.8)</t>
  </si>
  <si>
    <t xml:space="preserve">78.0 (76.5, 79.5)</t>
  </si>
  <si>
    <t xml:space="preserve">69.2 (56.1, 78.8)</t>
  </si>
  <si>
    <t xml:space="preserve">86.8 (85.6, 87.9)</t>
  </si>
  <si>
    <t xml:space="preserve">73.1 (71.1, 75.0)</t>
  </si>
  <si>
    <t xml:space="preserve">85.5 (84.3, 86.5)</t>
  </si>
  <si>
    <t xml:space="preserve">37.4 (35.5, 39.3)</t>
  </si>
  <si>
    <t xml:space="preserve">73.5 (72.0, 74.9)</t>
  </si>
  <si>
    <t xml:space="preserve">33.3 (31.4, 35.4)</t>
  </si>
  <si>
    <t xml:space="preserve">71.8 (70.4, 73.2)</t>
  </si>
  <si>
    <t xml:space="preserve">82.2 (80.9, 83.3)</t>
  </si>
  <si>
    <t xml:space="preserve">66.7 (63.4, 69.8)</t>
  </si>
  <si>
    <t xml:space="preserve">82.0 (80.5, 83.3)</t>
  </si>
  <si>
    <t xml:space="preserve">60.2 (56.6, 63.8)</t>
  </si>
  <si>
    <t xml:space="preserve">80.2 (78.7, 81.5)</t>
  </si>
  <si>
    <t xml:space="preserve">80.7 (78.1, 83.0)</t>
  </si>
  <si>
    <t xml:space="preserve">91.0 (89.9, 91.9)</t>
  </si>
  <si>
    <t xml:space="preserve">81.3 (78.6, 83.8)</t>
  </si>
  <si>
    <t xml:space="preserve">91.4 (90.5, 92.3)</t>
  </si>
  <si>
    <t xml:space="preserve">76.2 (74.7, 77.6)</t>
  </si>
  <si>
    <t xml:space="preserve">72.8 (71.4, 74.1)</t>
  </si>
  <si>
    <t xml:space="preserve">87.7 (85.9, 89.2)</t>
  </si>
  <si>
    <t xml:space="preserve">87.2 (85.9, 88.4)</t>
  </si>
  <si>
    <t xml:space="preserve">30.6 (29.2, 32.0)</t>
  </si>
  <si>
    <t xml:space="preserve">32.5 (31.1, 33.9)</t>
  </si>
  <si>
    <t xml:space="preserve">74.0 (72.3, 75.5)</t>
  </si>
  <si>
    <t xml:space="preserve">84.5 (82.5, 86.2)</t>
  </si>
  <si>
    <t xml:space="preserve">84.5 (83.1, 85.8)</t>
  </si>
  <si>
    <t xml:space="preserve">72.5 (70.0, 74.9)</t>
  </si>
  <si>
    <t xml:space="preserve">85.3 (83.2, 87.1)</t>
  </si>
  <si>
    <t xml:space="preserve">74.2 (72.0, 76.3)</t>
  </si>
  <si>
    <t xml:space="preserve">94.1 (92.7, 95.2)</t>
  </si>
  <si>
    <t xml:space="preserve">83.6 (81.5, 85.5)</t>
  </si>
  <si>
    <t xml:space="preserve">91.6 (90.5, 92.6)</t>
  </si>
  <si>
    <t xml:space="preserve">79.2 (77.0, 81.1)</t>
  </si>
  <si>
    <t xml:space="preserve">76.9 (75.3, 78.4)</t>
  </si>
  <si>
    <t xml:space="preserve">83.3 (81.8, 84.7)</t>
  </si>
  <si>
    <t xml:space="preserve">90.2 (89.4, 90.9)</t>
  </si>
  <si>
    <t xml:space="preserve">89.9 (89.1, 90.6)</t>
  </si>
  <si>
    <t xml:space="preserve">38.9 (37.1, 40.8)</t>
  </si>
  <si>
    <t xml:space="preserve">37.6 (35.7, 39.6)</t>
  </si>
  <si>
    <t xml:space="preserve">84.0 (82.5, 85.3)</t>
  </si>
  <si>
    <t xml:space="preserve">89.7 (88.9, 90.4)</t>
  </si>
  <si>
    <t xml:space="preserve">88.2 (87.3, 88.9)</t>
  </si>
  <si>
    <t xml:space="preserve">89.5 (88.6, 90.3)</t>
  </si>
  <si>
    <t xml:space="preserve">79.1 (76.4, 81.5)</t>
  </si>
  <si>
    <t xml:space="preserve">88.3 (87.4, 89.2)</t>
  </si>
  <si>
    <t xml:space="preserve">85.4 (82.8, 87.6)</t>
  </si>
  <si>
    <t xml:space="preserve">94.3 (93.7, 94.8)</t>
  </si>
  <si>
    <t xml:space="preserve">82.6 (79.8, 85.1)</t>
  </si>
  <si>
    <t xml:space="preserve">92.9 (92.2, 93.5)</t>
  </si>
  <si>
    <t xml:space="preserve">79.4 (77.8, 80.9)</t>
  </si>
  <si>
    <t xml:space="preserve">81.3 (79.6, 82.8)</t>
  </si>
  <si>
    <t xml:space="preserve">81.0 (80.0, 81.9)</t>
  </si>
  <si>
    <t xml:space="preserve">78.3 (75.6, 80.6)</t>
  </si>
  <si>
    <t xml:space="preserve">86.6 (84.2, 88.5)</t>
  </si>
  <si>
    <t xml:space="preserve">80.9 (77.7, 83.7)</t>
  </si>
  <si>
    <t xml:space="preserve">84.4 (80.9, 87.3)</t>
  </si>
  <si>
    <t xml:space="preserve">42.9 (39.9, 45.9)</t>
  </si>
  <si>
    <t xml:space="preserve">81.6 (79.1, 83.8)</t>
  </si>
  <si>
    <t xml:space="preserve">44.6 (40.9, 48.3)</t>
  </si>
  <si>
    <t xml:space="preserve">73.4 (69.4, 77.0)</t>
  </si>
  <si>
    <t xml:space="preserve">78.4 (75.8, 80.7)</t>
  </si>
  <si>
    <t xml:space="preserve">85.9 (83.5, 87.9)</t>
  </si>
  <si>
    <t xml:space="preserve">81.0 (77.8, 83.7)</t>
  </si>
  <si>
    <t xml:space="preserve">77.7 (73.8, 81.1)</t>
  </si>
  <si>
    <t xml:space="preserve">67.8 (62.7, 72.5)</t>
  </si>
  <si>
    <t xml:space="preserve">79.1 (76.2, 81.5)</t>
  </si>
  <si>
    <t xml:space="preserve">77.6 (72.4, 81.9)</t>
  </si>
  <si>
    <t xml:space="preserve">78.8 (74.6, 82.3)</t>
  </si>
  <si>
    <t xml:space="preserve">85.5 (81.9, 88.3)</t>
  </si>
  <si>
    <t xml:space="preserve">81.9 (79.2, 84.2)</t>
  </si>
  <si>
    <t xml:space="preserve">86.5 (82.3, 89.7)</t>
  </si>
  <si>
    <t xml:space="preserve">82.8 (79.1, 85.8)</t>
  </si>
  <si>
    <t xml:space="preserve">73.5 (70.7, 76.0)</t>
  </si>
  <si>
    <t xml:space="preserve">78.2 (75.5, 80.5)</t>
  </si>
  <si>
    <t xml:space="preserve">75.0 (71.5, 78.0)</t>
  </si>
  <si>
    <t xml:space="preserve">70.9 (66.8, 74.6)</t>
  </si>
  <si>
    <t xml:space="preserve">78.3 (76.6, 79.8)</t>
  </si>
  <si>
    <t xml:space="preserve">85.0 (83.1, 86.6)</t>
  </si>
  <si>
    <t xml:space="preserve">39.9 (38.1, 41.8)</t>
  </si>
  <si>
    <t xml:space="preserve">76.1 (74.0, 78.1)</t>
  </si>
  <si>
    <t xml:space="preserve">38.8 (36.6, 41.1)</t>
  </si>
  <si>
    <t xml:space="preserve">78.7 (76.6, 80.6)</t>
  </si>
  <si>
    <t xml:space="preserve">76.7 (75.0, 78.2)</t>
  </si>
  <si>
    <t xml:space="preserve">81.6 (79.7, 83.4)</t>
  </si>
  <si>
    <t xml:space="preserve">60.6 (57.1, 63.9)</t>
  </si>
  <si>
    <t xml:space="preserve">78.4 (76.1, 80.5)</t>
  </si>
  <si>
    <t xml:space="preserve">65.9 (62.2, 69.4)</t>
  </si>
  <si>
    <t xml:space="preserve">78.9 (76.6, 81.0)</t>
  </si>
  <si>
    <t xml:space="preserve">73.2 (70.5, 75.8)</t>
  </si>
  <si>
    <t xml:space="preserve">78.5 (75.3, 81.3)</t>
  </si>
  <si>
    <t xml:space="preserve">89.3 (87.6, 90.7)</t>
  </si>
  <si>
    <t xml:space="preserve">74.4 (72.7, 76.0)</t>
  </si>
  <si>
    <t xml:space="preserve">77.2 (75.2, 79.0)</t>
  </si>
  <si>
    <t xml:space="preserve">73.8 (71.6, 75.8)</t>
  </si>
  <si>
    <t xml:space="preserve">79.6 (78.2, 81.0)</t>
  </si>
  <si>
    <t xml:space="preserve">87.5 (86.1, 88.7)</t>
  </si>
  <si>
    <t xml:space="preserve">78.7 (77.0, 80.2)</t>
  </si>
  <si>
    <t xml:space="preserve">88.4 (86.8, 89.8)</t>
  </si>
  <si>
    <t xml:space="preserve">33.0 (31.5, 34.6)</t>
  </si>
  <si>
    <t xml:space="preserve">34.0 (32.2, 35.9)</t>
  </si>
  <si>
    <t xml:space="preserve">75.4 (73.3, 77.3)</t>
  </si>
  <si>
    <t xml:space="preserve">82.6 (81.3, 83.8)</t>
  </si>
  <si>
    <t xml:space="preserve">81.4 (79.8, 82.9)</t>
  </si>
  <si>
    <t xml:space="preserve">68.8 (66.3, 71.3)</t>
  </si>
  <si>
    <t xml:space="preserve">82.8 (81.1, 84.3)</t>
  </si>
  <si>
    <t xml:space="preserve">66.6 (63.6, 69.4)</t>
  </si>
  <si>
    <t xml:space="preserve">81.6 (79.6, 83.4)</t>
  </si>
  <si>
    <t xml:space="preserve">76.9 (74.5, 79.2)</t>
  </si>
  <si>
    <t xml:space="preserve">89.4 (88.0, 90.5)</t>
  </si>
  <si>
    <t xml:space="preserve">74.5 (71.6, 77.3)</t>
  </si>
  <si>
    <t xml:space="preserve">91.0 (89.5, 92.2)</t>
  </si>
  <si>
    <t xml:space="preserve">78.1 (76.4, 79.6)</t>
  </si>
  <si>
    <t xml:space="preserve">77.0 (75.0, 78.8)</t>
  </si>
  <si>
    <t xml:space="preserve">72.5 (70.0, 74.8)</t>
  </si>
  <si>
    <t xml:space="preserve">89.9 (88.4, 91.2)</t>
  </si>
  <si>
    <t xml:space="preserve">74.1 (71.3, 76.6)</t>
  </si>
  <si>
    <t xml:space="preserve">88.9 (87.2, 90.4)</t>
  </si>
  <si>
    <t xml:space="preserve">15.7 (13.9, 17.8)</t>
  </si>
  <si>
    <t xml:space="preserve">83.6 (81.8, 85.1)</t>
  </si>
  <si>
    <t xml:space="preserve">16.3 (14.3, 18.7)</t>
  </si>
  <si>
    <t xml:space="preserve">83.4 (81.4, 85.0)</t>
  </si>
  <si>
    <t xml:space="preserve">79.4 (77.1, 81.4)</t>
  </si>
  <si>
    <t xml:space="preserve">82.0 (79.5, 84.2)</t>
  </si>
  <si>
    <t xml:space="preserve">89.6 (87.9, 90.9)</t>
  </si>
  <si>
    <t xml:space="preserve">71.4 (67.3, 75.1)</t>
  </si>
  <si>
    <t xml:space="preserve">75.7 (71.1, 79.7)</t>
  </si>
  <si>
    <t xml:space="preserve">87.1 (85.0, 88.7)</t>
  </si>
  <si>
    <t xml:space="preserve">80.7 (75.9, 84.7)</t>
  </si>
  <si>
    <t xml:space="preserve">81.3 (75.6, 85.8)</t>
  </si>
  <si>
    <t xml:space="preserve">88.6 (86.8, 90.0)</t>
  </si>
  <si>
    <t xml:space="preserve">74.3 (71.8, 76.5)</t>
  </si>
  <si>
    <t xml:space="preserve">79.1 (77.1, 80.8)</t>
  </si>
  <si>
    <t xml:space="preserve">80.3 (77.7, 82.5)</t>
  </si>
  <si>
    <t xml:space="preserve">84.7 (82.8, 86.3)</t>
  </si>
  <si>
    <t xml:space="preserve">81.5 (80.1, 82.8)</t>
  </si>
  <si>
    <t xml:space="preserve">81.5 (79.7, 83.0)</t>
  </si>
  <si>
    <t xml:space="preserve">32.5 (31.0, 34.1)</t>
  </si>
  <si>
    <t xml:space="preserve">66.4 (64.4, 68.3)</t>
  </si>
  <si>
    <t xml:space="preserve">36.8 (35.2, 38.5)</t>
  </si>
  <si>
    <t xml:space="preserve">75.1 (73.2, 76.8)</t>
  </si>
  <si>
    <t xml:space="preserve">84.6 (83.3, 85.7)</t>
  </si>
  <si>
    <t xml:space="preserve">81.0 (79.6, 82.2)</t>
  </si>
  <si>
    <t xml:space="preserve">84.9 (83.3, 86.3)</t>
  </si>
  <si>
    <t xml:space="preserve">73.0 (70.4, 75.4)</t>
  </si>
  <si>
    <t xml:space="preserve">69.6 (67.0, 72.0)</t>
  </si>
  <si>
    <t xml:space="preserve">83.3 (81.5, 84.8)</t>
  </si>
  <si>
    <t xml:space="preserve">85.2 (83.0, 87.1)</t>
  </si>
  <si>
    <t xml:space="preserve">89.8 (88.3, 91.0)</t>
  </si>
  <si>
    <t xml:space="preserve">76.4 (74.0, 78.6)</t>
  </si>
  <si>
    <t xml:space="preserve">90.1 (88.7, 91.3)</t>
  </si>
  <si>
    <t xml:space="preserve">77.4 (75.9, 78.8)</t>
  </si>
  <si>
    <t xml:space="preserve">74.2 (72.3, 75.9)</t>
  </si>
  <si>
    <t xml:space="preserve">84.9 (83.3, 86.4)</t>
  </si>
  <si>
    <t xml:space="preserve">83.4 (82.4, 84.4)</t>
  </si>
  <si>
    <t xml:space="preserve">61.9 (59.8, 64.0)</t>
  </si>
  <si>
    <t xml:space="preserve">73.8 (72.2, 75.3)</t>
  </si>
  <si>
    <t xml:space="preserve">58.3 (56.4, 60.2)</t>
  </si>
  <si>
    <t xml:space="preserve">84.7 (83.3, 85.9)</t>
  </si>
  <si>
    <t xml:space="preserve">83.3 (81.7, 84.7)</t>
  </si>
  <si>
    <t xml:space="preserve">68.4 (65.1, 71.4)</t>
  </si>
  <si>
    <t xml:space="preserve">64.7 (61.4, 67.8)</t>
  </si>
  <si>
    <t xml:space="preserve">76.6 (75.3, 77.7)</t>
  </si>
  <si>
    <t xml:space="preserve">84.9 (82.7, 86.8)</t>
  </si>
  <si>
    <t xml:space="preserve">89.5 (88.3, 90.5)</t>
  </si>
  <si>
    <t xml:space="preserve">82.4 (80.2, 84.4)</t>
  </si>
  <si>
    <t xml:space="preserve">89.3 (88.4, 90.0)</t>
  </si>
  <si>
    <t xml:space="preserve">81.6 (79.8, 83.2)</t>
  </si>
  <si>
    <t xml:space="preserve">75.5 (73.9, 77.0)</t>
  </si>
  <si>
    <t xml:space="preserve">73.5 (72.4, 74.6)</t>
  </si>
  <si>
    <t xml:space="preserve">81.7 (80.5, 82.8)</t>
  </si>
  <si>
    <t xml:space="preserve">84.5 (83.5, 85.3)</t>
  </si>
  <si>
    <t xml:space="preserve">42.4 (41.1, 43.7)</t>
  </si>
  <si>
    <t xml:space="preserve">73.5 (72.2, 74.7)</t>
  </si>
  <si>
    <t xml:space="preserve">44.3 (42.9, 45.8)</t>
  </si>
  <si>
    <t xml:space="preserve">83.8 (82.8, 84.8)</t>
  </si>
  <si>
    <t xml:space="preserve">81.9 (80.8, 83.0)</t>
  </si>
  <si>
    <t xml:space="preserve">82.3 (81.1, 83.4)</t>
  </si>
  <si>
    <t xml:space="preserve">82.2 (81.2, 83.1)</t>
  </si>
  <si>
    <t xml:space="preserve">66.0 (64.0, 67.9)</t>
  </si>
  <si>
    <t xml:space="preserve">68.1 (65.9, 70.2)</t>
  </si>
  <si>
    <t xml:space="preserve">82.1 (80.3, 83.7)</t>
  </si>
  <si>
    <t xml:space="preserve">89.1 (88.3, 89.9)</t>
  </si>
  <si>
    <t xml:space="preserve">75.0 (73.8, 76.3)</t>
  </si>
  <si>
    <t xml:space="preserve">77.9 (76.7, 79.2)</t>
  </si>
  <si>
    <t xml:space="preserve">73.1 (72.0, 74.2)</t>
  </si>
  <si>
    <t xml:space="preserve">80.5 (75.7, 84.3)</t>
  </si>
  <si>
    <t xml:space="preserve">88.2 (87.2, 89.0)</t>
  </si>
  <si>
    <t xml:space="preserve">78.8 (74.2, 82.5)</t>
  </si>
  <si>
    <t xml:space="preserve">53.1 (47.7, 58.3)</t>
  </si>
  <si>
    <t xml:space="preserve">48.1 (43.1, 53.1)</t>
  </si>
  <si>
    <t xml:space="preserve">81.7 (80.8, 82.5)</t>
  </si>
  <si>
    <t xml:space="preserve">83.9 (79.3, 87.3)</t>
  </si>
  <si>
    <t xml:space="preserve">88.5 (87.5, 89.3)</t>
  </si>
  <si>
    <t xml:space="preserve">80.8 (76.3, 84.3)</t>
  </si>
  <si>
    <t xml:space="preserve">87.7 (87.0, 88.4)</t>
  </si>
  <si>
    <t xml:space="preserve">65.2 (55.7, 73.4)</t>
  </si>
  <si>
    <t xml:space="preserve">87.4 (86.2, 88.3)</t>
  </si>
  <si>
    <t xml:space="preserve">65.7 (56.5, 73.7)</t>
  </si>
  <si>
    <t xml:space="preserve">85.2 (84.4, 86.1)</t>
  </si>
  <si>
    <t xml:space="preserve">85.5 (79.6, 89.6)</t>
  </si>
  <si>
    <t xml:space="preserve">93.4 (92.6, 94.0)</t>
  </si>
  <si>
    <t xml:space="preserve">84.4 (78.4, 88.8)</t>
  </si>
  <si>
    <t xml:space="preserve">91.2 (90.5, 91.8)</t>
  </si>
  <si>
    <t xml:space="preserve">76.5 (71.6, 80.6)</t>
  </si>
  <si>
    <t xml:space="preserve">72.1 (67.3, 76.3)</t>
  </si>
  <si>
    <t xml:space="preserve">87.7 (85.8, 89.2)</t>
  </si>
  <si>
    <t xml:space="preserve">75.4 (73.6, 77.1)</t>
  </si>
  <si>
    <t xml:space="preserve">85.4 (83.7, 86.9)</t>
  </si>
  <si>
    <t xml:space="preserve">34.3 (32.7, 36.0)</t>
  </si>
  <si>
    <t xml:space="preserve">28.5 (26.7, 30.4)</t>
  </si>
  <si>
    <t xml:space="preserve">75.4 (73.4, 77.2)</t>
  </si>
  <si>
    <t xml:space="preserve">85.7 (83.8, 87.4)</t>
  </si>
  <si>
    <t xml:space="preserve">79.9 (78.2, 81.5)</t>
  </si>
  <si>
    <t xml:space="preserve">67.3 (64.2, 70.3)</t>
  </si>
  <si>
    <t xml:space="preserve">83.1 (80.8, 85.0)</t>
  </si>
  <si>
    <t xml:space="preserve">65.9 (62.6, 69.0)</t>
  </si>
  <si>
    <t xml:space="preserve">84.5 (82.6, 86.1)</t>
  </si>
  <si>
    <t xml:space="preserve">85.0 (82.7, 87.0)</t>
  </si>
  <si>
    <t xml:space="preserve">91.3 (89.7, 92.6)</t>
  </si>
  <si>
    <t xml:space="preserve">79.4 (76.2, 82.2)</t>
  </si>
  <si>
    <t xml:space="preserve">92.2 (90.8, 93.3)</t>
  </si>
  <si>
    <t xml:space="preserve">76.7 (74.5, 78.7)</t>
  </si>
  <si>
    <t xml:space="preserve">76.3 (74.5, 78.0)</t>
  </si>
  <si>
    <t xml:space="preserve">74.3 (72.2, 76.2)</t>
  </si>
  <si>
    <t xml:space="preserve">89.1 (87.5, 90.5)</t>
  </si>
  <si>
    <t xml:space="preserve">79.7 (77.6, 81.7)</t>
  </si>
  <si>
    <t xml:space="preserve">87.2 (86.0, 88.4)</t>
  </si>
  <si>
    <t xml:space="preserve">42.3 (40.2, 44.5)</t>
  </si>
  <si>
    <t xml:space="preserve">78.3 (76.3, 80.2)</t>
  </si>
  <si>
    <t xml:space="preserve">49.4 (46.8, 51.9)</t>
  </si>
  <si>
    <t xml:space="preserve">77.9 (76.4, 79.4)</t>
  </si>
  <si>
    <t xml:space="preserve">87.0 (85.3, 88.5)</t>
  </si>
  <si>
    <t xml:space="preserve">85.5 (84.2, 86.7)</t>
  </si>
  <si>
    <t xml:space="preserve">67.2 (64.2, 70.2)</t>
  </si>
  <si>
    <t xml:space="preserve">65.1 (61.4, 68.6)</t>
  </si>
  <si>
    <t xml:space="preserve">80.2 (78.6, 81.7)</t>
  </si>
  <si>
    <t xml:space="preserve">80.0 (77.4, 82.3)</t>
  </si>
  <si>
    <t xml:space="preserve">90.1 (88.6, 91.5)</t>
  </si>
  <si>
    <t xml:space="preserve">80.1 (77.3, 82.6)</t>
  </si>
  <si>
    <t xml:space="preserve">89.8 (88.6, 90.8)</t>
  </si>
  <si>
    <t xml:space="preserve">76.8 (74.9, 78.5)</t>
  </si>
  <si>
    <t xml:space="preserve">79.3 (77.3, 81.1)</t>
  </si>
  <si>
    <t xml:space="preserve">74.2 (71.9, 76.4)</t>
  </si>
  <si>
    <t xml:space="preserve">77.8 (76.3, 79.3)</t>
  </si>
  <si>
    <t xml:space="preserve">82.4 (79.0, 85.2)</t>
  </si>
  <si>
    <t xml:space="preserve">82.9 (79.8, 85.6)</t>
  </si>
  <si>
    <t xml:space="preserve">82.4 (79.8, 84.6)</t>
  </si>
  <si>
    <t xml:space="preserve">21.3 (19.1, 23.8)</t>
  </si>
  <si>
    <t xml:space="preserve">53.7 (49.6, 57.7)</t>
  </si>
  <si>
    <t xml:space="preserve">21.7 (18.8, 25.0)</t>
  </si>
  <si>
    <t xml:space="preserve">52.3 (49.2, 55.4)</t>
  </si>
  <si>
    <t xml:space="preserve">82.7 (80.3, 84.7)</t>
  </si>
  <si>
    <t xml:space="preserve">80.2 (76.7, 83.2)</t>
  </si>
  <si>
    <t xml:space="preserve">82.5 (79.4, 85.2)</t>
  </si>
  <si>
    <t xml:space="preserve">74.1 (71.3, 76.7)</t>
  </si>
  <si>
    <t xml:space="preserve">77.0 (72.8, 80.6)</t>
  </si>
  <si>
    <t xml:space="preserve">80.0 (76.1, 83.3)</t>
  </si>
  <si>
    <t xml:space="preserve">73.3 (67.7, 78.2)</t>
  </si>
  <si>
    <t xml:space="preserve">71.9 (68.7, 74.8)</t>
  </si>
  <si>
    <t xml:space="preserve">79.7 (75.0, 83.6)</t>
  </si>
  <si>
    <t xml:space="preserve">80.4 (76.4, 83.8)</t>
  </si>
  <si>
    <t xml:space="preserve">82.8 (77.1, 87.3)</t>
  </si>
  <si>
    <t xml:space="preserve">74.8 (71.6, 77.6)</t>
  </si>
  <si>
    <t xml:space="preserve">78.6 (76.1, 80.8)</t>
  </si>
  <si>
    <t xml:space="preserve">73.9 (70.1, 77.2)</t>
  </si>
  <si>
    <t xml:space="preserve">78.9 (75.6, 81.8)</t>
  </si>
  <si>
    <t xml:space="preserve">68.3 (65.3, 71.1)</t>
  </si>
  <si>
    <t xml:space="preserve">86.4 (84.4, 88.0)</t>
  </si>
  <si>
    <t xml:space="preserve">80.6 (78.5, 82.4)</t>
  </si>
  <si>
    <t xml:space="preserve">83.7 (81.8, 85.3)</t>
  </si>
  <si>
    <t xml:space="preserve">38.2 (36.1, 40.4)</t>
  </si>
  <si>
    <t xml:space="preserve">84.6 (82.6, 86.3)</t>
  </si>
  <si>
    <t xml:space="preserve">37.6 (35.2, 40.0)</t>
  </si>
  <si>
    <t xml:space="preserve">79.5 (77.6, 81.3)</t>
  </si>
  <si>
    <t xml:space="preserve">83.0 (81.2, 84.6)</t>
  </si>
  <si>
    <t xml:space="preserve">82.2 (80.1, 84.0)</t>
  </si>
  <si>
    <t xml:space="preserve">81.4 (79.3, 83.2)</t>
  </si>
  <si>
    <t xml:space="preserve">72.3 (69.0, 75.3)</t>
  </si>
  <si>
    <t xml:space="preserve">81.4 (79.1, 83.5)</t>
  </si>
  <si>
    <t xml:space="preserve">73.2 (69.9, 76.2)</t>
  </si>
  <si>
    <t xml:space="preserve">78.5 (76.4, 80.5)</t>
  </si>
  <si>
    <t xml:space="preserve">82.3 (79.1, 85.1)</t>
  </si>
  <si>
    <t xml:space="preserve">83.5 (81.4, 85.3)</t>
  </si>
  <si>
    <t xml:space="preserve">77.6 (73.8, 80.8)</t>
  </si>
  <si>
    <t xml:space="preserve">82.0 (80.1, 83.7)</t>
  </si>
  <si>
    <t xml:space="preserve">79.9 (78.0, 81.6)</t>
  </si>
  <si>
    <t xml:space="preserve">75.7 (73.5, 77.8)</t>
  </si>
  <si>
    <t xml:space="preserve">79.2 (77.1, 81.1)</t>
  </si>
  <si>
    <t xml:space="preserve">70.4 (68.2, 72.4)</t>
  </si>
  <si>
    <t xml:space="preserve">83.6 (81.0, 85.8)</t>
  </si>
  <si>
    <t xml:space="preserve">79.7 (78.1, 81.2)</t>
  </si>
  <si>
    <t xml:space="preserve">56.9 (53.7, 60.0)</t>
  </si>
  <si>
    <t xml:space="preserve">60.3 (58.2, 62.4)</t>
  </si>
  <si>
    <t xml:space="preserve">56.3 (52.8, 59.8)</t>
  </si>
  <si>
    <t xml:space="preserve">66.5 (64.7, 68.2)</t>
  </si>
  <si>
    <t xml:space="preserve">81.8 (79.1, 84.0)</t>
  </si>
  <si>
    <t xml:space="preserve">78.4 (76.5, 80.1)</t>
  </si>
  <si>
    <t xml:space="preserve">87.3 (84.6, 89.4)</t>
  </si>
  <si>
    <t xml:space="preserve">80.1 (78.5, 81.5)</t>
  </si>
  <si>
    <t xml:space="preserve">59.4 (54.3, 64.4)</t>
  </si>
  <si>
    <t xml:space="preserve">73.6 (71.4, 75.6)</t>
  </si>
  <si>
    <t xml:space="preserve">63.7 (57.7, 69.2)</t>
  </si>
  <si>
    <t xml:space="preserve">76.1 (74.4, 77.7)</t>
  </si>
  <si>
    <t xml:space="preserve">78.8 (75.4, 81.8)</t>
  </si>
  <si>
    <t xml:space="preserve">85.2 (83.5, 86.7)</t>
  </si>
  <si>
    <t xml:space="preserve">81.6 (77.9, 84.7)</t>
  </si>
  <si>
    <t xml:space="preserve">84.5 (83.0, 85.8)</t>
  </si>
  <si>
    <t xml:space="preserve">78.6 (75.8, 81.0)</t>
  </si>
  <si>
    <t xml:space="preserve">69.9 (67.9, 71.9)</t>
  </si>
  <si>
    <t xml:space="preserve">80.6 (77.5, 83.2)</t>
  </si>
  <si>
    <t xml:space="preserve">70.3 (68.5, 71.9)</t>
  </si>
  <si>
    <t xml:space="preserve">82.8 (80.6, 84.8)</t>
  </si>
  <si>
    <t xml:space="preserve">81.4 (79.2, 83.3)</t>
  </si>
  <si>
    <t xml:space="preserve">84.8 (82.6, 86.7)</t>
  </si>
  <si>
    <t xml:space="preserve">78.3 (76.5, 80.0)</t>
  </si>
  <si>
    <t xml:space="preserve">43.1 (40.3, 45.9)</t>
  </si>
  <si>
    <t xml:space="preserve">72.0 (69.6, 74.2)</t>
  </si>
  <si>
    <t xml:space="preserve">47.2 (44.4, 49.9)</t>
  </si>
  <si>
    <t xml:space="preserve">86.1 (84.0, 87.8)</t>
  </si>
  <si>
    <t xml:space="preserve">76.2 (73.9, 78.3)</t>
  </si>
  <si>
    <t xml:space="preserve">85.3 (83.2, 87.2)</t>
  </si>
  <si>
    <t xml:space="preserve">74.5 (72.5, 76.3)</t>
  </si>
  <si>
    <t xml:space="preserve">76.5 (72.7, 79.8)</t>
  </si>
  <si>
    <t xml:space="preserve">75.8 (71.7, 79.4)</t>
  </si>
  <si>
    <t xml:space="preserve">75.8 (73.6, 77.7)</t>
  </si>
  <si>
    <t xml:space="preserve">84.8 (81.3, 87.7)</t>
  </si>
  <si>
    <t xml:space="preserve">85.2 (83.1, 87.0)</t>
  </si>
  <si>
    <t xml:space="preserve">78.8 (75.0, 82.0)</t>
  </si>
  <si>
    <t xml:space="preserve">82.4 (80.6, 84.0)</t>
  </si>
  <si>
    <t xml:space="preserve">64.0 (61.5, 66.4)</t>
  </si>
  <si>
    <t xml:space="preserve">83.0 (80.7, 84.9)</t>
  </si>
  <si>
    <t xml:space="preserve">62.7 (60.6, 64.7)</t>
  </si>
  <si>
    <t xml:space="preserve">84.6 (83.8, 85.4)</t>
  </si>
  <si>
    <t xml:space="preserve">60.2 (59.2, 61.2)</t>
  </si>
  <si>
    <t xml:space="preserve">72.8 (71.8, 73.7)</t>
  </si>
  <si>
    <t xml:space="preserve">64.8 (63.7, 65.9)</t>
  </si>
  <si>
    <t xml:space="preserve">81.3 (80.3, 82.1)</t>
  </si>
  <si>
    <t xml:space="preserve">58.6 (57.0, 60.2)</t>
  </si>
  <si>
    <t xml:space="preserve">74.9 (73.9, 76.0)</t>
  </si>
  <si>
    <t xml:space="preserve">56.7 (55.0, 58.4)</t>
  </si>
  <si>
    <t xml:space="preserve">73.9 (72.9, 74.8)</t>
  </si>
  <si>
    <t xml:space="preserve">79.4 (78.4, 80.4)</t>
  </si>
  <si>
    <t xml:space="preserve">87.6 (86.8, 88.3)</t>
  </si>
  <si>
    <t xml:space="preserve">87.7 (87.1, 88.4)</t>
  </si>
  <si>
    <t xml:space="preserve">72.6 (71.7, 73.6)</t>
  </si>
  <si>
    <t xml:space="preserve">84.2 (82.5, 85.8)</t>
  </si>
  <si>
    <t xml:space="preserve">91.2 (81.7, 94.6)</t>
  </si>
  <si>
    <t xml:space="preserve">81.7 (79.2, 83.8)</t>
  </si>
  <si>
    <t xml:space="preserve">88.8 (83.8, 91.4)</t>
  </si>
  <si>
    <t xml:space="preserve">59.9 (57.7, 62.0)</t>
  </si>
  <si>
    <t xml:space="preserve">66.7 (56.4, 74.6)</t>
  </si>
  <si>
    <t xml:space="preserve">52.8 (49.9, 55.6)</t>
  </si>
  <si>
    <t xml:space="preserve">80.2 (74.8, 83.9)</t>
  </si>
  <si>
    <t xml:space="preserve">86.1 (76.5, 90.6)</t>
  </si>
  <si>
    <t xml:space="preserve">76.4 (73.8, 78.8)</t>
  </si>
  <si>
    <t xml:space="preserve">83.3 (78.0, 86.7)</t>
  </si>
  <si>
    <t xml:space="preserve">62.1 (58.4, 65.5)</t>
  </si>
  <si>
    <t xml:space="preserve">66.7 (53.6, 76.7)</t>
  </si>
  <si>
    <t xml:space="preserve">50.8 (46.2, 55.4)</t>
  </si>
  <si>
    <t xml:space="preserve">76.3 (69.9, 80.9)</t>
  </si>
  <si>
    <t xml:space="preserve">58.6 (55.8, 61.4)</t>
  </si>
  <si>
    <t xml:space="preserve">64.5 (52.9, 73.8)</t>
  </si>
  <si>
    <t xml:space="preserve">51.8 (47.9, 55.7)</t>
  </si>
  <si>
    <t xml:space="preserve">62.1 (56.0, 67.4)</t>
  </si>
  <si>
    <t xml:space="preserve">72.2 (62.0, 79.3)</t>
  </si>
  <si>
    <t xml:space="preserve">67.5 (64.7, 70.1)</t>
  </si>
  <si>
    <t xml:space="preserve">69.2 (63.5, 73.9)</t>
  </si>
  <si>
    <t xml:space="preserve">81.0 (79.2, 82.7)</t>
  </si>
  <si>
    <t xml:space="preserve">83.5 (82.3, 84.7)</t>
  </si>
  <si>
    <t xml:space="preserve">65.4 (63.8, 67.0)</t>
  </si>
  <si>
    <t xml:space="preserve">57.6 (55.5, 59.8)</t>
  </si>
  <si>
    <t xml:space="preserve">67.7 (66.2, 69.2)</t>
  </si>
  <si>
    <t xml:space="preserve">80.4 (78.5, 82.0)</t>
  </si>
  <si>
    <t xml:space="preserve">64.1 (61.0, 67.1)</t>
  </si>
  <si>
    <t xml:space="preserve">76.7 (75.1, 78.3)</t>
  </si>
  <si>
    <t xml:space="preserve">66.1 (63.0, 69.1)</t>
  </si>
  <si>
    <t xml:space="preserve">77.6 (76.1, 78.9)</t>
  </si>
  <si>
    <t xml:space="preserve">82.9 (80.6, 84.8)</t>
  </si>
  <si>
    <t xml:space="preserve">91.2 (90.2, 92.1)</t>
  </si>
  <si>
    <t xml:space="preserve">90.7 (89.7, 91.6)</t>
  </si>
  <si>
    <t xml:space="preserve">77.6 (75.7, 79.3)</t>
  </si>
  <si>
    <t xml:space="preserve">76.7 (75.4, 78.0)</t>
  </si>
  <si>
    <t xml:space="preserve">79.8 (77.2, 82.1)</t>
  </si>
  <si>
    <t xml:space="preserve">84.3 (82.4, 86.0)</t>
  </si>
  <si>
    <t xml:space="preserve">88.6 (87.0, 89.8)</t>
  </si>
  <si>
    <t xml:space="preserve">49.1 (46.0, 52.1)</t>
  </si>
  <si>
    <t xml:space="preserve">77.4 (75.3, 79.3)</t>
  </si>
  <si>
    <t xml:space="preserve">43.9 (40.8, 47.0)</t>
  </si>
  <si>
    <t xml:space="preserve">78.1 (75.4, 80.5)</t>
  </si>
  <si>
    <t xml:space="preserve">83.5 (81.5, 85.1)</t>
  </si>
  <si>
    <t xml:space="preserve">81.7 (79.1, 84.0)</t>
  </si>
  <si>
    <t xml:space="preserve">67.5 (62.6, 72.0)</t>
  </si>
  <si>
    <t xml:space="preserve">81.9 (79.8, 83.8)</t>
  </si>
  <si>
    <t xml:space="preserve">66.3 (61.6, 70.6)</t>
  </si>
  <si>
    <t xml:space="preserve">77.5 (73.6, 80.9)</t>
  </si>
  <si>
    <t xml:space="preserve">89.3 (87.6, 90.6)</t>
  </si>
  <si>
    <t xml:space="preserve">78.4 (74.3, 81.9)</t>
  </si>
  <si>
    <t xml:space="preserve">74.8 (72.0, 77.3)</t>
  </si>
  <si>
    <t xml:space="preserve">74.7 (72.6, 76.7)</t>
  </si>
  <si>
    <t xml:space="preserve">77.5 (74.8, 80.0)</t>
  </si>
  <si>
    <t xml:space="preserve">75.0 (73.0, 76.8)</t>
  </si>
  <si>
    <t xml:space="preserve">81.2 (79.6, 82.6)</t>
  </si>
  <si>
    <t xml:space="preserve">83.1 (81.8, 84.3)</t>
  </si>
  <si>
    <t xml:space="preserve">81.7 (80.3, 82.9)</t>
  </si>
  <si>
    <t xml:space="preserve">58.8 (57.0, 60.6)</t>
  </si>
  <si>
    <t xml:space="preserve">59.2 (57.6, 60.8)</t>
  </si>
  <si>
    <t xml:space="preserve">74.9 (73.7, 76.1)</t>
  </si>
  <si>
    <t xml:space="preserve">79.4 (77.8, 80.8)</t>
  </si>
  <si>
    <t xml:space="preserve">78.2 (77.1, 79.4)</t>
  </si>
  <si>
    <t xml:space="preserve">57.9 (55.2, 60.6)</t>
  </si>
  <si>
    <t xml:space="preserve">56.6 (54.2, 58.9)</t>
  </si>
  <si>
    <t xml:space="preserve">70.6 (69.2, 72.0)</t>
  </si>
  <si>
    <t xml:space="preserve">84.8 (83.6, 86.0)</t>
  </si>
  <si>
    <t xml:space="preserve">79.5 (77.8, 81.0)</t>
  </si>
  <si>
    <t xml:space="preserve">85.6 (84.5, 86.5)</t>
  </si>
  <si>
    <t xml:space="preserve">73.7 (72.1, 75.3)</t>
  </si>
  <si>
    <t xml:space="preserve">68.7 (67.2, 70.2)</t>
  </si>
  <si>
    <t xml:space="preserve">72.0 (70.4, 73.4)</t>
  </si>
  <si>
    <t xml:space="preserve">69.2 (67.9, 70.4)</t>
  </si>
  <si>
    <t xml:space="preserve">84.0 (82.5, 85.2)</t>
  </si>
  <si>
    <t xml:space="preserve">82.5 (80.9, 84.0)</t>
  </si>
  <si>
    <t xml:space="preserve">82.8 (81.7, 83.7)</t>
  </si>
  <si>
    <t xml:space="preserve">68.8 (67.2, 70.3)</t>
  </si>
  <si>
    <t xml:space="preserve">76.3 (74.7, 77.7)</t>
  </si>
  <si>
    <t xml:space="preserve">67.9 (65.9, 69.7)</t>
  </si>
  <si>
    <t xml:space="preserve">76.3 (74.9, 77.6)</t>
  </si>
  <si>
    <t xml:space="preserve">72.7 (71.6, 73.8)</t>
  </si>
  <si>
    <t xml:space="preserve">83.3 (81.8, 84.5)</t>
  </si>
  <si>
    <t xml:space="preserve">81.4 (79.8, 83.0)</t>
  </si>
  <si>
    <t xml:space="preserve">61.9 (59.3, 64.4)</t>
  </si>
  <si>
    <t xml:space="preserve">79.5 (77.8, 81.1)</t>
  </si>
  <si>
    <t xml:space="preserve">71.2 (69.6, 72.6)</t>
  </si>
  <si>
    <t xml:space="preserve">59.2 (56.2, 62.1)</t>
  </si>
  <si>
    <t xml:space="preserve">74.8 (73.2, 76.3)</t>
  </si>
  <si>
    <t xml:space="preserve">69.8 (68.3, 71.3)</t>
  </si>
  <si>
    <t xml:space="preserve">90.3 (89.1, 91.3)</t>
  </si>
  <si>
    <t xml:space="preserve">77.7 (75.8, 79.5)</t>
  </si>
  <si>
    <t xml:space="preserve">86.9 (85.7, 88.0)</t>
  </si>
  <si>
    <t xml:space="preserve">73.1 (71.6, 74.6)</t>
  </si>
  <si>
    <t xml:space="preserve">76.7 (74.9, 78.3)</t>
  </si>
  <si>
    <t xml:space="preserve">71.4 (70.0, 72.9)</t>
  </si>
  <si>
    <t xml:space="preserve">73.7 (72.5, 74.8)</t>
  </si>
  <si>
    <t xml:space="preserve">75.9 (72.4, 78.9)</t>
  </si>
  <si>
    <t xml:space="preserve">87.2 (85.8, 88.3)</t>
  </si>
  <si>
    <t xml:space="preserve">83.7 (80.9, 86.0)</t>
  </si>
  <si>
    <t xml:space="preserve">88.1 (87.0, 89.0)</t>
  </si>
  <si>
    <t xml:space="preserve">34.7 (31.3, 38.5)</t>
  </si>
  <si>
    <t xml:space="preserve">74.9 (73.3, 76.4)</t>
  </si>
  <si>
    <t xml:space="preserve">38.3 (35.1, 41.6)</t>
  </si>
  <si>
    <t xml:space="preserve">81.6 (80.4, 82.6)</t>
  </si>
  <si>
    <t xml:space="preserve">76.4 (72.8, 79.3)</t>
  </si>
  <si>
    <t xml:space="preserve">80.4 (77.4, 82.8)</t>
  </si>
  <si>
    <t xml:space="preserve">86.1 (85.0, 87.0)</t>
  </si>
  <si>
    <t xml:space="preserve">67.8 (61.5, 73.3)</t>
  </si>
  <si>
    <t xml:space="preserve">78.7 (76.8, 80.3)</t>
  </si>
  <si>
    <t xml:space="preserve">70.3 (64.5, 75.3)</t>
  </si>
  <si>
    <t xml:space="preserve">80.8 (72.9, 86.6)</t>
  </si>
  <si>
    <t xml:space="preserve">79.1 (71.8, 84.8)</t>
  </si>
  <si>
    <t xml:space="preserve">80.1 (78.8, 81.3)</t>
  </si>
  <si>
    <t xml:space="preserve">73.7 (70.1, 76.8)</t>
  </si>
  <si>
    <t xml:space="preserve">79.1 (77.6, 80.5)</t>
  </si>
  <si>
    <t xml:space="preserve">79.1 (76.1, 81.6)</t>
  </si>
  <si>
    <t xml:space="preserve">78.1 (76.8, 79.2)</t>
  </si>
  <si>
    <t xml:space="preserve">76.5 (74.4, 78.4)</t>
  </si>
  <si>
    <t xml:space="preserve">86.0 (84.0, 87.6)</t>
  </si>
  <si>
    <t xml:space="preserve">77.5 (75.3, 79.4)</t>
  </si>
  <si>
    <t xml:space="preserve">86.6 (84.3, 88.5)</t>
  </si>
  <si>
    <t xml:space="preserve">48.0 (45.7, 50.3)</t>
  </si>
  <si>
    <t xml:space="preserve">78.0 (75.8, 79.9)</t>
  </si>
  <si>
    <t xml:space="preserve">48.8 (46.4, 51.2)</t>
  </si>
  <si>
    <t xml:space="preserve">75.4 (72.7, 77.8)</t>
  </si>
  <si>
    <t xml:space="preserve">85.8 (83.8, 87.4)</t>
  </si>
  <si>
    <t xml:space="preserve">85.6 (83.3, 87.5)</t>
  </si>
  <si>
    <t xml:space="preserve">68.6 (65.0, 71.9)</t>
  </si>
  <si>
    <t xml:space="preserve">68.9 (65.3, 72.3)</t>
  </si>
  <si>
    <t xml:space="preserve">83.9 (81.3, 86.1)</t>
  </si>
  <si>
    <t xml:space="preserve">75.1 (71.5, 78.2)</t>
  </si>
  <si>
    <t xml:space="preserve">87.7 (85.8, 89.3)</t>
  </si>
  <si>
    <t xml:space="preserve">74.3 (70.5, 77.7)</t>
  </si>
  <si>
    <t xml:space="preserve">71.9 (69.8, 73.9)</t>
  </si>
  <si>
    <t xml:space="preserve">77.8 (75.5, 79.7)</t>
  </si>
  <si>
    <t xml:space="preserve">76.4 (74.2, 78.3)</t>
  </si>
  <si>
    <t xml:space="preserve">74.7 (71.9, 77.1)</t>
  </si>
  <si>
    <t xml:space="preserve">80.8 (77.1, 83.7)</t>
  </si>
  <si>
    <t xml:space="preserve">79.2 (74.5, 82.9)</t>
  </si>
  <si>
    <t xml:space="preserve">41.5 (37.6, 45.6)</t>
  </si>
  <si>
    <t xml:space="preserve">40.0 (35.2, 45.2)</t>
  </si>
  <si>
    <t xml:space="preserve">92.1 (89.3, 93.9)</t>
  </si>
  <si>
    <t xml:space="preserve">90.1 (86.3, 92.5)</t>
  </si>
  <si>
    <t xml:space="preserve">79.7 (70.9, 86.1)</t>
  </si>
  <si>
    <t xml:space="preserve">77.4 (67.3, 84.7)</t>
  </si>
  <si>
    <t xml:space="preserve">86.7 (80.7, 90.8)</t>
  </si>
  <si>
    <t xml:space="preserve">90.1 (83.2, 94.1)</t>
  </si>
  <si>
    <t xml:space="preserve">88.8 (85.7, 90.9)</t>
  </si>
  <si>
    <t xml:space="preserve">86.8 (82.6, 89.6)</t>
  </si>
  <si>
    <t xml:space="preserve">75.3 (72.8, 77.7)</t>
  </si>
  <si>
    <t xml:space="preserve">77.3 (75.5, 78.9)</t>
  </si>
  <si>
    <t xml:space="preserve">84.5 (80.1, 87.6)</t>
  </si>
  <si>
    <t xml:space="preserve">10.6 (9.1, 12.5)</t>
  </si>
  <si>
    <t xml:space="preserve">12.3 (11.1, 13.7)</t>
  </si>
  <si>
    <t xml:space="preserve">60.4 (55.5, 64.9)</t>
  </si>
  <si>
    <t xml:space="preserve">80.9 (78.5, 82.9)</t>
  </si>
  <si>
    <t xml:space="preserve">83.2 (79.0, 86.3)</t>
  </si>
  <si>
    <t xml:space="preserve">66.3 (60.4, 71.6)</t>
  </si>
  <si>
    <t xml:space="preserve">73.9 (70.1, 77.4)</t>
  </si>
  <si>
    <t xml:space="preserve">82.1 (77.3, 85.6)</t>
  </si>
  <si>
    <t xml:space="preserve">73.9 (66.0, 80.4)</t>
  </si>
  <si>
    <t xml:space="preserve">85.6 (81.0, 89.2)</t>
  </si>
  <si>
    <t xml:space="preserve">77.8 (75.4, 80.0)</t>
  </si>
  <si>
    <t xml:space="preserve">82.8 (81.2, 84.2)</t>
  </si>
  <si>
    <t xml:space="preserve">76.7 (72.1, 80.3)</t>
  </si>
  <si>
    <t xml:space="preserve">75.6 (74.2, 76.9)</t>
  </si>
  <si>
    <t xml:space="preserve">32.5 (31.4, 33.7)</t>
  </si>
  <si>
    <t xml:space="preserve">67.8 (66.7, 68.9)</t>
  </si>
  <si>
    <t xml:space="preserve">31.8 (30.4, 33.3)</t>
  </si>
  <si>
    <t xml:space="preserve">73.8 (72.8, 74.8)</t>
  </si>
  <si>
    <t xml:space="preserve">83.0 (82.0, 83.9)</t>
  </si>
  <si>
    <t xml:space="preserve">83.7 (82.8, 84.5)</t>
  </si>
  <si>
    <t xml:space="preserve">81.7 (80.4, 82.8)</t>
  </si>
  <si>
    <t xml:space="preserve">86.1 (85.2, 86.8)</t>
  </si>
  <si>
    <t xml:space="preserve">66.3 (64.2, 68.4)</t>
  </si>
  <si>
    <t xml:space="preserve">69.1 (66.6, 71.4)</t>
  </si>
  <si>
    <t xml:space="preserve">79.9 (78.8, 80.8)</t>
  </si>
  <si>
    <t xml:space="preserve">81.0 (79.1, 82.7)</t>
  </si>
  <si>
    <t xml:space="preserve">91.8 (91.1, 92.4)</t>
  </si>
  <si>
    <t xml:space="preserve">80.1 (77.8, 82.1)</t>
  </si>
  <si>
    <t xml:space="preserve">78.5 (77.4, 79.5)</t>
  </si>
  <si>
    <t xml:space="preserve">77.7 (76.7, 78.6)</t>
  </si>
  <si>
    <t xml:space="preserve">81.0 (79.0, 82.9)</t>
  </si>
  <si>
    <t xml:space="preserve">84.7 (81.6, 87.2)</t>
  </si>
  <si>
    <t xml:space="preserve">78.1 (76.1, 79.9)</t>
  </si>
  <si>
    <t xml:space="preserve">83.7 (80.4, 86.3)</t>
  </si>
  <si>
    <t xml:space="preserve">28.5 (26.4, 30.8)</t>
  </si>
  <si>
    <t xml:space="preserve">70.5 (66.9, 73.8)</t>
  </si>
  <si>
    <t xml:space="preserve">25.7 (23.7, 27.8)</t>
  </si>
  <si>
    <t xml:space="preserve">70.4 (66.6, 73.7)</t>
  </si>
  <si>
    <t xml:space="preserve">87.7 (84.9, 89.9)</t>
  </si>
  <si>
    <t xml:space="preserve">81.4 (79.4, 83.1)</t>
  </si>
  <si>
    <t xml:space="preserve">82.1 (78.8, 84.8)</t>
  </si>
  <si>
    <t xml:space="preserve">72.1 (67.8, 75.9)</t>
  </si>
  <si>
    <t xml:space="preserve">77.0 (73.2, 80.3)</t>
  </si>
  <si>
    <t xml:space="preserve">75.1 (71.7, 78.2)</t>
  </si>
  <si>
    <t xml:space="preserve">78.3 (74.6, 81.5)</t>
  </si>
  <si>
    <t xml:space="preserve">82.8 (79.1, 85.9)</t>
  </si>
  <si>
    <t xml:space="preserve">87.3 (84.3, 89.7)</t>
  </si>
  <si>
    <t xml:space="preserve">84.0 (80.6, 86.9)</t>
  </si>
  <si>
    <t xml:space="preserve">86.4 (83.3, 88.8)</t>
  </si>
  <si>
    <t xml:space="preserve">82.8 (80.9, 84.5)</t>
  </si>
  <si>
    <t xml:space="preserve">79.0 (75.7, 81.8)</t>
  </si>
  <si>
    <t xml:space="preserve">80.0 (78.1, 81.8)</t>
  </si>
  <si>
    <t xml:space="preserve">75.6 (72.0, 78.7)</t>
  </si>
  <si>
    <t xml:space="preserve">76.0 (73.8, 78.0)</t>
  </si>
  <si>
    <t xml:space="preserve">83.5 (79.9, 86.2)</t>
  </si>
  <si>
    <t xml:space="preserve">72.3 (68.8, 75.4)</t>
  </si>
  <si>
    <t xml:space="preserve">87.0 (82.8, 89.7)</t>
  </si>
  <si>
    <t xml:space="preserve">21.3 (19.4, 23.4)</t>
  </si>
  <si>
    <t xml:space="preserve">60.0 (55.9, 63.8)</t>
  </si>
  <si>
    <t xml:space="preserve">26.5 (23.6, 30.0)</t>
  </si>
  <si>
    <t xml:space="preserve">67.4 (62.4, 71.8)</t>
  </si>
  <si>
    <t xml:space="preserve">79.6 (77.5, 81.4)</t>
  </si>
  <si>
    <t xml:space="preserve">85.1 (81.8, 87.6)</t>
  </si>
  <si>
    <t xml:space="preserve">79.4 (76.2, 82.1)</t>
  </si>
  <si>
    <t xml:space="preserve">85.5 (81.2, 88.4)</t>
  </si>
  <si>
    <t xml:space="preserve">69.1 (64.7, 73.1)</t>
  </si>
  <si>
    <t xml:space="preserve">86.5 (82.8, 89.1)</t>
  </si>
  <si>
    <t xml:space="preserve">66.1 (59.5, 72.0)</t>
  </si>
  <si>
    <t xml:space="preserve">82.9 (78.1, 86.3)</t>
  </si>
  <si>
    <t xml:space="preserve">81.0 (76.1, 84.9)</t>
  </si>
  <si>
    <t xml:space="preserve">89.2 (86.1, 91.3)</t>
  </si>
  <si>
    <t xml:space="preserve">84.3 (77.4, 89.2)</t>
  </si>
  <si>
    <t xml:space="preserve">89.2 (85.2, 91.7)</t>
  </si>
  <si>
    <t xml:space="preserve">77.3 (75.2, 79.2)</t>
  </si>
  <si>
    <t xml:space="preserve">80.2 (76.6, 83.0)</t>
  </si>
  <si>
    <t xml:space="preserve">72.3 (68.8, 75.3)</t>
  </si>
  <si>
    <t xml:space="preserve">73.5 (68.6, 77.5)</t>
  </si>
  <si>
    <t xml:space="preserve">79.6 (76.4, 82.3)</t>
  </si>
  <si>
    <t xml:space="preserve">78.0 (74.7, 80.7)</t>
  </si>
  <si>
    <t xml:space="preserve">80.7 (77.9, 83.0)</t>
  </si>
  <si>
    <t xml:space="preserve">85.3 (82.9, 87.3)</t>
  </si>
  <si>
    <t xml:space="preserve">33.6 (30.3, 37.1)</t>
  </si>
  <si>
    <t xml:space="preserve">73.5 (70.2, 76.5)</t>
  </si>
  <si>
    <t xml:space="preserve">38.1 (35.1, 41.3)</t>
  </si>
  <si>
    <t xml:space="preserve">76.6 (73.9, 79.0)</t>
  </si>
  <si>
    <t xml:space="preserve">82.9 (79.9, 85.3)</t>
  </si>
  <si>
    <t xml:space="preserve">80.6 (77.5, 83.3)</t>
  </si>
  <si>
    <t xml:space="preserve">82.1 (79.4, 84.3)</t>
  </si>
  <si>
    <t xml:space="preserve">84.2 (81.8, 86.3)</t>
  </si>
  <si>
    <t xml:space="preserve">63.5 (56.4, 69.9)</t>
  </si>
  <si>
    <t xml:space="preserve">74.2 (70.5, 77.4)</t>
  </si>
  <si>
    <t xml:space="preserve">63.8 (58.0, 69.2)</t>
  </si>
  <si>
    <t xml:space="preserve">80.7 (77.8, 83.1)</t>
  </si>
  <si>
    <t xml:space="preserve">74.1 (68.2, 79.1)</t>
  </si>
  <si>
    <t xml:space="preserve">84.8 (81.8, 87.2)</t>
  </si>
  <si>
    <t xml:space="preserve">72.3 (67.5, 76.6)</t>
  </si>
  <si>
    <t xml:space="preserve">87.2 (84.8, 89.0)</t>
  </si>
  <si>
    <t xml:space="preserve">78.2 (75.0, 81.0)</t>
  </si>
  <si>
    <t xml:space="preserve">70.9 (67.5, 74.0)</t>
  </si>
  <si>
    <t xml:space="preserve">76.9 (74.0, 79.4)</t>
  </si>
  <si>
    <t xml:space="preserve">73.6 (70.8, 76.1)</t>
  </si>
  <si>
    <t xml:space="preserve">83.3 (81.4, 84.9)</t>
  </si>
  <si>
    <t xml:space="preserve">82.9 (81.4, 84.3)</t>
  </si>
  <si>
    <t xml:space="preserve">85.6 (84.2, 86.8)</t>
  </si>
  <si>
    <t xml:space="preserve">40.3 (38.4, 42.2)</t>
  </si>
  <si>
    <t xml:space="preserve">72.2 (70.0, 74.2)</t>
  </si>
  <si>
    <t xml:space="preserve">39.4 (37.6, 41.2)</t>
  </si>
  <si>
    <t xml:space="preserve">84.3 (82.8, 85.7)</t>
  </si>
  <si>
    <t xml:space="preserve">83.2 (81.7, 84.6)</t>
  </si>
  <si>
    <t xml:space="preserve">80.7 (78.6, 82.7)</t>
  </si>
  <si>
    <t xml:space="preserve">83.1 (81.5, 84.5)</t>
  </si>
  <si>
    <t xml:space="preserve">83.8 (81.3, 86.0)</t>
  </si>
  <si>
    <t xml:space="preserve">90.9 (89.4, 92.2)</t>
  </si>
  <si>
    <t xml:space="preserve">83.0 (80.5, 85.1)</t>
  </si>
  <si>
    <t xml:space="preserve">93.0 (92.0, 93.9)</t>
  </si>
  <si>
    <t xml:space="preserve">81.0 (79.3, 82.4)</t>
  </si>
  <si>
    <t xml:space="preserve">77.8 (75.7, 79.7)</t>
  </si>
  <si>
    <t xml:space="preserve">78.0 (76.3, 79.5)</t>
  </si>
  <si>
    <t xml:space="preserve">76.6 (75.0, 78.1)</t>
  </si>
  <si>
    <t xml:space="preserve">80.6 (76.4, 83.6)</t>
  </si>
  <si>
    <t xml:space="preserve">84.6 (74.4, 88.3)</t>
  </si>
  <si>
    <t xml:space="preserve">80.0 (75.4, 83.5)</t>
  </si>
  <si>
    <t xml:space="preserve">81.4 (73.5, 85.6)</t>
  </si>
  <si>
    <t xml:space="preserve">57.2 (52.7, 61.5)</t>
  </si>
  <si>
    <t xml:space="preserve">61.5 (51.8, 69.1)</t>
  </si>
  <si>
    <t xml:space="preserve">41.9 (37.2, 46.9)</t>
  </si>
  <si>
    <t xml:space="preserve">73.8 (65.5, 79.3)</t>
  </si>
  <si>
    <t xml:space="preserve">84.7 (80.8, 87.4)</t>
  </si>
  <si>
    <t xml:space="preserve">87.6 (83.6, 90.3)</t>
  </si>
  <si>
    <t xml:space="preserve">86.0 (78.4, 89.4)</t>
  </si>
  <si>
    <t xml:space="preserve">70.1 (61.6, 77.2)</t>
  </si>
  <si>
    <t xml:space="preserve">82.9 (75.0, 88.3)</t>
  </si>
  <si>
    <t xml:space="preserve">71.8 (62.7, 78.0)</t>
  </si>
  <si>
    <t xml:space="preserve">81.6 (75.7, 85.9)</t>
  </si>
  <si>
    <t xml:space="preserve">92.3 (82.6, 94.0)</t>
  </si>
  <si>
    <t xml:space="preserve">87.3 (80.6, 91.6)</t>
  </si>
  <si>
    <t xml:space="preserve">90.7 (83.5, 93.1)</t>
  </si>
  <si>
    <t xml:space="preserve">78.6 (74.4, 81.8)</t>
  </si>
  <si>
    <t xml:space="preserve">80.8 (70.5, 85.2)</t>
  </si>
  <si>
    <t xml:space="preserve">85.2 (81.0, 88.1)</t>
  </si>
  <si>
    <t xml:space="preserve">77.7 (75.2, 79.9)</t>
  </si>
  <si>
    <t xml:space="preserve">84.5 (82.7, 86.0)</t>
  </si>
  <si>
    <t xml:space="preserve">79.6 (77.4, 81.5)</t>
  </si>
  <si>
    <t xml:space="preserve">40.8 (38.1, 43.6)</t>
  </si>
  <si>
    <t xml:space="preserve">42.5 (40.0, 45.0)</t>
  </si>
  <si>
    <t xml:space="preserve">82.2 (79.9, 84.2)</t>
  </si>
  <si>
    <t xml:space="preserve">83.1 (81.0, 84.8)</t>
  </si>
  <si>
    <t xml:space="preserve">65.4 (60.4, 70.1)</t>
  </si>
  <si>
    <t xml:space="preserve">82.5 (80.6, 84.3)</t>
  </si>
  <si>
    <t xml:space="preserve">69.7 (65.5, 73.6)</t>
  </si>
  <si>
    <t xml:space="preserve">80.9 (79.1, 82.4)</t>
  </si>
  <si>
    <t xml:space="preserve">89.6 (88.1, 90.9)</t>
  </si>
  <si>
    <t xml:space="preserve">82.3 (78.8, 85.2)</t>
  </si>
  <si>
    <t xml:space="preserve">89.5 (88.2, 90.6)</t>
  </si>
  <si>
    <t xml:space="preserve">78.8 (76.6, 80.7)</t>
  </si>
  <si>
    <t xml:space="preserve">69.8 (68.1, 71.5)</t>
  </si>
  <si>
    <t xml:space="preserve">80.4 (78.2, 82.3)</t>
  </si>
  <si>
    <t xml:space="preserve">87.5 (85.9, 88.9)</t>
  </si>
  <si>
    <t xml:space="preserve">30.2 (28.0, 32.6)</t>
  </si>
  <si>
    <t xml:space="preserve">73.3 (71.2, 75.2)</t>
  </si>
  <si>
    <t xml:space="preserve">34.9 (32.9, 37.1)</t>
  </si>
  <si>
    <t xml:space="preserve">82.1 (80.0, 83.9)</t>
  </si>
  <si>
    <t xml:space="preserve">80.4 (78.5, 82.1)</t>
  </si>
  <si>
    <t xml:space="preserve">80.3 (78.4, 81.9)</t>
  </si>
  <si>
    <t xml:space="preserve">80.6 (79.0, 82.0)</t>
  </si>
  <si>
    <t xml:space="preserve">71.1 (67.5, 74.4)</t>
  </si>
  <si>
    <t xml:space="preserve">75.3 (73.1, 77.4)</t>
  </si>
  <si>
    <t xml:space="preserve">76.6 (72.5, 80.1)</t>
  </si>
  <si>
    <t xml:space="preserve">79.0 (76.8, 81.0)</t>
  </si>
  <si>
    <t xml:space="preserve">77.6 (74.2, 80.6)</t>
  </si>
  <si>
    <t xml:space="preserve">79.2 (77.4, 80.8)</t>
  </si>
  <si>
    <t xml:space="preserve">77.1 (74.8, 79.1)</t>
  </si>
  <si>
    <t xml:space="preserve">74.3 (72.3, 76.2)</t>
  </si>
  <si>
    <t xml:space="preserve">75.8 (73.8, 77.5)</t>
  </si>
  <si>
    <t xml:space="preserve">81.1 (79.0, 83.0)</t>
  </si>
  <si>
    <t xml:space="preserve">85.9 (84.0, 87.5)</t>
  </si>
  <si>
    <t xml:space="preserve">82.1 (80.2, 83.8)</t>
  </si>
  <si>
    <t xml:space="preserve">47.7 (45.2, 50.3)</t>
  </si>
  <si>
    <t xml:space="preserve">77.2 (75.0, 79.2)</t>
  </si>
  <si>
    <t xml:space="preserve">52.3 (49.9, 54.6)</t>
  </si>
  <si>
    <t xml:space="preserve">75.5 (73.9, 76.9)</t>
  </si>
  <si>
    <t xml:space="preserve">83.5 (81.5, 85.3)</t>
  </si>
  <si>
    <t xml:space="preserve">82.5 (80.6, 84.1)</t>
  </si>
  <si>
    <t xml:space="preserve">65.4 (61.7, 68.8)</t>
  </si>
  <si>
    <t xml:space="preserve">76.7 (74.3, 78.8)</t>
  </si>
  <si>
    <t xml:space="preserve">68.4 (65.1, 71.5)</t>
  </si>
  <si>
    <t xml:space="preserve">87.0 (85.2, 88.6)</t>
  </si>
  <si>
    <t xml:space="preserve">84.8 (82.6, 86.8)</t>
  </si>
  <si>
    <t xml:space="preserve">87.8 (86.5, 88.9)</t>
  </si>
  <si>
    <t xml:space="preserve">75.6 (73.4, 77.7)</t>
  </si>
  <si>
    <t xml:space="preserve">79.6 (79.3, 79.9)</t>
  </si>
  <si>
    <t xml:space="preserve">85.1 (84.8, 85.3)</t>
  </si>
  <si>
    <t xml:space="preserve">79.5 (79.2, 79.8)</t>
  </si>
  <si>
    <t xml:space="preserve">85.2 (85.0, 85.4)</t>
  </si>
  <si>
    <t xml:space="preserve">41.1 (40.8, 41.5)</t>
  </si>
  <si>
    <t xml:space="preserve">73.2 (72.9, 73.5)</t>
  </si>
  <si>
    <t xml:space="preserve">41.8 (41.4, 42.1)</t>
  </si>
  <si>
    <t xml:space="preserve">75.8 (75.6, 76.1)</t>
  </si>
  <si>
    <t xml:space="preserve">81.8 (81.5, 82.0)</t>
  </si>
  <si>
    <t xml:space="preserve">83.4 (83.2, 83.7)</t>
  </si>
  <si>
    <t xml:space="preserve">81.4 (81.2, 81.7)</t>
  </si>
  <si>
    <t xml:space="preserve">82.9 (82.7, 83.2)</t>
  </si>
  <si>
    <t xml:space="preserve">66.9 (66.3, 67.4)</t>
  </si>
  <si>
    <t xml:space="preserve">79.7 (79.4, 80.0)</t>
  </si>
  <si>
    <t xml:space="preserve">67.2 (66.6, 67.7)</t>
  </si>
  <si>
    <t xml:space="preserve">79.1 (78.8, 79.4)</t>
  </si>
  <si>
    <t xml:space="preserve">88.6 (88.4, 88.9)</t>
  </si>
  <si>
    <t xml:space="preserve">79.5 (79.1, 80.0)</t>
  </si>
  <si>
    <t xml:space="preserve">88.3 (88.1, 88.5)</t>
  </si>
  <si>
    <t xml:space="preserve">77.4 (77.1, 77.6)</t>
  </si>
  <si>
    <t xml:space="preserve">75.9 (75.6, 76.2)</t>
  </si>
  <si>
    <t xml:space="preserve">77.3 (77.0, 77.6)</t>
  </si>
  <si>
    <t xml:space="preserve">74.4 (74.1, 74.6)</t>
  </si>
  <si>
    <t xml:space="preserve">Academies Australasia Polytechnic</t>
  </si>
  <si>
    <t xml:space="preserve">86.4 (82.6, 88.9)</t>
  </si>
  <si>
    <t xml:space="preserve">74.4 (70.2, 77.8)</t>
  </si>
  <si>
    <t xml:space="preserve">88.5 (84.9, 90.7)</t>
  </si>
  <si>
    <t xml:space="preserve">87.1 (83.0, 89.8)</t>
  </si>
  <si>
    <t xml:space="preserve">81.4 (77.4, 84.4)</t>
  </si>
  <si>
    <t xml:space="preserve">79.5 (75.5, 82.5)</t>
  </si>
  <si>
    <t xml:space="preserve">Academy of Interactive Technology</t>
  </si>
  <si>
    <t xml:space="preserve">80.1 (75.6, 83.7)</t>
  </si>
  <si>
    <t xml:space="preserve">59.4 (54.4, 64.1)</t>
  </si>
  <si>
    <t xml:space="preserve">86.6 (82.6, 89.5)</t>
  </si>
  <si>
    <t xml:space="preserve">77.3 (71.7, 81.9)</t>
  </si>
  <si>
    <t xml:space="preserve">84.4 (79.4, 88.0)</t>
  </si>
  <si>
    <t xml:space="preserve">73.3 (68.5, 77.3)</t>
  </si>
  <si>
    <t xml:space="preserve">Acknowledge Education</t>
  </si>
  <si>
    <t xml:space="preserve">86.7 (85.4, 87.8)</t>
  </si>
  <si>
    <t xml:space="preserve">80.0 (78.5, 81.4)</t>
  </si>
  <si>
    <t xml:space="preserve">69.8 (68.0, 71.6)</t>
  </si>
  <si>
    <t xml:space="preserve">63.8 (62.0, 65.5)</t>
  </si>
  <si>
    <t xml:space="preserve">71.2 (69.5, 72.7)</t>
  </si>
  <si>
    <t xml:space="preserve">Adelaide Central School of Art</t>
  </si>
  <si>
    <t xml:space="preserve">90.4 (86.0, 92.7)</t>
  </si>
  <si>
    <t xml:space="preserve">83.7 (78.7, 86.9)</t>
  </si>
  <si>
    <t xml:space="preserve">93.3 (89.4, 95.1)</t>
  </si>
  <si>
    <t xml:space="preserve">92.3 (85.9, 95.4)</t>
  </si>
  <si>
    <t xml:space="preserve">83.3 (78.3, 86.7)</t>
  </si>
  <si>
    <t xml:space="preserve">91.3 (87.1, 93.5)</t>
  </si>
  <si>
    <t xml:space="preserve">Adelaide Institute of Higher Education</t>
  </si>
  <si>
    <t xml:space="preserve">AIE Institute</t>
  </si>
  <si>
    <t xml:space="preserve">86.2 (74.3, 91.9)</t>
  </si>
  <si>
    <t xml:space="preserve">80.0 (68.0, 87.1)</t>
  </si>
  <si>
    <t xml:space="preserve">76.7 (64.5, 84.4)</t>
  </si>
  <si>
    <t xml:space="preserve">93.1 (82.2, 96.6)</t>
  </si>
  <si>
    <t xml:space="preserve">65.5 (52.9, 75.5)</t>
  </si>
  <si>
    <t xml:space="preserve">Alphacrucis University College</t>
  </si>
  <si>
    <t xml:space="preserve">85.1 (82.3, 87.5)</t>
  </si>
  <si>
    <t xml:space="preserve">31.9 (28.7, 35.3)</t>
  </si>
  <si>
    <t xml:space="preserve">86.4 (83.7, 88.6)</t>
  </si>
  <si>
    <t xml:space="preserve">75.9 (71.0, 80.0)</t>
  </si>
  <si>
    <t xml:space="preserve">79.2 (73.8, 83.7)</t>
  </si>
  <si>
    <t xml:space="preserve">84.9 (82.1, 87.2)</t>
  </si>
  <si>
    <t xml:space="preserve">Asia Pacific International College</t>
  </si>
  <si>
    <t xml:space="preserve">86.1 (81.2, 89.7)</t>
  </si>
  <si>
    <t xml:space="preserve">82.8 (77.9, 86.5)</t>
  </si>
  <si>
    <t xml:space="preserve">84.0 (79.1, 87.7)</t>
  </si>
  <si>
    <t xml:space="preserve">70.4 (64.1, 75.8)</t>
  </si>
  <si>
    <t xml:space="preserve">77.0 (71.4, 81.5)</t>
  </si>
  <si>
    <t xml:space="preserve">75.7 (70.4, 80.0)</t>
  </si>
  <si>
    <t xml:space="preserve">Australasian College of Health and Wellness</t>
  </si>
  <si>
    <t xml:space="preserve">76.1 (70.4, 80.7)</t>
  </si>
  <si>
    <t xml:space="preserve">28.2 (23.3, 33.8)</t>
  </si>
  <si>
    <t xml:space="preserve">74.7 (69.0, 79.4)</t>
  </si>
  <si>
    <t xml:space="preserve">70.0 (63.0, 76.0)</t>
  </si>
  <si>
    <t xml:space="preserve">77.1 (70.4, 82.4)</t>
  </si>
  <si>
    <t xml:space="preserve">78.5 (73.2, 82.8)</t>
  </si>
  <si>
    <t xml:space="preserve">Sydney International School of Technology and Commerce</t>
  </si>
  <si>
    <t xml:space="preserve">74.0 (66.3, 80.2)</t>
  </si>
  <si>
    <t xml:space="preserve">85.9 (79.5, 90.0)</t>
  </si>
  <si>
    <t xml:space="preserve">77.1 (69.9, 82.6)</t>
  </si>
  <si>
    <t xml:space="preserve">62.0 (53.5, 69.6)</t>
  </si>
  <si>
    <t xml:space="preserve">50.0 (42.1, 57.9)</t>
  </si>
  <si>
    <t xml:space="preserve">68.6 (61.2, 74.8)</t>
  </si>
  <si>
    <t xml:space="preserve">Australian Academy of Music and Performing Arts</t>
  </si>
  <si>
    <t xml:space="preserve">81.8 (70.1, 88.7)</t>
  </si>
  <si>
    <t xml:space="preserve">74.3 (62.7, 82.4)</t>
  </si>
  <si>
    <t xml:space="preserve">82.4 (70.9, 89.0)</t>
  </si>
  <si>
    <t xml:space="preserve">75.0 (61.4, 84.2)</t>
  </si>
  <si>
    <t xml:space="preserve">75.8 (63.7, 83.9)</t>
  </si>
  <si>
    <t xml:space="preserve">71.4 (59.7, 80.0)</t>
  </si>
  <si>
    <t xml:space="preserve">Australian Chiropractic College</t>
  </si>
  <si>
    <t xml:space="preserve">93.2 (88.2, 95.2)</t>
  </si>
  <si>
    <t xml:space="preserve">89.3 (83.9, 92.0)</t>
  </si>
  <si>
    <t xml:space="preserve">94.6 (89.8, 96.3)</t>
  </si>
  <si>
    <t xml:space="preserve">92.5 (85.3, 95.5)</t>
  </si>
  <si>
    <t xml:space="preserve">83.1 (76.8, 87.0)</t>
  </si>
  <si>
    <t xml:space="preserve">96.0 (91.5, 97.3)</t>
  </si>
  <si>
    <t xml:space="preserve">ACAP University College</t>
  </si>
  <si>
    <t xml:space="preserve">86.3 (84.5, 87.8)</t>
  </si>
  <si>
    <t xml:space="preserve">49.3 (47.0, 51.7)</t>
  </si>
  <si>
    <t xml:space="preserve">85.6 (83.8, 87.1)</t>
  </si>
  <si>
    <t xml:space="preserve">78.5 (75.7, 80.9)</t>
  </si>
  <si>
    <t xml:space="preserve">82.9 (81.0, 84.5)</t>
  </si>
  <si>
    <t xml:space="preserve">Australian College of Christian Studies</t>
  </si>
  <si>
    <t xml:space="preserve">89.3 (78.6, 93.1)</t>
  </si>
  <si>
    <t xml:space="preserve">14.3 (9.5, 25.3)</t>
  </si>
  <si>
    <t xml:space="preserve">92.9 (82.6, 95.6)</t>
  </si>
  <si>
    <t xml:space="preserve">Australian College of Nursing</t>
  </si>
  <si>
    <t xml:space="preserve">Australian University of Theology*</t>
  </si>
  <si>
    <t xml:space="preserve">89.5 (87.0, 91.3)</t>
  </si>
  <si>
    <t xml:space="preserve">57.6 (54.1, 60.9)</t>
  </si>
  <si>
    <t xml:space="preserve">96.6 (95.0, 97.6)</t>
  </si>
  <si>
    <t xml:space="preserve">90.5 (87.0, 93.0)</t>
  </si>
  <si>
    <t xml:space="preserve">97.2 (95.1, 98.2)</t>
  </si>
  <si>
    <t xml:space="preserve">95.2 (93.3, 96.3)</t>
  </si>
  <si>
    <t xml:space="preserve">Australian Institute of Business</t>
  </si>
  <si>
    <t xml:space="preserve">Australian Institute of Higher Education</t>
  </si>
  <si>
    <t xml:space="preserve">87.1 (82.4, 90.4)</t>
  </si>
  <si>
    <t xml:space="preserve">85.1 (80.6, 88.5)</t>
  </si>
  <si>
    <t xml:space="preserve">86.8 (82.3, 90.1)</t>
  </si>
  <si>
    <t xml:space="preserve">81.3 (76.0, 85.4)</t>
  </si>
  <si>
    <t xml:space="preserve">78.8 (73.4, 83.0)</t>
  </si>
  <si>
    <t xml:space="preserve">78.1 (73.1, 82.2)</t>
  </si>
  <si>
    <t xml:space="preserve">Australian Institute of Management Education &amp; Training</t>
  </si>
  <si>
    <t xml:space="preserve">Australian Institute of Professional Counsellors</t>
  </si>
  <si>
    <t xml:space="preserve">74.3 (69.7, 78.2)</t>
  </si>
  <si>
    <t xml:space="preserve">18.8 (15.4, 23.0)</t>
  </si>
  <si>
    <t xml:space="preserve">81.8 (77.6, 85.1)</t>
  </si>
  <si>
    <t xml:space="preserve">63.1 (56.0, 69.6)</t>
  </si>
  <si>
    <t xml:space="preserve">62.3 (51.6, 71.7)</t>
  </si>
  <si>
    <t xml:space="preserve">77.4 (73.0, 81.0)</t>
  </si>
  <si>
    <t xml:space="preserve">Australian School of Accounting</t>
  </si>
  <si>
    <t xml:space="preserve">86.4 (77.9, 91.8)</t>
  </si>
  <si>
    <t xml:space="preserve">92.2 (85.0, 95.9)</t>
  </si>
  <si>
    <t xml:space="preserve">93.4 (86.3, 96.9)</t>
  </si>
  <si>
    <t xml:space="preserve">87.7 (79.1, 92.9)</t>
  </si>
  <si>
    <t xml:space="preserve">84.7 (75.9, 90.5)</t>
  </si>
  <si>
    <t xml:space="preserve">88.9 (81.0, 93.5)</t>
  </si>
  <si>
    <t xml:space="preserve">Box Hill Institute</t>
  </si>
  <si>
    <t xml:space="preserve">83.2 (78.0, 87.0)</t>
  </si>
  <si>
    <t xml:space="preserve">78.7 (73.3, 82.9)</t>
  </si>
  <si>
    <t xml:space="preserve">88.9 (84.3, 91.9)</t>
  </si>
  <si>
    <t xml:space="preserve">76.9 (70.5, 82.0)</t>
  </si>
  <si>
    <t xml:space="preserve">81.0 (75.5, 85.1)</t>
  </si>
  <si>
    <t xml:space="preserve">83.5 (78.4, 87.2)</t>
  </si>
  <si>
    <t xml:space="preserve">Campion College Australia</t>
  </si>
  <si>
    <t xml:space="preserve">97.9 (91.4, 99.1)</t>
  </si>
  <si>
    <t xml:space="preserve">93.8 (86.5, 96.4)</t>
  </si>
  <si>
    <t xml:space="preserve">100.0</t>
  </si>
  <si>
    <t xml:space="preserve">94.6 (85.6, 97.5)</t>
  </si>
  <si>
    <t xml:space="preserve">97.8 (91.0, 99.1)</t>
  </si>
  <si>
    <t xml:space="preserve">Chartered Accountants Australia and New Zealand</t>
  </si>
  <si>
    <t xml:space="preserve">Chisholm Institute</t>
  </si>
  <si>
    <t xml:space="preserve">90.3 (84.3, 93.4)</t>
  </si>
  <si>
    <t xml:space="preserve">83.6 (76.9, 87.8)</t>
  </si>
  <si>
    <t xml:space="preserve">89.0 (83.0, 92.3)</t>
  </si>
  <si>
    <t xml:space="preserve">82.0 (74.1, 87.1)</t>
  </si>
  <si>
    <t xml:space="preserve">80.3 (72.8, 85.4)</t>
  </si>
  <si>
    <t xml:space="preserve">84.9 (78.4, 88.9)</t>
  </si>
  <si>
    <t xml:space="preserve">Christian Heritage College</t>
  </si>
  <si>
    <t xml:space="preserve">87.6 (83.9, 90.2)</t>
  </si>
  <si>
    <t xml:space="preserve">50.0 (45.4, 54.6)</t>
  </si>
  <si>
    <t xml:space="preserve">92.9 (89.8, 94.7)</t>
  </si>
  <si>
    <t xml:space="preserve">85.3 (79.6, 89.3)</t>
  </si>
  <si>
    <t xml:space="preserve">84.0 (78.5, 88.0)</t>
  </si>
  <si>
    <t xml:space="preserve">92.4 (89.3, 94.3)</t>
  </si>
  <si>
    <t xml:space="preserve">BPP Institute</t>
  </si>
  <si>
    <t xml:space="preserve">Collarts (Australian College of the Arts)</t>
  </si>
  <si>
    <t xml:space="preserve">87.2 (84.9, 89.1)</t>
  </si>
  <si>
    <t xml:space="preserve">91.1 (89.1, 92.7)</t>
  </si>
  <si>
    <t xml:space="preserve">88.5 (85.6, 90.8)</t>
  </si>
  <si>
    <t xml:space="preserve">84.0 (81.2, 86.3)</t>
  </si>
  <si>
    <t xml:space="preserve">Crown Institute of Higher Education</t>
  </si>
  <si>
    <t xml:space="preserve">69.8 (66.3, 73.0)</t>
  </si>
  <si>
    <t xml:space="preserve">79.0 (76.0, 81.6)</t>
  </si>
  <si>
    <t xml:space="preserve">70.0 (66.7, 73.1)</t>
  </si>
  <si>
    <t xml:space="preserve">61.4 (57.6, 65.0)</t>
  </si>
  <si>
    <t xml:space="preserve">55.5 (51.9, 59.1)</t>
  </si>
  <si>
    <t xml:space="preserve">59.7 (56.3, 63.0)</t>
  </si>
  <si>
    <t xml:space="preserve">Curtin College</t>
  </si>
  <si>
    <t xml:space="preserve">83.5 (80.2, 86.2)</t>
  </si>
  <si>
    <t xml:space="preserve">75.0 (71.5, 78.1)</t>
  </si>
  <si>
    <t xml:space="preserve">85.2 (82.1, 87.7)</t>
  </si>
  <si>
    <t xml:space="preserve">82.8 (79.2, 85.7)</t>
  </si>
  <si>
    <t xml:space="preserve">88.6 (85.7, 90.9)</t>
  </si>
  <si>
    <t xml:space="preserve">75.5 (72.0, 78.6)</t>
  </si>
  <si>
    <t xml:space="preserve">Deakin College</t>
  </si>
  <si>
    <t xml:space="preserve">78.3 (75.4, 80.8)</t>
  </si>
  <si>
    <t xml:space="preserve">58.0 (54.9, 61.0)</t>
  </si>
  <si>
    <t xml:space="preserve">81.9 (79.3, 84.1)</t>
  </si>
  <si>
    <t xml:space="preserve">80.0 (76.8, 82.7)</t>
  </si>
  <si>
    <t xml:space="preserve">87.9 (85.4, 89.9)</t>
  </si>
  <si>
    <t xml:space="preserve">75.9 (73.1, 78.4)</t>
  </si>
  <si>
    <t xml:space="preserve">Eastern College Australia</t>
  </si>
  <si>
    <t xml:space="preserve">Edith Cowan College</t>
  </si>
  <si>
    <t xml:space="preserve">86.1 (82.3, 88.9)</t>
  </si>
  <si>
    <t xml:space="preserve">83.1 (79.3, 86.1)</t>
  </si>
  <si>
    <t xml:space="preserve">86.4 (82.7, 89.1)</t>
  </si>
  <si>
    <t xml:space="preserve">81.9 (77.6, 85.4)</t>
  </si>
  <si>
    <t xml:space="preserve">84.0 (80.1, 87.0)</t>
  </si>
  <si>
    <t xml:space="preserve">74.2 (70.0, 77.8)</t>
  </si>
  <si>
    <t xml:space="preserve">Endeavour College of Natural Health</t>
  </si>
  <si>
    <t xml:space="preserve">29.5 (27.5, 31.6)</t>
  </si>
  <si>
    <t xml:space="preserve">78.1 (76.2, 79.9)</t>
  </si>
  <si>
    <t xml:space="preserve">62.2 (59.2, 65.1)</t>
  </si>
  <si>
    <t xml:space="preserve">55.4 (52.3, 58.5)</t>
  </si>
  <si>
    <t xml:space="preserve">72.5 (70.5, 74.4)</t>
  </si>
  <si>
    <t xml:space="preserve">Engineering Institute of Technology</t>
  </si>
  <si>
    <t xml:space="preserve">83.2 (79.3, 86.0)</t>
  </si>
  <si>
    <t xml:space="preserve">48.0 (43.7, 52.4)</t>
  </si>
  <si>
    <t xml:space="preserve">84.7 (80.9, 87.2)</t>
  </si>
  <si>
    <t xml:space="preserve">79.8 (74.3, 83.9)</t>
  </si>
  <si>
    <t xml:space="preserve">77.8 (72.8, 81.6)</t>
  </si>
  <si>
    <t xml:space="preserve">82.4 (78.4, 85.3)</t>
  </si>
  <si>
    <t xml:space="preserve">Equals International</t>
  </si>
  <si>
    <t xml:space="preserve">93.3 (89.2, 94.7)</t>
  </si>
  <si>
    <t xml:space="preserve">93.4 (89.5, 94.8)</t>
  </si>
  <si>
    <t xml:space="preserve">94.4 (90.6, 95.7)</t>
  </si>
  <si>
    <t xml:space="preserve">87.7 (82.5, 90.4)</t>
  </si>
  <si>
    <t xml:space="preserve">76.1 (70.9, 79.8)</t>
  </si>
  <si>
    <t xml:space="preserve">90.1 (85.9, 92.0)</t>
  </si>
  <si>
    <t xml:space="preserve">Excelsia University College</t>
  </si>
  <si>
    <t xml:space="preserve">89.7 (87.3, 91.6)</t>
  </si>
  <si>
    <t xml:space="preserve">80.3 (77.2, 82.9)</t>
  </si>
  <si>
    <t xml:space="preserve">74.4 (71.1, 77.2)</t>
  </si>
  <si>
    <t xml:space="preserve">78.6 (75.7, 81.2)</t>
  </si>
  <si>
    <t xml:space="preserve">Eynesbury College</t>
  </si>
  <si>
    <t xml:space="preserve">78.1 (66.1, 85.8)</t>
  </si>
  <si>
    <t xml:space="preserve">65.6 (53.4, 75.5)</t>
  </si>
  <si>
    <t xml:space="preserve">75.8 (63.9, 83.7)</t>
  </si>
  <si>
    <t xml:space="preserve">77.4 (65.0, 85.4)</t>
  </si>
  <si>
    <t xml:space="preserve">81.3 (69.4, 88.2)</t>
  </si>
  <si>
    <t xml:space="preserve">Gestalt Therapy Brisbane</t>
  </si>
  <si>
    <t xml:space="preserve">Governance Institute of Australia</t>
  </si>
  <si>
    <t xml:space="preserve">Griffith College</t>
  </si>
  <si>
    <t xml:space="preserve">82.8 (79.7, 85.3)</t>
  </si>
  <si>
    <t xml:space="preserve">67.9 (64.4, 71.1)</t>
  </si>
  <si>
    <t xml:space="preserve">82.2 (79.2, 84.8)</t>
  </si>
  <si>
    <t xml:space="preserve">84.2 (81.2, 86.6)</t>
  </si>
  <si>
    <t xml:space="preserve">76.3 (73.0, 79.2)</t>
  </si>
  <si>
    <t xml:space="preserve">Health Education &amp; Training Institute</t>
  </si>
  <si>
    <t xml:space="preserve">HEPCO The Tax Institute Higher Education</t>
  </si>
  <si>
    <t xml:space="preserve">Higher Education Leadership Institute</t>
  </si>
  <si>
    <t xml:space="preserve">Holmes Institute</t>
  </si>
  <si>
    <t xml:space="preserve">85.5 (81.3, 88.7)</t>
  </si>
  <si>
    <t xml:space="preserve">84.3 (80.2, 87.4)</t>
  </si>
  <si>
    <t xml:space="preserve">86.7 (82.7, 89.6)</t>
  </si>
  <si>
    <t xml:space="preserve">82.4 (77.6, 86.1)</t>
  </si>
  <si>
    <t xml:space="preserve">73.3 (68.3, 77.5)</t>
  </si>
  <si>
    <t xml:space="preserve">Holmesglen Institute</t>
  </si>
  <si>
    <t xml:space="preserve">85.7 (82.7, 88.1)</t>
  </si>
  <si>
    <t xml:space="preserve">83.7 (80.6, 86.1)</t>
  </si>
  <si>
    <t xml:space="preserve">72.8 (69.3, 75.9)</t>
  </si>
  <si>
    <t xml:space="preserve">69.0 (64.8, 72.7)</t>
  </si>
  <si>
    <t xml:space="preserve">74.1 (70.7, 77.2)</t>
  </si>
  <si>
    <t xml:space="preserve">65.7 (62.0, 69.0)</t>
  </si>
  <si>
    <t xml:space="preserve">ICHM</t>
  </si>
  <si>
    <t xml:space="preserve">Ikon Institute of Australia</t>
  </si>
  <si>
    <t xml:space="preserve">88.0 (86.2, 89.5)</t>
  </si>
  <si>
    <t xml:space="preserve">78.2 (76.2, 80.1)</t>
  </si>
  <si>
    <t xml:space="preserve">83.0 (81.0, 84.7)</t>
  </si>
  <si>
    <t xml:space="preserve">66.6 (63.7, 69.4)</t>
  </si>
  <si>
    <t xml:space="preserve">68.2 (65.5, 70.7)</t>
  </si>
  <si>
    <t xml:space="preserve">78.3 (76.2, 80.1)</t>
  </si>
  <si>
    <t xml:space="preserve">Institute of Health &amp; Management</t>
  </si>
  <si>
    <t xml:space="preserve">International College of Management, Sydney</t>
  </si>
  <si>
    <t xml:space="preserve">89.4 (85.9, 91.9)</t>
  </si>
  <si>
    <t xml:space="preserve">80.8 (76.7, 84.1)</t>
  </si>
  <si>
    <t xml:space="preserve">86.5 (82.8, 89.3)</t>
  </si>
  <si>
    <t xml:space="preserve">83.8 (79.5, 87.1)</t>
  </si>
  <si>
    <t xml:space="preserve">77.8 (73.3, 81.6)</t>
  </si>
  <si>
    <t xml:space="preserve">80.4 (76.3, 83.7)</t>
  </si>
  <si>
    <t xml:space="preserve">International Graduate Institute</t>
  </si>
  <si>
    <t xml:space="preserve">ISN Psychology</t>
  </si>
  <si>
    <t xml:space="preserve">58.6 (46.7, 69.0)</t>
  </si>
  <si>
    <t xml:space="preserve">51.7 (40.3, 62.9)</t>
  </si>
  <si>
    <t xml:space="preserve">55.2 (43.5, 66.0)</t>
  </si>
  <si>
    <t xml:space="preserve">Jazz Music Institute</t>
  </si>
  <si>
    <t xml:space="preserve">Kaplan Business School</t>
  </si>
  <si>
    <t xml:space="preserve">82.4 (79.1, 85.1)</t>
  </si>
  <si>
    <t xml:space="preserve">77.0 (73.5, 80.0)</t>
  </si>
  <si>
    <t xml:space="preserve">84.1 (81.0, 86.6)</t>
  </si>
  <si>
    <t xml:space="preserve">82.4 (78.9, 85.2)</t>
  </si>
  <si>
    <t xml:space="preserve">76.1 (72.5, 79.3)</t>
  </si>
  <si>
    <t xml:space="preserve">78.3 (74.9, 81.2)</t>
  </si>
  <si>
    <t xml:space="preserve">Kaplan Professional</t>
  </si>
  <si>
    <t xml:space="preserve">Kent Institute Australia</t>
  </si>
  <si>
    <t xml:space="preserve">73.7 (70.2, 76.8)</t>
  </si>
  <si>
    <t xml:space="preserve">78.5 (75.3, 81.1)</t>
  </si>
  <si>
    <t xml:space="preserve">74.2 (70.8, 77.1)</t>
  </si>
  <si>
    <t xml:space="preserve">70.3 (66.5, 73.7)</t>
  </si>
  <si>
    <t xml:space="preserve">68.5 (65.0, 71.8)</t>
  </si>
  <si>
    <t xml:space="preserve">62.2 (58.7, 65.5)</t>
  </si>
  <si>
    <t xml:space="preserve">King's Own Institute</t>
  </si>
  <si>
    <t xml:space="preserve">87.7 (85.5, 89.4)</t>
  </si>
  <si>
    <t xml:space="preserve">88.3 (86.1, 90.1)</t>
  </si>
  <si>
    <t xml:space="preserve">88.7 (86.6, 90.4)</t>
  </si>
  <si>
    <t xml:space="preserve">81.3 (78.8, 83.3)</t>
  </si>
  <si>
    <t xml:space="preserve">La Trobe College Australia</t>
  </si>
  <si>
    <t xml:space="preserve">80.6 (77.1, 83.5)</t>
  </si>
  <si>
    <t xml:space="preserve">63.6 (59.9, 67.1)</t>
  </si>
  <si>
    <t xml:space="preserve">80.1 (76.7, 82.9)</t>
  </si>
  <si>
    <t xml:space="preserve">78.4 (74.5, 81.7)</t>
  </si>
  <si>
    <t xml:space="preserve">81.5 (78.1, 84.3)</t>
  </si>
  <si>
    <t xml:space="preserve">78.7 (75.3, 81.5)</t>
  </si>
  <si>
    <t xml:space="preserve">LCI Melbourne</t>
  </si>
  <si>
    <t xml:space="preserve">77.1 (65.8, 84.5)</t>
  </si>
  <si>
    <t xml:space="preserve">82.9 (71.9, 89.1)</t>
  </si>
  <si>
    <t xml:space="preserve">66.7 (52.8, 77.5)</t>
  </si>
  <si>
    <t xml:space="preserve">80.0 (68.9, 86.8)</t>
  </si>
  <si>
    <t xml:space="preserve">Le Cordon Bleu Australia</t>
  </si>
  <si>
    <t xml:space="preserve">81.3 (69.2, 88.4)</t>
  </si>
  <si>
    <t xml:space="preserve">78.1 (65.9, 86.0)</t>
  </si>
  <si>
    <t xml:space="preserve">60.7 (47.2, 72.4)</t>
  </si>
  <si>
    <t xml:space="preserve">65.6 (53.1, 75.7)</t>
  </si>
  <si>
    <t xml:space="preserve">75.0 (62.6, 83.5)</t>
  </si>
  <si>
    <t xml:space="preserve">Leaders Institute</t>
  </si>
  <si>
    <t xml:space="preserve">96.4</t>
  </si>
  <si>
    <t xml:space="preserve">Lyons College</t>
  </si>
  <si>
    <t xml:space="preserve">Marcus Oldham College</t>
  </si>
  <si>
    <t xml:space="preserve">95.2 (91.9, 96.3)</t>
  </si>
  <si>
    <t xml:space="preserve">96.3 (93.1, 97.1)</t>
  </si>
  <si>
    <t xml:space="preserve">97.1 (94.0, 97.8)</t>
  </si>
  <si>
    <t xml:space="preserve">97.1 (94.1, 97.8)</t>
  </si>
  <si>
    <t xml:space="preserve">95.3 (92.1, 96.3)</t>
  </si>
  <si>
    <t xml:space="preserve">Melbourne Institute of Technology</t>
  </si>
  <si>
    <t xml:space="preserve">76.8 (74.0, 79.3)</t>
  </si>
  <si>
    <t xml:space="preserve">73.9 (71.0, 76.4)</t>
  </si>
  <si>
    <t xml:space="preserve">80.2 (77.3, 82.7)</t>
  </si>
  <si>
    <t xml:space="preserve">80.4 (77.7, 82.7)</t>
  </si>
  <si>
    <t xml:space="preserve">66.8 (63.9, 69.5)</t>
  </si>
  <si>
    <t xml:space="preserve">Melbourne Polytechnic</t>
  </si>
  <si>
    <t xml:space="preserve">83.6 (79.7, 86.6)</t>
  </si>
  <si>
    <t xml:space="preserve">81.0 (77.0, 84.2)</t>
  </si>
  <si>
    <t xml:space="preserve">89.9 (86.7, 92.2)</t>
  </si>
  <si>
    <t xml:space="preserve">78.7 (74.1, 82.5)</t>
  </si>
  <si>
    <t xml:space="preserve">83.2 (79.3, 86.3)</t>
  </si>
  <si>
    <t xml:space="preserve">84.7 (81.1, 87.6)</t>
  </si>
  <si>
    <t xml:space="preserve">Monash College</t>
  </si>
  <si>
    <t xml:space="preserve">82.1 (77.9, 85.5)</t>
  </si>
  <si>
    <t xml:space="preserve">81.5 (77.3, 84.9)</t>
  </si>
  <si>
    <t xml:space="preserve">84.8 (80.9, 87.9)</t>
  </si>
  <si>
    <t xml:space="preserve">75.1 (70.2, 79.3)</t>
  </si>
  <si>
    <t xml:space="preserve">87.7 (83.8, 90.5)</t>
  </si>
  <si>
    <t xml:space="preserve">71.3 (66.7, 75.4)</t>
  </si>
  <si>
    <t xml:space="preserve">Moore Theological College</t>
  </si>
  <si>
    <t xml:space="preserve">91.4 (88.0, 93.5)</t>
  </si>
  <si>
    <t xml:space="preserve">79.8 (75.4, 83.1)</t>
  </si>
  <si>
    <t xml:space="preserve">92.7 (89.4, 94.5)</t>
  </si>
  <si>
    <t xml:space="preserve">91.7 (86.8, 94.5)</t>
  </si>
  <si>
    <t xml:space="preserve">95.6 (92.2, 97.2)</t>
  </si>
  <si>
    <t xml:space="preserve">92.1 (88.7, 94.0)</t>
  </si>
  <si>
    <t xml:space="preserve">Morling College</t>
  </si>
  <si>
    <t xml:space="preserve">Nan Tien Institute</t>
  </si>
  <si>
    <t xml:space="preserve">National Art School</t>
  </si>
  <si>
    <t xml:space="preserve">75.7 (71.9, 78.9)</t>
  </si>
  <si>
    <t xml:space="preserve">80.7 (77.1, 83.5)</t>
  </si>
  <si>
    <t xml:space="preserve">57.6 (52.5, 62.6)</t>
  </si>
  <si>
    <t xml:space="preserve">71.6 (67.6, 75.0)</t>
  </si>
  <si>
    <t xml:space="preserve">77.4 (73.7, 80.3)</t>
  </si>
  <si>
    <t xml:space="preserve">National Institute of Organisation Dynamics Aust</t>
  </si>
  <si>
    <t xml:space="preserve">Ozford Institute of Higher Education</t>
  </si>
  <si>
    <t xml:space="preserve">Australian Performing Arts Conservatory</t>
  </si>
  <si>
    <t xml:space="preserve">Perth Bible College</t>
  </si>
  <si>
    <t xml:space="preserve">Photography Studies College (Melbourne)</t>
  </si>
  <si>
    <t xml:space="preserve">86.7 (80.3, 89.8)</t>
  </si>
  <si>
    <t xml:space="preserve">75.4 (68.6, 80.0)</t>
  </si>
  <si>
    <t xml:space="preserve">90.2 (84.3, 92.6)</t>
  </si>
  <si>
    <t xml:space="preserve">82.4 (74.5, 87.0)</t>
  </si>
  <si>
    <t xml:space="preserve">82.0 (75.4, 85.8)</t>
  </si>
  <si>
    <t xml:space="preserve">88.5 (82.5, 91.3)</t>
  </si>
  <si>
    <t xml:space="preserve">Polytechnic Institute Australia</t>
  </si>
  <si>
    <t xml:space="preserve">91.4 (80.9, 96.0)</t>
  </si>
  <si>
    <t xml:space="preserve">92.7 (83.7, 96.4)</t>
  </si>
  <si>
    <t xml:space="preserve">86.8 (76.3, 92.5)</t>
  </si>
  <si>
    <t xml:space="preserve">85.7 (74.3, 92.0)</t>
  </si>
  <si>
    <t xml:space="preserve">75.0 (63.0, 83.5)</t>
  </si>
  <si>
    <t xml:space="preserve">85.4 (75.2, 91.1)</t>
  </si>
  <si>
    <t xml:space="preserve">SAE University College</t>
  </si>
  <si>
    <t xml:space="preserve">83.3 (81.2, 85.1)</t>
  </si>
  <si>
    <t xml:space="preserve">71.2 (68.8, 73.4)</t>
  </si>
  <si>
    <t xml:space="preserve">85.3 (83.4, 87.0)</t>
  </si>
  <si>
    <t xml:space="preserve">75.0 (72.2, 77.5)</t>
  </si>
  <si>
    <t xml:space="preserve">76.1 (73.8, 78.2)</t>
  </si>
  <si>
    <t xml:space="preserve">Sheridan Institute of Higher Education</t>
  </si>
  <si>
    <t xml:space="preserve">97.1</t>
  </si>
  <si>
    <t xml:space="preserve">82.4 (76.1, 83.9)</t>
  </si>
  <si>
    <t xml:space="preserve">88.9 (79.4, 91.3)</t>
  </si>
  <si>
    <t xml:space="preserve">78.8 (72.0, 81.2)</t>
  </si>
  <si>
    <t xml:space="preserve">91.2 (85.0, 91.3)</t>
  </si>
  <si>
    <t xml:space="preserve">South Australian Institute of Business and Technology</t>
  </si>
  <si>
    <t xml:space="preserve">83.6 (78.7, 87.2)</t>
  </si>
  <si>
    <t xml:space="preserve">73.5 (68.4, 77.9)</t>
  </si>
  <si>
    <t xml:space="preserve">84.0 (79.3, 87.5)</t>
  </si>
  <si>
    <t xml:space="preserve">82.9 (77.6, 86.9)</t>
  </si>
  <si>
    <t xml:space="preserve">89.3 (84.9, 92.2)</t>
  </si>
  <si>
    <t xml:space="preserve">82.7 (78.1, 86.2)</t>
  </si>
  <si>
    <t xml:space="preserve">Southern Cross Education Institute (Higher Education)</t>
  </si>
  <si>
    <t xml:space="preserve">81.0 (74.0, 86.0)</t>
  </si>
  <si>
    <t xml:space="preserve">80.9 (74.2, 85.8)</t>
  </si>
  <si>
    <t xml:space="preserve">73.8 (66.4, 79.7)</t>
  </si>
  <si>
    <t xml:space="preserve">61.3 (53.0, 68.9)</t>
  </si>
  <si>
    <t xml:space="preserve">40.5 (33.4, 48.2)</t>
  </si>
  <si>
    <t xml:space="preserve">70.0 (62.8, 76.0)</t>
  </si>
  <si>
    <t xml:space="preserve">SP Jain School of Management</t>
  </si>
  <si>
    <t xml:space="preserve">83.1 (80.1, 85.0)</t>
  </si>
  <si>
    <t xml:space="preserve">80.2 (77.2, 82.3)</t>
  </si>
  <si>
    <t xml:space="preserve">76.5 (73.4, 78.8)</t>
  </si>
  <si>
    <t xml:space="preserve">63.4 (59.8, 66.5)</t>
  </si>
  <si>
    <t xml:space="preserve">64.2 (60.8, 67.0)</t>
  </si>
  <si>
    <t xml:space="preserve">55.3 (52.0, 58.4)</t>
  </si>
  <si>
    <t xml:space="preserve">Stanley College</t>
  </si>
  <si>
    <t xml:space="preserve">88.1 (85.4, 90.2)</t>
  </si>
  <si>
    <t xml:space="preserve">88.2 (85.6, 90.2)</t>
  </si>
  <si>
    <t xml:space="preserve">87.9 (85.2, 89.9)</t>
  </si>
  <si>
    <t xml:space="preserve">66.6 (62.9, 69.9)</t>
  </si>
  <si>
    <t xml:space="preserve">80.6 (77.6, 83.1)</t>
  </si>
  <si>
    <t xml:space="preserve">Australian University College of Divinity</t>
  </si>
  <si>
    <t xml:space="preserve">88.0 (84.4, 90.6)</t>
  </si>
  <si>
    <t xml:space="preserve">53.8 (49.1, 58.3)</t>
  </si>
  <si>
    <t xml:space="preserve">90.4 (87.1, 92.7)</t>
  </si>
  <si>
    <t xml:space="preserve">88.5 (84.1, 91.7)</t>
  </si>
  <si>
    <t xml:space="preserve">85.0 (79.6, 89.0)</t>
  </si>
  <si>
    <t xml:space="preserve">89.8 (86.5, 92.2)</t>
  </si>
  <si>
    <t xml:space="preserve">Sydney Institute of Business and Technology</t>
  </si>
  <si>
    <t xml:space="preserve">78.3 (68.5, 84.8)</t>
  </si>
  <si>
    <t xml:space="preserve">72.3 (62.5, 79.7)</t>
  </si>
  <si>
    <t xml:space="preserve">82.6 (73.2, 88.4)</t>
  </si>
  <si>
    <t xml:space="preserve">77.5 (66.7, 84.9)</t>
  </si>
  <si>
    <t xml:space="preserve">82.2 (72.6, 88.2)</t>
  </si>
  <si>
    <t xml:space="preserve">Tabor College of Higher Education</t>
  </si>
  <si>
    <t xml:space="preserve">93.3 (89.9, 95.3)</t>
  </si>
  <si>
    <t xml:space="preserve">67.1 (62.0, 71.6)</t>
  </si>
  <si>
    <t xml:space="preserve">95.4 (92.2, 96.9)</t>
  </si>
  <si>
    <t xml:space="preserve">92.4 (87.5, 95.1)</t>
  </si>
  <si>
    <t xml:space="preserve">95.6 (92.3, 97.2)</t>
  </si>
  <si>
    <t xml:space="preserve">96.1 (93.1, 97.4)</t>
  </si>
  <si>
    <t xml:space="preserve">TAFE NSW</t>
  </si>
  <si>
    <t xml:space="preserve">86.5 (84.9, 87.9)</t>
  </si>
  <si>
    <t xml:space="preserve">74.4 (72.4, 76.2)</t>
  </si>
  <si>
    <t xml:space="preserve">88.2 (86.7, 89.5)</t>
  </si>
  <si>
    <t xml:space="preserve">TAFE Queensland</t>
  </si>
  <si>
    <t xml:space="preserve">80.5 (73.6, 85.4)</t>
  </si>
  <si>
    <t xml:space="preserve">75.3 (68.1, 80.9)</t>
  </si>
  <si>
    <t xml:space="preserve">79.0 (72.0, 84.2)</t>
  </si>
  <si>
    <t xml:space="preserve">74.3 (66.5, 80.4)</t>
  </si>
  <si>
    <t xml:space="preserve">77.5 (70.3, 82.9)</t>
  </si>
  <si>
    <t xml:space="preserve">72.6 (65.5, 78.4)</t>
  </si>
  <si>
    <t xml:space="preserve">TAFE South Australia</t>
  </si>
  <si>
    <t xml:space="preserve">80.3 (73.2, 85.3)</t>
  </si>
  <si>
    <t xml:space="preserve">72.4 (64.9, 78.3)</t>
  </si>
  <si>
    <t xml:space="preserve">84.4 (77.7, 88.7)</t>
  </si>
  <si>
    <t xml:space="preserve">80.0 (72.0, 85.6)</t>
  </si>
  <si>
    <t xml:space="preserve">73.3 (65.8, 79.2)</t>
  </si>
  <si>
    <t xml:space="preserve">67.5 (60.0, 73.9)</t>
  </si>
  <si>
    <t xml:space="preserve">The Australian College of Physical Education</t>
  </si>
  <si>
    <t xml:space="preserve">86.2 (82.2, 89.3)</t>
  </si>
  <si>
    <t xml:space="preserve">59.9 (54.9, 64.6)</t>
  </si>
  <si>
    <t xml:space="preserve">86.2 (82.2, 89.2)</t>
  </si>
  <si>
    <t xml:space="preserve">82.8 (77.7, 86.7)</t>
  </si>
  <si>
    <t xml:space="preserve">84.7 (80.4, 88.0)</t>
  </si>
  <si>
    <t xml:space="preserve">81.3 (77.0, 84.8)</t>
  </si>
  <si>
    <t xml:space="preserve">Australian Data and Cyber Institute</t>
  </si>
  <si>
    <t xml:space="preserve">The Australian Guild of Music Education</t>
  </si>
  <si>
    <t xml:space="preserve">The Australian Institute of Music</t>
  </si>
  <si>
    <t xml:space="preserve">72.2 (68.2, 75.6)</t>
  </si>
  <si>
    <t xml:space="preserve">68.8 (64.8, 72.4)</t>
  </si>
  <si>
    <t xml:space="preserve">73.6 (69.6, 76.9)</t>
  </si>
  <si>
    <t xml:space="preserve">64.1 (58.8, 69.0)</t>
  </si>
  <si>
    <t xml:space="preserve">75.6 (71.6, 79.0)</t>
  </si>
  <si>
    <t xml:space="preserve">64.7 (60.6, 68.4)</t>
  </si>
  <si>
    <t xml:space="preserve">The Cairnmillar Institute</t>
  </si>
  <si>
    <t xml:space="preserve">81.5 (73.0, 84.2)</t>
  </si>
  <si>
    <t xml:space="preserve">The College of Law</t>
  </si>
  <si>
    <t xml:space="preserve">The Institute of Creative Arts and Technology</t>
  </si>
  <si>
    <t xml:space="preserve">88.7 (80.4, 93.2)</t>
  </si>
  <si>
    <t xml:space="preserve">86.4 (78.5, 91.1)</t>
  </si>
  <si>
    <t xml:space="preserve">80.7 (72.0, 86.6)</t>
  </si>
  <si>
    <t xml:space="preserve">79.6 (69.8, 86.3)</t>
  </si>
  <si>
    <t xml:space="preserve">70.0 (58.3, 79.2)</t>
  </si>
  <si>
    <t xml:space="preserve">78.0 (69.3, 84.2)</t>
  </si>
  <si>
    <t xml:space="preserve">The JMC Academy</t>
  </si>
  <si>
    <t xml:space="preserve">85.6 (83.7, 87.3)</t>
  </si>
  <si>
    <t xml:space="preserve">75.8 (73.5, 77.8)</t>
  </si>
  <si>
    <t xml:space="preserve">85.3 (83.3, 87.0)</t>
  </si>
  <si>
    <t xml:space="preserve">75.8 (73.0, 78.4)</t>
  </si>
  <si>
    <t xml:space="preserve">78.7 (76.4, 80.7)</t>
  </si>
  <si>
    <t xml:space="preserve">The Metavision Institute</t>
  </si>
  <si>
    <t xml:space="preserve">The MIECAT Institute</t>
  </si>
  <si>
    <t xml:space="preserve">Think Education</t>
  </si>
  <si>
    <t xml:space="preserve">Universal Business School Sydney</t>
  </si>
  <si>
    <t xml:space="preserve">86.6 (79.6, 90.7)</t>
  </si>
  <si>
    <t xml:space="preserve">75.4 (67.8, 81.0)</t>
  </si>
  <si>
    <t xml:space="preserve">92.6 (86.6, 95.4)</t>
  </si>
  <si>
    <t xml:space="preserve">91.4 (84.2, 94.8)</t>
  </si>
  <si>
    <t xml:space="preserve">84.6 (77.3, 89.2)</t>
  </si>
  <si>
    <t xml:space="preserve">81.2 (73.9, 86.1)</t>
  </si>
  <si>
    <t xml:space="preserve">UOW College</t>
  </si>
  <si>
    <t xml:space="preserve">76.5 (64.7, 84.3)</t>
  </si>
  <si>
    <t xml:space="preserve">62.9 (51.2, 72.6)</t>
  </si>
  <si>
    <t xml:space="preserve">78.8 (66.9, 86.3)</t>
  </si>
  <si>
    <t xml:space="preserve">68.8 (56.3, 78.3)</t>
  </si>
  <si>
    <t xml:space="preserve">88.2 (77.5, 93.3)</t>
  </si>
  <si>
    <t xml:space="preserve">UTS College</t>
  </si>
  <si>
    <t xml:space="preserve">76.5 (73.1, 79.5)</t>
  </si>
  <si>
    <t xml:space="preserve">75.3 (71.9, 78.3)</t>
  </si>
  <si>
    <t xml:space="preserve">77.9 (74.7, 80.8)</t>
  </si>
  <si>
    <t xml:space="preserve">73.6 (69.8, 77.0)</t>
  </si>
  <si>
    <t xml:space="preserve">81.9 (78.7, 84.6)</t>
  </si>
  <si>
    <t xml:space="preserve">69.3 (65.8, 72.6)</t>
  </si>
  <si>
    <t xml:space="preserve">VIT (Victorian Institute of Technology)</t>
  </si>
  <si>
    <t xml:space="preserve">76.3 (73.0, 79.0)</t>
  </si>
  <si>
    <t xml:space="preserve">75.9 (72.9, 78.6)</t>
  </si>
  <si>
    <t xml:space="preserve">76.4 (73.2, 79.1)</t>
  </si>
  <si>
    <t xml:space="preserve">77.6 (74.2, 80.5)</t>
  </si>
  <si>
    <t xml:space="preserve">68.3 (64.9, 71.4)</t>
  </si>
  <si>
    <t xml:space="preserve">73.6 (70.4, 76.3)</t>
  </si>
  <si>
    <t xml:space="preserve">Wentworth Institute of Higher Education</t>
  </si>
  <si>
    <t xml:space="preserve">78.0 (73.2, 81.8)</t>
  </si>
  <si>
    <t xml:space="preserve">83.6 (79.6, 86.6)</t>
  </si>
  <si>
    <t xml:space="preserve">76.6 (72.0, 80.3)</t>
  </si>
  <si>
    <t xml:space="preserve">70.8 (65.4, 75.4)</t>
  </si>
  <si>
    <t xml:space="preserve">69.9 (65.0, 74.1)</t>
  </si>
  <si>
    <t xml:space="preserve">67.9 (63.2, 72.0)</t>
  </si>
  <si>
    <t xml:space="preserve">Western Sydney University International College</t>
  </si>
  <si>
    <t xml:space="preserve">81.5 (76.9, 84.6)</t>
  </si>
  <si>
    <t xml:space="preserve">79.5 (75.0, 82.8)</t>
  </si>
  <si>
    <t xml:space="preserve">88.7 (84.7, 91.1)</t>
  </si>
  <si>
    <t xml:space="preserve">84.9 (80.4, 87.8)</t>
  </si>
  <si>
    <t xml:space="preserve">95.0 (91.7, 96.4)</t>
  </si>
  <si>
    <t xml:space="preserve">87.4 (83.4, 89.9)</t>
  </si>
  <si>
    <t xml:space="preserve">Whitehouse Institute of Design, Australia</t>
  </si>
  <si>
    <t xml:space="preserve">83.2 (78.9, 86.2)</t>
  </si>
  <si>
    <t xml:space="preserve">70.6 (66.0, 74.4)</t>
  </si>
  <si>
    <t xml:space="preserve">80.0 (75.7, 83.2)</t>
  </si>
  <si>
    <t xml:space="preserve">51.0 (44.9, 57.0)</t>
  </si>
  <si>
    <t xml:space="preserve">66.2 (61.4, 70.3)</t>
  </si>
  <si>
    <t xml:space="preserve">76.5 (72.0, 79.9)</t>
  </si>
  <si>
    <t xml:space="preserve">William Angliss Institute</t>
  </si>
  <si>
    <t xml:space="preserve">89.1 (83.3, 92.7)</t>
  </si>
  <si>
    <t xml:space="preserve">75.5 (68.8, 80.8)</t>
  </si>
  <si>
    <t xml:space="preserve">84.2 (78.0, 88.6)</t>
  </si>
  <si>
    <t xml:space="preserve">75.7 (67.5, 82.0)</t>
  </si>
  <si>
    <t xml:space="preserve">73.7 (66.7, 79.3)</t>
  </si>
  <si>
    <t xml:space="preserve">81.4 (75.1, 86.1)</t>
  </si>
  <si>
    <t xml:space="preserve">All NUHEIs</t>
  </si>
  <si>
    <t xml:space="preserve">83.7 (83.3, 84.1)</t>
  </si>
  <si>
    <t xml:space="preserve">70.7 (70.3, 71.2)</t>
  </si>
  <si>
    <t xml:space="preserve">76.8 (76.3, 77.2)</t>
  </si>
  <si>
    <t xml:space="preserve">76.7 (76.2, 77.2)</t>
  </si>
  <si>
    <t xml:space="preserve">77.6 (77.2, 78.0)</t>
  </si>
  <si>
    <t xml:space="preserve">* The Australian University of Theology was awarded university status in December 2024.</t>
  </si>
  <si>
    <t xml:space="preserve">   Prior to this, the institution was known as the Australian College of Theology and was classified as a non-university higher education institution (NUHEI).</t>
  </si>
  <si>
    <t xml:space="preserve">   Data for the 2024 SES was collected when the institution was a NUHEI.</t>
  </si>
  <si>
    <t xml:space="preserve">76.7 (70.9, 81.5)</t>
  </si>
  <si>
    <t xml:space="preserve">71.4 (64.0, 77.6)</t>
  </si>
  <si>
    <t xml:space="preserve">79.1 (74.6, 82.6)</t>
  </si>
  <si>
    <t xml:space="preserve">87.0 (82.7, 89.9)</t>
  </si>
  <si>
    <t xml:space="preserve">44.9 (39.1, 50.9)</t>
  </si>
  <si>
    <t xml:space="preserve">42.3 (35.4, 49.6)</t>
  </si>
  <si>
    <t xml:space="preserve">55.1 (50.2, 59.8)</t>
  </si>
  <si>
    <t xml:space="preserve">69.9 (64.8, 74.1)</t>
  </si>
  <si>
    <t xml:space="preserve">74.5 (68.7, 79.2)</t>
  </si>
  <si>
    <t xml:space="preserve">70.3 (62.9, 76.6)</t>
  </si>
  <si>
    <t xml:space="preserve">81.2 (76.8, 84.5)</t>
  </si>
  <si>
    <t xml:space="preserve">90.4 (86.6, 92.7)</t>
  </si>
  <si>
    <t xml:space="preserve">59.2 (52.8, 65.2)</t>
  </si>
  <si>
    <t xml:space="preserve">67.0 (59.3, 73.7)</t>
  </si>
  <si>
    <t xml:space="preserve">85.2 (81.0, 88.2)</t>
  </si>
  <si>
    <t xml:space="preserve">81.7 (76.8, 85.3)</t>
  </si>
  <si>
    <t xml:space="preserve">66.7 (60.3, 72.3)</t>
  </si>
  <si>
    <t xml:space="preserve">64.9 (56.2, 72.5)</t>
  </si>
  <si>
    <t xml:space="preserve">74.6 (69.5, 78.9)</t>
  </si>
  <si>
    <t xml:space="preserve">81.1 (76.3, 84.6)</t>
  </si>
  <si>
    <t xml:space="preserve">59.9 (53.8, 65.5)</t>
  </si>
  <si>
    <t xml:space="preserve">71.4 (64.4, 77.3)</t>
  </si>
  <si>
    <t xml:space="preserve">80.3 (75.9, 83.6)</t>
  </si>
  <si>
    <t xml:space="preserve">83.1 (78.6, 86.3)</t>
  </si>
  <si>
    <t xml:space="preserve">69.6 (65.6, 73.2)</t>
  </si>
  <si>
    <t xml:space="preserve">67.4 (63.7, 70.8)</t>
  </si>
  <si>
    <t xml:space="preserve">66.8 (62.3, 71.0)</t>
  </si>
  <si>
    <t xml:space="preserve">68.9 (64.5, 72.8)</t>
  </si>
  <si>
    <t xml:space="preserve">73.0 (69.2, 76.2)</t>
  </si>
  <si>
    <t xml:space="preserve">60.1 (56.0, 63.9)</t>
  </si>
  <si>
    <t xml:space="preserve">42.2 (38.7, 45.9)</t>
  </si>
  <si>
    <t xml:space="preserve">44.9 (40.4, 49.5)</t>
  </si>
  <si>
    <t xml:space="preserve">44.2 (39.9, 48.7)</t>
  </si>
  <si>
    <t xml:space="preserve">53.0 (49.1, 56.9)</t>
  </si>
  <si>
    <t xml:space="preserve">72.0 (68.2, 75.5)</t>
  </si>
  <si>
    <t xml:space="preserve">66.2 (62.5, 69.6)</t>
  </si>
  <si>
    <t xml:space="preserve">68.2 (63.7, 72.3)</t>
  </si>
  <si>
    <t xml:space="preserve">72.4 (68.2, 76.1)</t>
  </si>
  <si>
    <t xml:space="preserve">80.4 (76.9, 83.2)</t>
  </si>
  <si>
    <t xml:space="preserve">65.3 (61.0, 69.2)</t>
  </si>
  <si>
    <t xml:space="preserve">60.4 (56.4, 64.1)</t>
  </si>
  <si>
    <t xml:space="preserve">72.1 (67.6, 76.1)</t>
  </si>
  <si>
    <t xml:space="preserve">79.5 (75.4, 82.9)</t>
  </si>
  <si>
    <t xml:space="preserve">69.8 (65.1, 74.1)</t>
  </si>
  <si>
    <t xml:space="preserve">60.2 (55.8, 64.3)</t>
  </si>
  <si>
    <t xml:space="preserve">51.2 (46.4, 55.9)</t>
  </si>
  <si>
    <t xml:space="preserve">62.4 (57.0, 67.4)</t>
  </si>
  <si>
    <t xml:space="preserve">72.0 (67.0, 76.3)</t>
  </si>
  <si>
    <t xml:space="preserve">79.0 (74.7, 82.5)</t>
  </si>
  <si>
    <t xml:space="preserve">62.4 (58.4, 66.2)</t>
  </si>
  <si>
    <t xml:space="preserve">53.0 (49.4, 56.7)</t>
  </si>
  <si>
    <t xml:space="preserve">60.7 (56.2, 65.1)</t>
  </si>
  <si>
    <t xml:space="preserve">66.1 (61.7, 70.1)</t>
  </si>
  <si>
    <t xml:space="preserve">66.9 (63.0, 70.5)</t>
  </si>
  <si>
    <t xml:space="preserve">83.1 (78.7, 86.5)</t>
  </si>
  <si>
    <t xml:space="preserve">81.2 (77.9, 84.0)</t>
  </si>
  <si>
    <t xml:space="preserve">89.0 (86.9, 90.7)</t>
  </si>
  <si>
    <t xml:space="preserve">90.5 (88.1, 92.4)</t>
  </si>
  <si>
    <t xml:space="preserve">63.4 (58.5, 67.9)</t>
  </si>
  <si>
    <t xml:space="preserve">66.3 (62.8, 69.6)</t>
  </si>
  <si>
    <t xml:space="preserve">64.8 (61.1, 68.2)</t>
  </si>
  <si>
    <t xml:space="preserve">70.4 (67.7, 72.9)</t>
  </si>
  <si>
    <t xml:space="preserve">73.6 (70.4, 76.4)</t>
  </si>
  <si>
    <t xml:space="preserve">83.7 (82.2, 85.0)</t>
  </si>
  <si>
    <t xml:space="preserve">80.0 (75.6, 83.5)</t>
  </si>
  <si>
    <t xml:space="preserve">81.4 (78.2, 84.0)</t>
  </si>
  <si>
    <t xml:space="preserve">84.2 (81.1, 86.7)</t>
  </si>
  <si>
    <t xml:space="preserve">84.3 (81.9, 86.3)</t>
  </si>
  <si>
    <t xml:space="preserve">85.3 (82.6, 87.6)</t>
  </si>
  <si>
    <t xml:space="preserve">86.0 (84.5, 87.2)</t>
  </si>
  <si>
    <t xml:space="preserve">72.9 (68.0, 77.2)</t>
  </si>
  <si>
    <t xml:space="preserve">76.6 (72.9, 79.7)</t>
  </si>
  <si>
    <t xml:space="preserve">72.7 (69.0, 76.1)</t>
  </si>
  <si>
    <t xml:space="preserve">76.9 (74.1, 79.3)</t>
  </si>
  <si>
    <t xml:space="preserve">76.6 (73.3, 79.6)</t>
  </si>
  <si>
    <t xml:space="preserve">76.8 (75.0, 78.5)</t>
  </si>
  <si>
    <t xml:space="preserve">66.1 (61.1, 70.6)</t>
  </si>
  <si>
    <t xml:space="preserve">64.8 (61.1, 68.3)</t>
  </si>
  <si>
    <t xml:space="preserve">58.6 (54.8, 62.4)</t>
  </si>
  <si>
    <t xml:space="preserve">65.2 (62.2, 68.0)</t>
  </si>
  <si>
    <t xml:space="preserve">67.0 (63.5, 70.3)</t>
  </si>
  <si>
    <t xml:space="preserve">64.7 (62.8, 66.6)</t>
  </si>
  <si>
    <t xml:space="preserve">79.9 (75.5, 83.4)</t>
  </si>
  <si>
    <t xml:space="preserve">80.4 (77.3, 83.1)</t>
  </si>
  <si>
    <t xml:space="preserve">74.3 (70.9, 77.3)</t>
  </si>
  <si>
    <t xml:space="preserve">73.8 (71.1, 76.2)</t>
  </si>
  <si>
    <t xml:space="preserve">74.7 (71.5, 77.5)</t>
  </si>
  <si>
    <t xml:space="preserve">76.9 (75.3, 78.5)</t>
  </si>
  <si>
    <t xml:space="preserve">88.9 (84.9, 91.1)</t>
  </si>
  <si>
    <t xml:space="preserve">90.1 (86.6, 91.8)</t>
  </si>
  <si>
    <t xml:space="preserve">93.0 (89.6, 94.4)</t>
  </si>
  <si>
    <t xml:space="preserve">93.5 (90.5, 94.7)</t>
  </si>
  <si>
    <t xml:space="preserve">88.6 (84.7, 90.9)</t>
  </si>
  <si>
    <t xml:space="preserve">90.8 (86.3, 93.1)</t>
  </si>
  <si>
    <t xml:space="preserve">89.7 (85.4, 92.0)</t>
  </si>
  <si>
    <t xml:space="preserve">73.5 (68.8, 77.2)</t>
  </si>
  <si>
    <t xml:space="preserve">73.2 (69.0, 76.3)</t>
  </si>
  <si>
    <t xml:space="preserve">77.1 (73.0, 80.0)</t>
  </si>
  <si>
    <t xml:space="preserve">77.8 (74.0, 80.4)</t>
  </si>
  <si>
    <t xml:space="preserve">81.5 (77.1, 84.5)</t>
  </si>
  <si>
    <t xml:space="preserve">79.8 (74.5, 83.5)</t>
  </si>
  <si>
    <t xml:space="preserve">85.2 (80.6, 88.1)</t>
  </si>
  <si>
    <t xml:space="preserve">98.3 (95.6, 98.8)</t>
  </si>
  <si>
    <t xml:space="preserve">95.1 (92.2, 96.1)</t>
  </si>
  <si>
    <t xml:space="preserve">96.6 (93.8, 97.3)</t>
  </si>
  <si>
    <t xml:space="preserve">99.2 (97.1, 99.2)</t>
  </si>
  <si>
    <t xml:space="preserve">93.5 (90.1, 95.1)</t>
  </si>
  <si>
    <t xml:space="preserve">92.9 (88.6, 94.8)</t>
  </si>
  <si>
    <t xml:space="preserve">95.4 (91.9, 96.7)</t>
  </si>
  <si>
    <t xml:space="preserve">94.6 (91.1, 96.0)</t>
  </si>
  <si>
    <t xml:space="preserve">91.7 (87.8, 93.5)</t>
  </si>
  <si>
    <t xml:space="preserve">97.2 (94.2, 97.9)</t>
  </si>
  <si>
    <t xml:space="preserve">95.8 (93.0, 96.7)</t>
  </si>
  <si>
    <t xml:space="preserve">93.2 (89.6, 94.9)</t>
  </si>
  <si>
    <t xml:space="preserve">92.2 (87.5, 94.5)</t>
  </si>
  <si>
    <t xml:space="preserve">87.7 (79.8, 92.2)</t>
  </si>
  <si>
    <t xml:space="preserve">82.7 (77.7, 86.0)</t>
  </si>
  <si>
    <t xml:space="preserve">88.2 (84.1, 90.5)</t>
  </si>
  <si>
    <t xml:space="preserve">84.3 (79.6, 87.2)</t>
  </si>
  <si>
    <t xml:space="preserve">93.9 (90.6, 95.2)</t>
  </si>
  <si>
    <t xml:space="preserve">89.7 (85.7, 92.0)</t>
  </si>
  <si>
    <t xml:space="preserve">86.2 (81.0, 89.3)</t>
  </si>
  <si>
    <t xml:space="preserve">84.3 (79.3, 87.5)</t>
  </si>
  <si>
    <t xml:space="preserve">96.6 (93.6, 97.5)</t>
  </si>
  <si>
    <t xml:space="preserve">95.9 (93.2, 96.7)</t>
  </si>
  <si>
    <t xml:space="preserve">97.5 (94.9, 97.9)</t>
  </si>
  <si>
    <t xml:space="preserve">96.8 (94.3, 97.4)</t>
  </si>
  <si>
    <t xml:space="preserve">91.9 (88.4, 93.7)</t>
  </si>
  <si>
    <t xml:space="preserve">90.9 (86.5, 93.2)</t>
  </si>
  <si>
    <t xml:space="preserve">92.6 (88.7, 94.4)</t>
  </si>
  <si>
    <t xml:space="preserve">83.6 (80.6, 86.1)</t>
  </si>
  <si>
    <t xml:space="preserve">83.4 (81.1, 85.3)</t>
  </si>
  <si>
    <t xml:space="preserve">83.2 (80.9, 85.1)</t>
  </si>
  <si>
    <t xml:space="preserve">86.7 (84.1, 88.8)</t>
  </si>
  <si>
    <t xml:space="preserve">82.5 (79.6, 85.0)</t>
  </si>
  <si>
    <t xml:space="preserve">50.3 (46.7, 53.9)</t>
  </si>
  <si>
    <t xml:space="preserve">50.2 (47.7, 52.7)</t>
  </si>
  <si>
    <t xml:space="preserve">47.0 (44.3, 49.8)</t>
  </si>
  <si>
    <t xml:space="preserve">49.5 (46.8, 52.2)</t>
  </si>
  <si>
    <t xml:space="preserve">47.9 (44.5, 51.3)</t>
  </si>
  <si>
    <t xml:space="preserve">46.4 (42.9, 50.0)</t>
  </si>
  <si>
    <t xml:space="preserve">27.7 (24.8, 30.9)</t>
  </si>
  <si>
    <t xml:space="preserve">87.2 (84.5, 89.4)</t>
  </si>
  <si>
    <t xml:space="preserve">83.7 (81.7, 85.5)</t>
  </si>
  <si>
    <t xml:space="preserve">90.3 (88.5, 91.8)</t>
  </si>
  <si>
    <t xml:space="preserve">88.9 (86.4, 90.8)</t>
  </si>
  <si>
    <t xml:space="preserve">87.0 (84.3, 89.1)</t>
  </si>
  <si>
    <t xml:space="preserve">82.6 (79.7, 85.1)</t>
  </si>
  <si>
    <t xml:space="preserve">77.6 (74.1, 80.6)</t>
  </si>
  <si>
    <t xml:space="preserve">74.5 (72.0, 76.7)</t>
  </si>
  <si>
    <t xml:space="preserve">75.2 (72.4, 77.7)</t>
  </si>
  <si>
    <t xml:space="preserve">83.8 (81.4, 85.7)</t>
  </si>
  <si>
    <t xml:space="preserve">81.7 (78.7, 84.3)</t>
  </si>
  <si>
    <t xml:space="preserve">83.3 (80.1, 85.9)</t>
  </si>
  <si>
    <t xml:space="preserve">71.4 (66.7, 75.6)</t>
  </si>
  <si>
    <t xml:space="preserve">77.9 (73.7, 81.5)</t>
  </si>
  <si>
    <t xml:space="preserve">80.2 (77.3, 82.8)</t>
  </si>
  <si>
    <t xml:space="preserve">82.1 (79.0, 84.7)</t>
  </si>
  <si>
    <t xml:space="preserve">85.0 (81.8, 87.6)</t>
  </si>
  <si>
    <t xml:space="preserve">82.3 (78.1, 85.7)</t>
  </si>
  <si>
    <t xml:space="preserve">82.7 (78.3, 86.2)</t>
  </si>
  <si>
    <t xml:space="preserve">78.7 (73.6, 82.9)</t>
  </si>
  <si>
    <t xml:space="preserve">83.8 (80.8, 86.2)</t>
  </si>
  <si>
    <t xml:space="preserve">84.0 (81.8, 85.9)</t>
  </si>
  <si>
    <t xml:space="preserve">87.0 (84.4, 89.0)</t>
  </si>
  <si>
    <t xml:space="preserve">85.5 (82.7, 87.7)</t>
  </si>
  <si>
    <t xml:space="preserve">82.8 (80.0, 85.1)</t>
  </si>
  <si>
    <t xml:space="preserve">76.8 (69.5, 82.4)</t>
  </si>
  <si>
    <t xml:space="preserve">79.7 (75.0, 83.3)</t>
  </si>
  <si>
    <t xml:space="preserve">89.0 (83.0, 92.7)</t>
  </si>
  <si>
    <t xml:space="preserve">84.3 (78.6, 88.3)</t>
  </si>
  <si>
    <t xml:space="preserve">67.1 (59.6, 73.5)</t>
  </si>
  <si>
    <t xml:space="preserve">57.0 (52.1, 61.6)</t>
  </si>
  <si>
    <t xml:space="preserve">80.6 (74.1, 85.5)</t>
  </si>
  <si>
    <t xml:space="preserve">82.6 (77.0, 86.7)</t>
  </si>
  <si>
    <t xml:space="preserve">79.5 (72.4, 84.7)</t>
  </si>
  <si>
    <t xml:space="preserve">76.6 (72.0, 80.4)</t>
  </si>
  <si>
    <t xml:space="preserve">87.5 (81.6, 91.4)</t>
  </si>
  <si>
    <t xml:space="preserve">87.6 (82.4, 91.0)</t>
  </si>
  <si>
    <t xml:space="preserve">78.8 (71.4, 84.2)</t>
  </si>
  <si>
    <t xml:space="preserve">71.4 (66.2, 75.9)</t>
  </si>
  <si>
    <t xml:space="preserve">86.4 (79.9, 90.7)</t>
  </si>
  <si>
    <t xml:space="preserve">80.6 (74.4, 85.2)</t>
  </si>
  <si>
    <t xml:space="preserve">75.0 (67.5, 80.9)</t>
  </si>
  <si>
    <t xml:space="preserve">70.3 (64.6, 75.2)</t>
  </si>
  <si>
    <t xml:space="preserve">89.7 (83.6, 93.3)</t>
  </si>
  <si>
    <t xml:space="preserve">85.6 (80.1, 89.3)</t>
  </si>
  <si>
    <t xml:space="preserve">72.6 (65.2, 78.6)</t>
  </si>
  <si>
    <t xml:space="preserve">66.5 (61.6, 70.8)</t>
  </si>
  <si>
    <t xml:space="preserve">83.8 (77.6, 88.2)</t>
  </si>
  <si>
    <t xml:space="preserve">80.0 (74.3, 84.4)</t>
  </si>
  <si>
    <t xml:space="preserve">80.0 (72.6, 85.3)</t>
  </si>
  <si>
    <t xml:space="preserve">71.6 (64.3, 77.6)</t>
  </si>
  <si>
    <t xml:space="preserve">73.5 (67.3, 78.7)</t>
  </si>
  <si>
    <t xml:space="preserve">16.5 (11.8, 23.3)</t>
  </si>
  <si>
    <t xml:space="preserve">22.3 (17.2, 29.0)</t>
  </si>
  <si>
    <t xml:space="preserve">15.0 (11.2, 20.4)</t>
  </si>
  <si>
    <t xml:space="preserve">78.5 (71.2, 83.8)</t>
  </si>
  <si>
    <t xml:space="preserve">83.1 (76.6, 87.8)</t>
  </si>
  <si>
    <t xml:space="preserve">79.2 (73.4, 83.7)</t>
  </si>
  <si>
    <t xml:space="preserve">78.6 (70.6, 84.4)</t>
  </si>
  <si>
    <t xml:space="preserve">81.9 (74.9, 86.9)</t>
  </si>
  <si>
    <t xml:space="preserve">64.1 (55.7, 71.6)</t>
  </si>
  <si>
    <t xml:space="preserve">72.9 (62.3, 81.1)</t>
  </si>
  <si>
    <t xml:space="preserve">83.3 (74.0, 89.4)</t>
  </si>
  <si>
    <t xml:space="preserve">67.6 (58.7, 75.2)</t>
  </si>
  <si>
    <t xml:space="preserve">74.5 (67.6, 80.0)</t>
  </si>
  <si>
    <t xml:space="preserve">82.9 (75.5, 88.1)</t>
  </si>
  <si>
    <t xml:space="preserve">69.2 (54.6, 80.2)</t>
  </si>
  <si>
    <t xml:space="preserve">79.0 (71.6, 84.6)</t>
  </si>
  <si>
    <t xml:space="preserve">75.0 (61.2, 84.4)</t>
  </si>
  <si>
    <t xml:space="preserve">88.6 (82.0, 92.6)</t>
  </si>
  <si>
    <t xml:space="preserve">74.1 (59.9, 83.9)</t>
  </si>
  <si>
    <t xml:space="preserve">88.0 (81.1, 92.3)</t>
  </si>
  <si>
    <t xml:space="preserve">82.6 (74.6, 88.1)</t>
  </si>
  <si>
    <t xml:space="preserve">61.5 (47.1, 73.8)</t>
  </si>
  <si>
    <t xml:space="preserve">84.0 (76.9, 88.8)</t>
  </si>
  <si>
    <t xml:space="preserve">96.7 (87.4, 98.2)</t>
  </si>
  <si>
    <t xml:space="preserve">86.7 (76.3, 91.0)</t>
  </si>
  <si>
    <t xml:space="preserve">75.0 (66.1, 80.7)</t>
  </si>
  <si>
    <t xml:space="preserve">88.9 (79.3, 93.1)</t>
  </si>
  <si>
    <t xml:space="preserve">81.0 (71.4, 86.8)</t>
  </si>
  <si>
    <t xml:space="preserve">70.6 (58.9, 79.2)</t>
  </si>
  <si>
    <t xml:space="preserve">93.5 (84.0, 96.1)</t>
  </si>
  <si>
    <t xml:space="preserve">83.3 (72.7, 88.4)</t>
  </si>
  <si>
    <t xml:space="preserve">73.8 (65.4, 79.3)</t>
  </si>
  <si>
    <t xml:space="preserve">78.4 (68.2, 84.7)</t>
  </si>
  <si>
    <t xml:space="preserve">88.0 (75.2, 93.4)</t>
  </si>
  <si>
    <t xml:space="preserve">86.1 (75.8, 91.4)</t>
  </si>
  <si>
    <t xml:space="preserve">90.0 (80.0, 93.4)</t>
  </si>
  <si>
    <t xml:space="preserve">68.3 (59.6, 74.7)</t>
  </si>
  <si>
    <t xml:space="preserve">83.3 (73.9, 88.7)</t>
  </si>
  <si>
    <t xml:space="preserve">77.1 (65.9, 84.5)</t>
  </si>
  <si>
    <t xml:space="preserve">89.7 (78.9, 93.7)</t>
  </si>
  <si>
    <t xml:space="preserve">73.3 (62.5, 80.3)</t>
  </si>
  <si>
    <t xml:space="preserve">52.5 (44.1, 60.6)</t>
  </si>
  <si>
    <t xml:space="preserve">66.7 (56.0, 75.0)</t>
  </si>
  <si>
    <t xml:space="preserve">85.4 (76.0, 90.4)</t>
  </si>
  <si>
    <t xml:space="preserve">59.4 (47.3, 70.0)</t>
  </si>
  <si>
    <t xml:space="preserve">82.8 (71.4, 88.6)</t>
  </si>
  <si>
    <t xml:space="preserve">76.7 (65.8, 83.1)</t>
  </si>
  <si>
    <t xml:space="preserve">56.1 (47.8, 63.7)</t>
  </si>
  <si>
    <t xml:space="preserve">74.3 (63.4, 81.7)</t>
  </si>
  <si>
    <t xml:space="preserve">80.5 (70.7, 86.5)</t>
  </si>
  <si>
    <t xml:space="preserve">71.9 (59.7, 80.7)</t>
  </si>
  <si>
    <t xml:space="preserve">87.1 (76.7, 91.5)</t>
  </si>
  <si>
    <t xml:space="preserve">59.5 (51.3, 66.6)</t>
  </si>
  <si>
    <t xml:space="preserve">83.8 (73.9, 89.1)</t>
  </si>
  <si>
    <t xml:space="preserve">73.8 (63.9, 80.8)</t>
  </si>
  <si>
    <t xml:space="preserve">76.0 (62.4, 84.5)</t>
  </si>
  <si>
    <t xml:space="preserve">66.7 (55.5, 75.5)</t>
  </si>
  <si>
    <t xml:space="preserve">93.8 (84.6, 96.1)</t>
  </si>
  <si>
    <t xml:space="preserve">92.6 (86.0, 95.1)</t>
  </si>
  <si>
    <t xml:space="preserve">84.4 (74.2, 89.2)</t>
  </si>
  <si>
    <t xml:space="preserve">83.6 (76.2, 87.9)</t>
  </si>
  <si>
    <t xml:space="preserve">96.4 (90.6, 97.8)</t>
  </si>
  <si>
    <t xml:space="preserve">80.6 (69.9, 86.5)</t>
  </si>
  <si>
    <t xml:space="preserve">95.1 (87.1, 97.6)</t>
  </si>
  <si>
    <t xml:space="preserve">87.1 (76.8, 91.4)</t>
  </si>
  <si>
    <t xml:space="preserve">84.6 (76.8, 89.0)</t>
  </si>
  <si>
    <t xml:space="preserve">90.9 (84.2, 93.8)</t>
  </si>
  <si>
    <t xml:space="preserve">84.2 (82.4, 85.7)</t>
  </si>
  <si>
    <t xml:space="preserve">86.2 (84.9, 87.3)</t>
  </si>
  <si>
    <t xml:space="preserve">85.5 (83.8, 86.9)</t>
  </si>
  <si>
    <t xml:space="preserve">72.9 (71.1, 74.6)</t>
  </si>
  <si>
    <t xml:space="preserve">84.3 (82.5, 85.9)</t>
  </si>
  <si>
    <t xml:space="preserve">45.2 (43.1, 47.5)</t>
  </si>
  <si>
    <t xml:space="preserve">48.9 (47.2, 50.6)</t>
  </si>
  <si>
    <t xml:space="preserve">48.3 (46.2, 50.5)</t>
  </si>
  <si>
    <t xml:space="preserve">32.9 (31.1, 34.7)</t>
  </si>
  <si>
    <t xml:space="preserve">43.7 (41.5, 46.0)</t>
  </si>
  <si>
    <t xml:space="preserve">49.4 (47.0, 51.8)</t>
  </si>
  <si>
    <t xml:space="preserve">50.1 (47.8, 52.3)</t>
  </si>
  <si>
    <t xml:space="preserve">86.4 (84.7, 87.8)</t>
  </si>
  <si>
    <t xml:space="preserve">82.4 (80.6, 83.9)</t>
  </si>
  <si>
    <t xml:space="preserve">69.5 (67.7, 71.3)</t>
  </si>
  <si>
    <t xml:space="preserve">73.5 (71.4, 75.5)</t>
  </si>
  <si>
    <t xml:space="preserve">78.1 (76.0, 80.0)</t>
  </si>
  <si>
    <t xml:space="preserve">73.1 (70.8, 75.2)</t>
  </si>
  <si>
    <t xml:space="preserve">69.8 (67.7, 71.7)</t>
  </si>
  <si>
    <t xml:space="preserve">68.5 (66.0, 70.7)</t>
  </si>
  <si>
    <t xml:space="preserve">74.0 (71.6, 76.3)</t>
  </si>
  <si>
    <t xml:space="preserve">77.1 (74.3, 79.7)</t>
  </si>
  <si>
    <t xml:space="preserve">86.2 (84.1, 88.0)</t>
  </si>
  <si>
    <t xml:space="preserve">77.8 (75.5, 79.9)</t>
  </si>
  <si>
    <t xml:space="preserve">70.9 (68.4, 73.2)</t>
  </si>
  <si>
    <t xml:space="preserve">73.9 (71.1, 76.5)</t>
  </si>
  <si>
    <t xml:space="preserve">76.2 (73.4, 78.8)</t>
  </si>
  <si>
    <t xml:space="preserve">83.1 (80.7, 85.1)</t>
  </si>
  <si>
    <t xml:space="preserve">77.5 (75.6, 79.2)</t>
  </si>
  <si>
    <t xml:space="preserve">60.8 (58.9, 62.6)</t>
  </si>
  <si>
    <t xml:space="preserve">66.3 (64.1, 68.4)</t>
  </si>
  <si>
    <t xml:space="preserve">73.2 (71.0, 75.2)</t>
  </si>
  <si>
    <t xml:space="preserve">81.8 (80.0, 83.4)</t>
  </si>
  <si>
    <t xml:space="preserve">82.1 (70.7, 88.0)</t>
  </si>
  <si>
    <t xml:space="preserve">85.7 (76.1, 90.2)</t>
  </si>
  <si>
    <t xml:space="preserve">76.5 (65.6, 83.4)</t>
  </si>
  <si>
    <t xml:space="preserve">85.7 (76.6, 89.7)</t>
  </si>
  <si>
    <t xml:space="preserve">93.3 (83.4, 96.1)</t>
  </si>
  <si>
    <t xml:space="preserve">91.7 (82.8, 94.7)</t>
  </si>
  <si>
    <t xml:space="preserve">39.3 (29.8, 50.7)</t>
  </si>
  <si>
    <t xml:space="preserve">28.6 (21.4, 38.8)</t>
  </si>
  <si>
    <t xml:space="preserve">20.6 (14.2, 31.3)</t>
  </si>
  <si>
    <t xml:space="preserve">45.7 (37.3, 54.7)</t>
  </si>
  <si>
    <t xml:space="preserve">45.2 (35.5, 55.6)</t>
  </si>
  <si>
    <t xml:space="preserve">27.8 (20.8, 37.8)</t>
  </si>
  <si>
    <t xml:space="preserve">89.3 (78.4, 93.3)</t>
  </si>
  <si>
    <t xml:space="preserve">82.4 (71.8, 88.1)</t>
  </si>
  <si>
    <t xml:space="preserve">97.1 (89.5, 98.0)</t>
  </si>
  <si>
    <t xml:space="preserve">75.0 (63.3, 82.3)</t>
  </si>
  <si>
    <t xml:space="preserve">76.5 (66.0, 83.0)</t>
  </si>
  <si>
    <t xml:space="preserve">84.4 (73.4, 90.0)</t>
  </si>
  <si>
    <t xml:space="preserve">91.4 (82.9, 94.0)</t>
  </si>
  <si>
    <t xml:space="preserve">96.6 (87.0, 98.2)</t>
  </si>
  <si>
    <t xml:space="preserve">88.6 (79.2, 92.4)</t>
  </si>
  <si>
    <t xml:space="preserve">88.6 (78.9, 92.7)</t>
  </si>
  <si>
    <t xml:space="preserve">94.3 (86.1, 96.1)</t>
  </si>
  <si>
    <t xml:space="preserve">90.3 (80.3, 93.9)</t>
  </si>
  <si>
    <t xml:space="preserve">94.4 (86.1, 96.6)</t>
  </si>
  <si>
    <t xml:space="preserve">86.9 (85.1, 88.4)</t>
  </si>
  <si>
    <t xml:space="preserve">90.9 (89.5, 92.0)</t>
  </si>
  <si>
    <t xml:space="preserve">90.6 (88.8, 91.9)</t>
  </si>
  <si>
    <t xml:space="preserve">84.8 (82.7, 86.5)</t>
  </si>
  <si>
    <t xml:space="preserve">91.4 (89.1, 93.0)</t>
  </si>
  <si>
    <t xml:space="preserve">91.8 (89.6, 93.3)</t>
  </si>
  <si>
    <t xml:space="preserve">58.7 (56.3, 61.1)</t>
  </si>
  <si>
    <t xml:space="preserve">61.1 (59.0, 63.0)</t>
  </si>
  <si>
    <t xml:space="preserve">64.6 (62.1, 66.9)</t>
  </si>
  <si>
    <t xml:space="preserve">54.3 (51.7, 56.9)</t>
  </si>
  <si>
    <t xml:space="preserve">58.1 (55.1, 60.9)</t>
  </si>
  <si>
    <t xml:space="preserve">64.8 (61.4, 67.8)</t>
  </si>
  <si>
    <t xml:space="preserve">60.5 (57.1, 63.6)</t>
  </si>
  <si>
    <t xml:space="preserve">94.8 (93.5, 95.7)</t>
  </si>
  <si>
    <t xml:space="preserve">95.9 (94.9, 96.6)</t>
  </si>
  <si>
    <t xml:space="preserve">95.1 (93.8, 96.0)</t>
  </si>
  <si>
    <t xml:space="preserve">95.1 (93.7, 96.0)</t>
  </si>
  <si>
    <t xml:space="preserve">97.2 (95.9, 97.9)</t>
  </si>
  <si>
    <t xml:space="preserve">96.8 (95.2, 97.7)</t>
  </si>
  <si>
    <t xml:space="preserve">92.9 (91.3, 94.0)</t>
  </si>
  <si>
    <t xml:space="preserve">92.0 (90.6, 93.1)</t>
  </si>
  <si>
    <t xml:space="preserve">93.7 (92.1, 94.8)</t>
  </si>
  <si>
    <t xml:space="preserve">92.7 (91.1, 94.0)</t>
  </si>
  <si>
    <t xml:space="preserve">95.3 (93.7, 96.3)</t>
  </si>
  <si>
    <t xml:space="preserve">94.3 (92.3, 95.6)</t>
  </si>
  <si>
    <t xml:space="preserve">91.6 (88.3, 93.8)</t>
  </si>
  <si>
    <t xml:space="preserve">93.5 (91.9, 94.6)</t>
  </si>
  <si>
    <t xml:space="preserve">92.3 (90.4, 93.7)</t>
  </si>
  <si>
    <t xml:space="preserve">93.2 (91.2, 94.7)</t>
  </si>
  <si>
    <t xml:space="preserve">94.9 (92.8, 96.2)</t>
  </si>
  <si>
    <t xml:space="preserve">96.1 (93.9, 97.4)</t>
  </si>
  <si>
    <t xml:space="preserve">95.5 (93.2, 96.8)</t>
  </si>
  <si>
    <t xml:space="preserve">93.1 (91.7, 94.2)</t>
  </si>
  <si>
    <t xml:space="preserve">94.4 (93.3, 95.2)</t>
  </si>
  <si>
    <t xml:space="preserve">94.8 (93.4, 95.7)</t>
  </si>
  <si>
    <t xml:space="preserve">91.6 (89.9, 92.8)</t>
  </si>
  <si>
    <t xml:space="preserve">94.1 (92.5, 95.3)</t>
  </si>
  <si>
    <t xml:space="preserve">95.7 (93.9, 96.8)</t>
  </si>
  <si>
    <t xml:space="preserve">95.1 (93.3, 96.2)</t>
  </si>
  <si>
    <t xml:space="preserve">75.3 (72.7, 77.6)</t>
  </si>
  <si>
    <t xml:space="preserve">78.2 (75.3, 80.7)</t>
  </si>
  <si>
    <t xml:space="preserve">82.5 (78.8, 85.5)</t>
  </si>
  <si>
    <t xml:space="preserve">82.3 (77.9, 85.7)</t>
  </si>
  <si>
    <t xml:space="preserve">59.6 (56.9, 62.2)</t>
  </si>
  <si>
    <t xml:space="preserve">62.5 (59.4, 65.4)</t>
  </si>
  <si>
    <t xml:space="preserve">72.1 (68.2, 75.6)</t>
  </si>
  <si>
    <t xml:space="preserve">83.5 (79.5, 86.6)</t>
  </si>
  <si>
    <t xml:space="preserve">75.1 (72.6, 77.4)</t>
  </si>
  <si>
    <t xml:space="preserve">81.0 (77.4, 84.1)</t>
  </si>
  <si>
    <t xml:space="preserve">85.4 (81.4, 88.4)</t>
  </si>
  <si>
    <t xml:space="preserve">71.8 (69.1, 74.3)</t>
  </si>
  <si>
    <t xml:space="preserve">65.3 (62.0, 68.5)</t>
  </si>
  <si>
    <t xml:space="preserve">79.5 (75.6, 82.8)</t>
  </si>
  <si>
    <t xml:space="preserve">85.1 (80.7, 88.3)</t>
  </si>
  <si>
    <t xml:space="preserve">66.0 (63.1, 68.7)</t>
  </si>
  <si>
    <t xml:space="preserve">65.2 (61.8, 68.4)</t>
  </si>
  <si>
    <t xml:space="preserve">83.0 (78.7, 86.3)</t>
  </si>
  <si>
    <t xml:space="preserve">64.5 (61.8, 67.0)</t>
  </si>
  <si>
    <t xml:space="preserve">67.6 (64.6, 70.4)</t>
  </si>
  <si>
    <t xml:space="preserve">79.0 (75.4, 82.1)</t>
  </si>
  <si>
    <t xml:space="preserve">79.9 (75.6, 83.4)</t>
  </si>
  <si>
    <t xml:space="preserve">75.0 (67.6, 80.3)</t>
  </si>
  <si>
    <t xml:space="preserve">81.4 (74.3, 86.2)</t>
  </si>
  <si>
    <t xml:space="preserve">81.3 (74.3, 86.2)</t>
  </si>
  <si>
    <t xml:space="preserve">82.4 (76.6, 86.4)</t>
  </si>
  <si>
    <t xml:space="preserve">78.9 (72.6, 83.7)</t>
  </si>
  <si>
    <t xml:space="preserve">81.1 (75.2, 85.5)</t>
  </si>
  <si>
    <t xml:space="preserve">15.4 (11.4, 22.1)</t>
  </si>
  <si>
    <t xml:space="preserve">11.1 (7.7, 17.4)</t>
  </si>
  <si>
    <t xml:space="preserve">32.5 (26.2, 40.0)</t>
  </si>
  <si>
    <t xml:space="preserve">32.0 (26.7, 38.3)</t>
  </si>
  <si>
    <t xml:space="preserve">28.6 (23.2, 35.1)</t>
  </si>
  <si>
    <t xml:space="preserve">23.0 (18.2, 29.0)</t>
  </si>
  <si>
    <t xml:space="preserve">81.5 (74.6, 86.0)</t>
  </si>
  <si>
    <t xml:space="preserve">87.3 (80.8, 91.1)</t>
  </si>
  <si>
    <t xml:space="preserve">83.1 (76.4, 87.6)</t>
  </si>
  <si>
    <t xml:space="preserve">87.4 (82.2, 90.7)</t>
  </si>
  <si>
    <t xml:space="preserve">82.5 (76.5, 86.7)</t>
  </si>
  <si>
    <t xml:space="preserve">82.0 (76.2, 86.3)</t>
  </si>
  <si>
    <t xml:space="preserve">70.7 (62.5, 77.0)</t>
  </si>
  <si>
    <t xml:space="preserve">84.8 (77.6, 89.3)</t>
  </si>
  <si>
    <t xml:space="preserve">82.6 (75.2, 87.6)</t>
  </si>
  <si>
    <t xml:space="preserve">88.8 (83.5, 92.0)</t>
  </si>
  <si>
    <t xml:space="preserve">82.1 (75.4, 86.9)</t>
  </si>
  <si>
    <t xml:space="preserve">75.4 (66.8, 82.0)</t>
  </si>
  <si>
    <t xml:space="preserve">85.2 (71.1, 92.8)</t>
  </si>
  <si>
    <t xml:space="preserve">68.8 (55.0, 79.6)</t>
  </si>
  <si>
    <t xml:space="preserve">81.1 (68.9, 89.1)</t>
  </si>
  <si>
    <t xml:space="preserve">78.5 (71.3, 83.3)</t>
  </si>
  <si>
    <t xml:space="preserve">80.6 (73.5, 85.4)</t>
  </si>
  <si>
    <t xml:space="preserve">81.8 (74.9, 86.5)</t>
  </si>
  <si>
    <t xml:space="preserve">84.5 (79.0, 88.2)</t>
  </si>
  <si>
    <t xml:space="preserve">80.6 (74.5, 85.0)</t>
  </si>
  <si>
    <t xml:space="preserve">80.5 (74.7, 84.9)</t>
  </si>
  <si>
    <t xml:space="preserve">90.6 (83.1, 94.1)</t>
  </si>
  <si>
    <t xml:space="preserve">96.4 (90.3, 98.1)</t>
  </si>
  <si>
    <t xml:space="preserve">96.3 (90.1, 98.1)</t>
  </si>
  <si>
    <t xml:space="preserve">90.4 (82.8, 94.0)</t>
  </si>
  <si>
    <t xml:space="preserve">83.3 (75.2, 88.3)</t>
  </si>
  <si>
    <t xml:space="preserve">84.8 (80.0, 88.4)</t>
  </si>
  <si>
    <t xml:space="preserve">84.2 (80.6, 86.9)</t>
  </si>
  <si>
    <t xml:space="preserve">87.3 (84.1, 89.6)</t>
  </si>
  <si>
    <t xml:space="preserve">82.4 (79.2, 85.0)</t>
  </si>
  <si>
    <t xml:space="preserve">81.8 (78.4, 84.6)</t>
  </si>
  <si>
    <t xml:space="preserve">83.1 (77.6, 87.0)</t>
  </si>
  <si>
    <t xml:space="preserve">67.6 (61.9, 72.6)</t>
  </si>
  <si>
    <t xml:space="preserve">76.4 (72.5, 79.7)</t>
  </si>
  <si>
    <t xml:space="preserve">73.2 (69.5, 76.4)</t>
  </si>
  <si>
    <t xml:space="preserve">65.9 (62.3, 69.2)</t>
  </si>
  <si>
    <t xml:space="preserve">60.3 (56.4, 64.0)</t>
  </si>
  <si>
    <t xml:space="preserve">74.5 (69.4, 78.8)</t>
  </si>
  <si>
    <t xml:space="preserve">75.8 (70.3, 80.2)</t>
  </si>
  <si>
    <t xml:space="preserve">87.8 (83.2, 90.9)</t>
  </si>
  <si>
    <t xml:space="preserve">88.8 (85.6, 91.1)</t>
  </si>
  <si>
    <t xml:space="preserve">86.2 (83.1, 88.6)</t>
  </si>
  <si>
    <t xml:space="preserve">86.2 (83.3, 88.4)</t>
  </si>
  <si>
    <t xml:space="preserve">84.3 (81.1, 86.8)</t>
  </si>
  <si>
    <t xml:space="preserve">89.5 (85.4, 92.2)</t>
  </si>
  <si>
    <t xml:space="preserve">85.5 (80.5, 89.0)</t>
  </si>
  <si>
    <t xml:space="preserve">72.2 (66.1, 77.4)</t>
  </si>
  <si>
    <t xml:space="preserve">74.9 (70.4, 78.7)</t>
  </si>
  <si>
    <t xml:space="preserve">78.9 (74.9, 82.2)</t>
  </si>
  <si>
    <t xml:space="preserve">79.4 (75.7, 82.4)</t>
  </si>
  <si>
    <t xml:space="preserve">76.4 (72.4, 79.8)</t>
  </si>
  <si>
    <t xml:space="preserve">82.1 (77.1, 86.0)</t>
  </si>
  <si>
    <t xml:space="preserve">60.0 (52.7, 66.7)</t>
  </si>
  <si>
    <t xml:space="preserve">73.9 (68.3, 78.6)</t>
  </si>
  <si>
    <t xml:space="preserve">72.7 (68.6, 76.3)</t>
  </si>
  <si>
    <t xml:space="preserve">82.0 (78.5, 84.9)</t>
  </si>
  <si>
    <t xml:space="preserve">74.6 (70.8, 77.9)</t>
  </si>
  <si>
    <t xml:space="preserve">77.0 (72.8, 80.5)</t>
  </si>
  <si>
    <t xml:space="preserve">75.2 (69.8, 79.6)</t>
  </si>
  <si>
    <t xml:space="preserve">77.9 (71.9, 82.5)</t>
  </si>
  <si>
    <t xml:space="preserve">81.8 (76.8, 85.6)</t>
  </si>
  <si>
    <t xml:space="preserve">83.1 (79.5, 85.9)</t>
  </si>
  <si>
    <t xml:space="preserve">82.7 (79.4, 85.3)</t>
  </si>
  <si>
    <t xml:space="preserve">73.4 (70.0, 76.4)</t>
  </si>
  <si>
    <t xml:space="preserve">79.0 (75.5, 81.9)</t>
  </si>
  <si>
    <t xml:space="preserve">84.4 (79.9, 87.7)</t>
  </si>
  <si>
    <t xml:space="preserve">95.2 (91.0, 95.6)</t>
  </si>
  <si>
    <t xml:space="preserve">93.0 (88.1, 93.9)</t>
  </si>
  <si>
    <t xml:space="preserve">94.2 (88.6, 95.5)</t>
  </si>
  <si>
    <t xml:space="preserve">95.5 (88.6, 97.1)</t>
  </si>
  <si>
    <t xml:space="preserve">97.7 (91.0, 98.7)</t>
  </si>
  <si>
    <t xml:space="preserve">98.1 (92.6, 98.8)</t>
  </si>
  <si>
    <t xml:space="preserve">91.9 (87.4, 92.9)</t>
  </si>
  <si>
    <t xml:space="preserve">97.8 (91.8, 98.5)</t>
  </si>
  <si>
    <t xml:space="preserve">82.7 (75.1, 87.0)</t>
  </si>
  <si>
    <t xml:space="preserve">98.4</t>
  </si>
  <si>
    <t xml:space="preserve">98.2</t>
  </si>
  <si>
    <t xml:space="preserve">96.2 (90.8, 97.0)</t>
  </si>
  <si>
    <t xml:space="preserve">97.7 (91.4, 98.6)</t>
  </si>
  <si>
    <t xml:space="preserve">96.2 (90.2, 97.5)</t>
  </si>
  <si>
    <t xml:space="preserve">90.2 (85.4, 91.5)</t>
  </si>
  <si>
    <t xml:space="preserve">94.7 (90.1, 95.4)</t>
  </si>
  <si>
    <t xml:space="preserve">96.0 (90.3, 97.0)</t>
  </si>
  <si>
    <t xml:space="preserve">97.6 (90.7, 98.7)</t>
  </si>
  <si>
    <t xml:space="preserve">86.0 (77.2, 90.6)</t>
  </si>
  <si>
    <t xml:space="preserve">85.5 (80.6, 87.4)</t>
  </si>
  <si>
    <t xml:space="preserve">92.9 (87.8, 93.9)</t>
  </si>
  <si>
    <t xml:space="preserve">88.2 (81.8, 90.8)</t>
  </si>
  <si>
    <t xml:space="preserve">87.1 (75.7, 92.5)</t>
  </si>
  <si>
    <t xml:space="preserve">89.6 (82.0, 92.9)</t>
  </si>
  <si>
    <t xml:space="preserve">98.0 (92.9, 98.3)</t>
  </si>
  <si>
    <t xml:space="preserve">95.7 (89.1, 97.1)</t>
  </si>
  <si>
    <t xml:space="preserve">95.3 (88.1, 97.2)</t>
  </si>
  <si>
    <t xml:space="preserve">93.5 (83.2, 96.9)</t>
  </si>
  <si>
    <t xml:space="preserve">92.2 (85.4, 94.7)</t>
  </si>
  <si>
    <t xml:space="preserve">79.3 (73.4, 83.6)</t>
  </si>
  <si>
    <t xml:space="preserve">86.2 (81.7, 89.1)</t>
  </si>
  <si>
    <t xml:space="preserve">87.8 (82.2, 91.2)</t>
  </si>
  <si>
    <t xml:space="preserve">80.5 (75.9, 83.7)</t>
  </si>
  <si>
    <t xml:space="preserve">81.8 (73.3, 87.4)</t>
  </si>
  <si>
    <t xml:space="preserve">89.4 (80.8, 93.7)</t>
  </si>
  <si>
    <t xml:space="preserve">57.4 (51.6, 62.9)</t>
  </si>
  <si>
    <t xml:space="preserve">63.4 (58.3, 67.9)</t>
  </si>
  <si>
    <t xml:space="preserve">63.6 (57.4, 69.1)</t>
  </si>
  <si>
    <t xml:space="preserve">56.7 (52.1, 61.0)</t>
  </si>
  <si>
    <t xml:space="preserve">65.5 (56.2, 73.2)</t>
  </si>
  <si>
    <t xml:space="preserve">69.2 (59.9, 76.6)</t>
  </si>
  <si>
    <t xml:space="preserve">68.0 (62.0, 73.1)</t>
  </si>
  <si>
    <t xml:space="preserve">82.0 (77.4, 85.3)</t>
  </si>
  <si>
    <t xml:space="preserve">69.5 (63.1, 74.8)</t>
  </si>
  <si>
    <t xml:space="preserve">80.2 (75.7, 83.3)</t>
  </si>
  <si>
    <t xml:space="preserve">85.5 (77.2, 90.3)</t>
  </si>
  <si>
    <t xml:space="preserve">86.0 (77.4, 90.9)</t>
  </si>
  <si>
    <t xml:space="preserve">72.1 (65.4, 77.4)</t>
  </si>
  <si>
    <t xml:space="preserve">80.5 (75.3, 84.4)</t>
  </si>
  <si>
    <t xml:space="preserve">75.0 (68.1, 80.3)</t>
  </si>
  <si>
    <t xml:space="preserve">80.2 (75.5, 83.5)</t>
  </si>
  <si>
    <t xml:space="preserve">82.7 (73.8, 88.3)</t>
  </si>
  <si>
    <t xml:space="preserve">79.5 (68.5, 86.7)</t>
  </si>
  <si>
    <t xml:space="preserve">60.6 (54.3, 66.3)</t>
  </si>
  <si>
    <t xml:space="preserve">64.3 (59.1, 68.9)</t>
  </si>
  <si>
    <t xml:space="preserve">59.3 (52.3, 65.8)</t>
  </si>
  <si>
    <t xml:space="preserve">74.7 (69.2, 79.0)</t>
  </si>
  <si>
    <t xml:space="preserve">80.8 (71.8, 86.7)</t>
  </si>
  <si>
    <t xml:space="preserve">87.2 (78.4, 92.0)</t>
  </si>
  <si>
    <t xml:space="preserve">62.7 (56.9, 67.9)</t>
  </si>
  <si>
    <t xml:space="preserve">74.8 (70.0, 78.6)</t>
  </si>
  <si>
    <t xml:space="preserve">57.6 (51.3, 63.4)</t>
  </si>
  <si>
    <t xml:space="preserve">69.2 (64.6, 72.9)</t>
  </si>
  <si>
    <t xml:space="preserve">88.2 (80.1, 92.6)</t>
  </si>
  <si>
    <t xml:space="preserve">90.6 (87.4, 92.7)</t>
  </si>
  <si>
    <t xml:space="preserve">90.6 (87.7, 92.5)</t>
  </si>
  <si>
    <t xml:space="preserve">92.3 (88.9, 94.4)</t>
  </si>
  <si>
    <t xml:space="preserve">92.3 (89.0, 94.3)</t>
  </si>
  <si>
    <t xml:space="preserve">91.3 (87.2, 93.8)</t>
  </si>
  <si>
    <t xml:space="preserve">89.8 (85.4, 92.6)</t>
  </si>
  <si>
    <t xml:space="preserve">90.5 (85.5, 93.4)</t>
  </si>
  <si>
    <t xml:space="preserve">66.5 (62.2, 70.4)</t>
  </si>
  <si>
    <t xml:space="preserve">62.3 (58.5, 65.9)</t>
  </si>
  <si>
    <t xml:space="preserve">71.7 (66.9, 75.7)</t>
  </si>
  <si>
    <t xml:space="preserve">65.5 (60.9, 69.7)</t>
  </si>
  <si>
    <t xml:space="preserve">67.4 (61.9, 72.2)</t>
  </si>
  <si>
    <t xml:space="preserve">52.3 (46.6, 57.9)</t>
  </si>
  <si>
    <t xml:space="preserve">39.8 (33.9, 46.3)</t>
  </si>
  <si>
    <t xml:space="preserve">93.8 (91.0, 95.4)</t>
  </si>
  <si>
    <t xml:space="preserve">94.3 (91.9, 95.7)</t>
  </si>
  <si>
    <t xml:space="preserve">94.2 (91.1, 95.9)</t>
  </si>
  <si>
    <t xml:space="preserve">94.2 (91.2, 95.9)</t>
  </si>
  <si>
    <t xml:space="preserve">92.8 (89.0, 95.0)</t>
  </si>
  <si>
    <t xml:space="preserve">91.4 (87.2, 93.9)</t>
  </si>
  <si>
    <t xml:space="preserve">95.3 (91.2, 97.2)</t>
  </si>
  <si>
    <t xml:space="preserve">92.1 (88.8, 94.1)</t>
  </si>
  <si>
    <t xml:space="preserve">94.7 (92.1, 96.1)</t>
  </si>
  <si>
    <t xml:space="preserve">96.9 (94.1, 98.1)</t>
  </si>
  <si>
    <t xml:space="preserve">91.8 (88.2, 94.0)</t>
  </si>
  <si>
    <t xml:space="preserve">92.1 (87.8, 94.6)</t>
  </si>
  <si>
    <t xml:space="preserve">84.9 (79.7, 88.5)</t>
  </si>
  <si>
    <t xml:space="preserve">89.8 (82.0, 94.2)</t>
  </si>
  <si>
    <t xml:space="preserve">83.8 (79.7, 86.9)</t>
  </si>
  <si>
    <t xml:space="preserve">79.2 (75.3, 82.4)</t>
  </si>
  <si>
    <t xml:space="preserve">87.0 (82.7, 90.0)</t>
  </si>
  <si>
    <t xml:space="preserve">87.1 (82.7, 90.1)</t>
  </si>
  <si>
    <t xml:space="preserve">84.8 (78.9, 88.9)</t>
  </si>
  <si>
    <t xml:space="preserve">81.1 (74.3, 86.1)</t>
  </si>
  <si>
    <t xml:space="preserve">84.5 (77.0, 89.5)</t>
  </si>
  <si>
    <t xml:space="preserve">89.7 (86.4, 91.9)</t>
  </si>
  <si>
    <t xml:space="preserve">91.3 (88.6, 93.1)</t>
  </si>
  <si>
    <t xml:space="preserve">93.7 (90.6, 95.5)</t>
  </si>
  <si>
    <t xml:space="preserve">88.1 (84.5, 90.6)</t>
  </si>
  <si>
    <t xml:space="preserve">90.8 (86.7, 93.3)</t>
  </si>
  <si>
    <t xml:space="preserve">84.6 (79.7, 88.1)</t>
  </si>
  <si>
    <t xml:space="preserve">91.7 (87.0, 94.3)</t>
  </si>
  <si>
    <t xml:space="preserve">79.7 (75.9, 82.7)</t>
  </si>
  <si>
    <t xml:space="preserve">75.6 (68.1, 81.5)</t>
  </si>
  <si>
    <t xml:space="preserve">80.8 (74.7, 85.2)</t>
  </si>
  <si>
    <t xml:space="preserve">84.6 (71.3, 91.4)</t>
  </si>
  <si>
    <t xml:space="preserve">54.6 (50.7, 58.5)</t>
  </si>
  <si>
    <t xml:space="preserve">59.5 (51.8, 66.7)</t>
  </si>
  <si>
    <t xml:space="preserve">58.1 (51.7, 64.1)</t>
  </si>
  <si>
    <t xml:space="preserve">77.8 (64.4, 86.1)</t>
  </si>
  <si>
    <t xml:space="preserve">84.8 (81.5, 87.3)</t>
  </si>
  <si>
    <t xml:space="preserve">84.1 (77.3, 88.8)</t>
  </si>
  <si>
    <t xml:space="preserve">80.6 (74.7, 84.9)</t>
  </si>
  <si>
    <t xml:space="preserve">92.6 (80.7, 96.7)</t>
  </si>
  <si>
    <t xml:space="preserve">81.1 (77.3, 84.0)</t>
  </si>
  <si>
    <t xml:space="preserve">82.9 (75.5, 88.0)</t>
  </si>
  <si>
    <t xml:space="preserve">79.4 (73.1, 84.0)</t>
  </si>
  <si>
    <t xml:space="preserve">96.0 (84.1, 98.9)</t>
  </si>
  <si>
    <t xml:space="preserve">74.4 (70.0, 78.1)</t>
  </si>
  <si>
    <t xml:space="preserve">75.0 (65.7, 82.1)</t>
  </si>
  <si>
    <t xml:space="preserve">78.5 (71.1, 84.0)</t>
  </si>
  <si>
    <t xml:space="preserve">79.1 (75.6, 82.0)</t>
  </si>
  <si>
    <t xml:space="preserve">81.0 (73.9, 86.1)</t>
  </si>
  <si>
    <t xml:space="preserve">76.4 (70.4, 81.1)</t>
  </si>
  <si>
    <t xml:space="preserve">81.5 (68.3, 89.0)</t>
  </si>
  <si>
    <t xml:space="preserve">87.5 (83.5, 90.2)</t>
  </si>
  <si>
    <t xml:space="preserve">87.8 (84.5, 90.1)</t>
  </si>
  <si>
    <t xml:space="preserve">80.6 (77.4, 83.3)</t>
  </si>
  <si>
    <t xml:space="preserve">85.0 (82.4, 87.1)</t>
  </si>
  <si>
    <t xml:space="preserve">85.7 (83.4, 87.6)</t>
  </si>
  <si>
    <t xml:space="preserve">85.9 (83.2, 88.1)</t>
  </si>
  <si>
    <t xml:space="preserve">86.8 (84.3, 88.9)</t>
  </si>
  <si>
    <t xml:space="preserve">87.2 (83.2, 89.9)</t>
  </si>
  <si>
    <t xml:space="preserve">80.1 (76.4, 83.0)</t>
  </si>
  <si>
    <t xml:space="preserve">69.1 (65.7, 72.2)</t>
  </si>
  <si>
    <t xml:space="preserve">68.7 (65.6, 71.5)</t>
  </si>
  <si>
    <t xml:space="preserve">69.2 (66.4, 71.7)</t>
  </si>
  <si>
    <t xml:space="preserve">72.1 (68.8, 75.0)</t>
  </si>
  <si>
    <t xml:space="preserve">64.8 (61.6, 67.8)</t>
  </si>
  <si>
    <t xml:space="preserve">91.6 (88.0, 93.7)</t>
  </si>
  <si>
    <t xml:space="preserve">80.9 (77.8, 83.5)</t>
  </si>
  <si>
    <t xml:space="preserve">89.5 (87.2, 91.2)</t>
  </si>
  <si>
    <t xml:space="preserve">87.4 (85.2, 89.2)</t>
  </si>
  <si>
    <t xml:space="preserve">88.5 (85.9, 90.4)</t>
  </si>
  <si>
    <t xml:space="preserve">90.3 (88.1, 92.0)</t>
  </si>
  <si>
    <t xml:space="preserve">91.0 (87.1, 93.3)</t>
  </si>
  <si>
    <t xml:space="preserve">86.7 (83.2, 89.3)</t>
  </si>
  <si>
    <t xml:space="preserve">76.9 (73.3, 80.0)</t>
  </si>
  <si>
    <t xml:space="preserve">86.9 (84.5, 88.8)</t>
  </si>
  <si>
    <t xml:space="preserve">86.4 (83.5, 88.7)</t>
  </si>
  <si>
    <t xml:space="preserve">84.4 (81.0, 87.1)</t>
  </si>
  <si>
    <t xml:space="preserve">86.1 (81.9, 89.0)</t>
  </si>
  <si>
    <t xml:space="preserve">83.7 (80.1, 86.5)</t>
  </si>
  <si>
    <t xml:space="preserve">75.8 (72.3, 78.7)</t>
  </si>
  <si>
    <t xml:space="preserve">80.7 (77.0, 83.7)</t>
  </si>
  <si>
    <t xml:space="preserve">83.6 (80.8, 86.0)</t>
  </si>
  <si>
    <t xml:space="preserve">87.2 (84.1, 89.7)</t>
  </si>
  <si>
    <t xml:space="preserve">88.2 (85.4, 90.4)</t>
  </si>
  <si>
    <t xml:space="preserve">87.8 (83.9, 90.4)</t>
  </si>
  <si>
    <t xml:space="preserve">81.4 (77.8, 84.3)</t>
  </si>
  <si>
    <t xml:space="preserve">76.7 (73.4, 79.4)</t>
  </si>
  <si>
    <t xml:space="preserve">81.1 (78.6, 83.2)</t>
  </si>
  <si>
    <t xml:space="preserve">86.0 (83.5, 88.1)</t>
  </si>
  <si>
    <t xml:space="preserve">74.8 (70.9, 78.3)</t>
  </si>
  <si>
    <t xml:space="preserve">80.8 (77.4, 83.8)</t>
  </si>
  <si>
    <t xml:space="preserve">77.4 (73.6, 80.6)</t>
  </si>
  <si>
    <t xml:space="preserve">69.9 (65.6, 73.8)</t>
  </si>
  <si>
    <t xml:space="preserve">62.5 (58.3, 66.5)</t>
  </si>
  <si>
    <t xml:space="preserve">71.2 (67.4, 74.7)</t>
  </si>
  <si>
    <t xml:space="preserve">79.5 (76.4, 82.1)</t>
  </si>
  <si>
    <t xml:space="preserve">76.9 (73.7, 79.6)</t>
  </si>
  <si>
    <t xml:space="preserve">80.3 (76.7, 83.3)</t>
  </si>
  <si>
    <t xml:space="preserve">80.8 (77.2, 83.8)</t>
  </si>
  <si>
    <t xml:space="preserve">83.9 (80.0, 86.9)</t>
  </si>
  <si>
    <t xml:space="preserve">61.3 (58.0, 64.4)</t>
  </si>
  <si>
    <t xml:space="preserve">54.9 (51.5, 58.2)</t>
  </si>
  <si>
    <t xml:space="preserve">62.5 (58.5, 66.3)</t>
  </si>
  <si>
    <t xml:space="preserve">66.2 (62.2, 69.9)</t>
  </si>
  <si>
    <t xml:space="preserve">71.8 (67.5, 75.6)</t>
  </si>
  <si>
    <t xml:space="preserve">81.8 (79.0, 84.2)</t>
  </si>
  <si>
    <t xml:space="preserve">75.7 (72.5, 78.4)</t>
  </si>
  <si>
    <t xml:space="preserve">83.1 (79.7, 85.8)</t>
  </si>
  <si>
    <t xml:space="preserve">85.0 (81.6, 87.6)</t>
  </si>
  <si>
    <t xml:space="preserve">84.6 (80.9, 87.6)</t>
  </si>
  <si>
    <t xml:space="preserve">81.3 (78.1, 83.9)</t>
  </si>
  <si>
    <t xml:space="preserve">80.1 (76.8, 82.9)</t>
  </si>
  <si>
    <t xml:space="preserve">82.6 (78.8, 85.7)</t>
  </si>
  <si>
    <t xml:space="preserve">85.8 (81.5, 89.0)</t>
  </si>
  <si>
    <t xml:space="preserve">81.5 (78.6, 84.0)</t>
  </si>
  <si>
    <t xml:space="preserve">74.9 (71.4, 78.0)</t>
  </si>
  <si>
    <t xml:space="preserve">76.5 (71.9, 80.3)</t>
  </si>
  <si>
    <t xml:space="preserve">85.6 (82.1, 88.3)</t>
  </si>
  <si>
    <t xml:space="preserve">86.6 (82.9, 89.4)</t>
  </si>
  <si>
    <t xml:space="preserve">77.2 (74.2, 79.7)</t>
  </si>
  <si>
    <t xml:space="preserve">65.6 (62.4, 68.7)</t>
  </si>
  <si>
    <t xml:space="preserve">70.6 (66.7, 74.1)</t>
  </si>
  <si>
    <t xml:space="preserve">77.6 (73.9, 80.7)</t>
  </si>
  <si>
    <t xml:space="preserve">80.0 (76.1, 83.2)</t>
  </si>
  <si>
    <t xml:space="preserve">76.4 (74.4, 78.2)</t>
  </si>
  <si>
    <t xml:space="preserve">73.7 (71.3, 75.8)</t>
  </si>
  <si>
    <t xml:space="preserve">75.1 (72.0, 77.9)</t>
  </si>
  <si>
    <t xml:space="preserve">76.2 (72.8, 79.1)</t>
  </si>
  <si>
    <t xml:space="preserve">84.3 (80.8, 87.1)</t>
  </si>
  <si>
    <t xml:space="preserve">55.9 (53.8, 58.0)</t>
  </si>
  <si>
    <t xml:space="preserve">49.2 (46.8, 51.6)</t>
  </si>
  <si>
    <t xml:space="preserve">44.1 (40.9, 47.4)</t>
  </si>
  <si>
    <t xml:space="preserve">51.2 (47.6, 54.7)</t>
  </si>
  <si>
    <t xml:space="preserve">60.9 (56.8, 64.7)</t>
  </si>
  <si>
    <t xml:space="preserve">79.4 (77.5, 81.0)</t>
  </si>
  <si>
    <t xml:space="preserve">78.3 (76.1, 80.2)</t>
  </si>
  <si>
    <t xml:space="preserve">83.1 (80.4, 85.4)</t>
  </si>
  <si>
    <t xml:space="preserve">82.8 (79.8, 85.3)</t>
  </si>
  <si>
    <t xml:space="preserve">86.1 (82.9, 88.7)</t>
  </si>
  <si>
    <t xml:space="preserve">74.8 (72.6, 76.8)</t>
  </si>
  <si>
    <t xml:space="preserve">74.4 (72.0, 76.7)</t>
  </si>
  <si>
    <t xml:space="preserve">75.6 (72.4, 78.6)</t>
  </si>
  <si>
    <t xml:space="preserve">78.4 (74.8, 81.4)</t>
  </si>
  <si>
    <t xml:space="preserve">77.3 (72.9, 81.0)</t>
  </si>
  <si>
    <t xml:space="preserve">83.7 (81.9, 85.2)</t>
  </si>
  <si>
    <t xml:space="preserve">73.6 (70.9, 76.0)</t>
  </si>
  <si>
    <t xml:space="preserve">78.1 (74.4, 81.3)</t>
  </si>
  <si>
    <t xml:space="preserve">84.1 (80.8, 86.8)</t>
  </si>
  <si>
    <t xml:space="preserve">89.4 (86.1, 91.8)</t>
  </si>
  <si>
    <t xml:space="preserve">69.3 (67.0, 71.4)</t>
  </si>
  <si>
    <t xml:space="preserve">77.6 (74.7, 80.2)</t>
  </si>
  <si>
    <t xml:space="preserve">80.1 (77.0, 82.7)</t>
  </si>
  <si>
    <t xml:space="preserve">80.8 (77.3, 83.7)</t>
  </si>
  <si>
    <t xml:space="preserve">85.7 (78.4, 89.3)</t>
  </si>
  <si>
    <t xml:space="preserve">89.1 (82.8, 91.7)</t>
  </si>
  <si>
    <t xml:space="preserve">94.3 (85.2, 97.0)</t>
  </si>
  <si>
    <t xml:space="preserve">81.5 (69.2, 88.1)</t>
  </si>
  <si>
    <t xml:space="preserve">59.2 (51.4, 66.0)</t>
  </si>
  <si>
    <t xml:space="preserve">63.6 (56.5, 69.5)</t>
  </si>
  <si>
    <t xml:space="preserve">66.7 (55.8, 75.2)</t>
  </si>
  <si>
    <t xml:space="preserve">43.3 (33.4, 54.4)</t>
  </si>
  <si>
    <t xml:space="preserve">98.0 (92.4, 98.5)</t>
  </si>
  <si>
    <t xml:space="preserve">92.7 (86.8, 94.6)</t>
  </si>
  <si>
    <t xml:space="preserve">93.3 (83.3, 96.2)</t>
  </si>
  <si>
    <t xml:space="preserve">92.3 (86.0, 94.5)</t>
  </si>
  <si>
    <t xml:space="preserve">88.6 (78.5, 93.1)</t>
  </si>
  <si>
    <t xml:space="preserve">92.6 (81.4, 96.0)</t>
  </si>
  <si>
    <t xml:space="preserve">90.7 (82.8, 93.8)</t>
  </si>
  <si>
    <t xml:space="preserve">88.6 (80.5, 92.3)</t>
  </si>
  <si>
    <t xml:space="preserve">83.9 (72.2, 90.1)</t>
  </si>
  <si>
    <t xml:space="preserve">84.0 (71.0, 90.4)</t>
  </si>
  <si>
    <t xml:space="preserve">95.9 (89.9, 97.2)</t>
  </si>
  <si>
    <t xml:space="preserve">85.5 (78.9, 88.7)</t>
  </si>
  <si>
    <t xml:space="preserve">97.2 (89.1, 98.8)</t>
  </si>
  <si>
    <t xml:space="preserve">83.1 (77.5, 87.1)</t>
  </si>
  <si>
    <t xml:space="preserve">82.3 (78.6, 85.1)</t>
  </si>
  <si>
    <t xml:space="preserve">79.7 (72.5, 85.0)</t>
  </si>
  <si>
    <t xml:space="preserve">81.4 (76.9, 84.8)</t>
  </si>
  <si>
    <t xml:space="preserve">84.6 (81.4, 87.2)</t>
  </si>
  <si>
    <t xml:space="preserve">67.4 (61.6, 72.6)</t>
  </si>
  <si>
    <t xml:space="preserve">66.7 (62.8, 70.1)</t>
  </si>
  <si>
    <t xml:space="preserve">65.5 (58.0, 72.0)</t>
  </si>
  <si>
    <t xml:space="preserve">71.8 (67.0, 75.8)</t>
  </si>
  <si>
    <t xml:space="preserve">80.4 (77.0, 83.2)</t>
  </si>
  <si>
    <t xml:space="preserve">77.2 (71.5, 81.8)</t>
  </si>
  <si>
    <t xml:space="preserve">83.8 (80.4, 86.3)</t>
  </si>
  <si>
    <t xml:space="preserve">79.5 (72.5, 84.6)</t>
  </si>
  <si>
    <t xml:space="preserve">86.8 (82.9, 89.6)</t>
  </si>
  <si>
    <t xml:space="preserve">74.1 (67.8, 79.3)</t>
  </si>
  <si>
    <t xml:space="preserve">78.0 (73.9, 81.2)</t>
  </si>
  <si>
    <t xml:space="preserve">82.7 (75.4, 87.7)</t>
  </si>
  <si>
    <t xml:space="preserve">84.9 (80.6, 88.0)</t>
  </si>
  <si>
    <t xml:space="preserve">83.8 (80.3, 86.5)</t>
  </si>
  <si>
    <t xml:space="preserve">83.2 (77.7, 87.2)</t>
  </si>
  <si>
    <t xml:space="preserve">85.6 (82.1, 88.2)</t>
  </si>
  <si>
    <t xml:space="preserve">77.2 (69.8, 82.8)</t>
  </si>
  <si>
    <t xml:space="preserve">86.0 (81.7, 89.0)</t>
  </si>
  <si>
    <t xml:space="preserve">87.2 (84.1, 89.6)</t>
  </si>
  <si>
    <t xml:space="preserve">77.5 (72.0, 81.9)</t>
  </si>
  <si>
    <t xml:space="preserve">75.6 (71.9, 78.6)</t>
  </si>
  <si>
    <t xml:space="preserve">76.2 (69.1, 81.7)</t>
  </si>
  <si>
    <t xml:space="preserve">80.0 (75.6, 83.4)</t>
  </si>
  <si>
    <t xml:space="preserve">79.9 (76.4, 82.7)</t>
  </si>
  <si>
    <t xml:space="preserve">78.5 (77.1, 79.9)</t>
  </si>
  <si>
    <t xml:space="preserve">82.6 (81.5, 83.7)</t>
  </si>
  <si>
    <t xml:space="preserve">80.3 (78.7, 81.7)</t>
  </si>
  <si>
    <t xml:space="preserve">74.5 (72.8, 76.1)</t>
  </si>
  <si>
    <t xml:space="preserve">68.3 (66.4, 70.1)</t>
  </si>
  <si>
    <t xml:space="preserve">75.6 (73.8, 77.2)</t>
  </si>
  <si>
    <t xml:space="preserve">77.5 (75.7, 79.1)</t>
  </si>
  <si>
    <t xml:space="preserve">48.7 (47.0, 50.3)</t>
  </si>
  <si>
    <t xml:space="preserve">51.3 (49.8, 52.7)</t>
  </si>
  <si>
    <t xml:space="preserve">50.1 (48.3, 52.0)</t>
  </si>
  <si>
    <t xml:space="preserve">31.4 (29.8, 33.1)</t>
  </si>
  <si>
    <t xml:space="preserve">23.4 (21.8, 25.1)</t>
  </si>
  <si>
    <t xml:space="preserve">27.4 (25.7, 29.2)</t>
  </si>
  <si>
    <t xml:space="preserve">33.4 (31.5, 35.3)</t>
  </si>
  <si>
    <t xml:space="preserve">85.5 (84.5, 86.5)</t>
  </si>
  <si>
    <t xml:space="preserve">68.7 (66.9, 70.4)</t>
  </si>
  <si>
    <t xml:space="preserve">77.2 (75.4, 78.9)</t>
  </si>
  <si>
    <t xml:space="preserve">66.4 (64.6, 68.2)</t>
  </si>
  <si>
    <t xml:space="preserve">71.2 (69.7, 72.7)</t>
  </si>
  <si>
    <t xml:space="preserve">71.6 (69.6, 73.4)</t>
  </si>
  <si>
    <t xml:space="preserve">70.0 (68.0, 71.8)</t>
  </si>
  <si>
    <t xml:space="preserve">69.7 (67.7, 71.6)</t>
  </si>
  <si>
    <t xml:space="preserve">64.8 (61.9, 67.5)</t>
  </si>
  <si>
    <t xml:space="preserve">66.2 (64.4, 67.9)</t>
  </si>
  <si>
    <t xml:space="preserve">68.5 (66.9, 69.9)</t>
  </si>
  <si>
    <t xml:space="preserve">61.5 (59.5, 63.5)</t>
  </si>
  <si>
    <t xml:space="preserve">60.3 (57.9, 62.6)</t>
  </si>
  <si>
    <t xml:space="preserve">50.6 (47.8, 53.4)</t>
  </si>
  <si>
    <t xml:space="preserve">68.3 (65.4, 70.9)</t>
  </si>
  <si>
    <t xml:space="preserve">73.3 (70.7, 75.7)</t>
  </si>
  <si>
    <t xml:space="preserve">74.6 (73.2, 76.0)</t>
  </si>
  <si>
    <t xml:space="preserve">64.6 (62.9, 66.3)</t>
  </si>
  <si>
    <t xml:space="preserve">59.3 (57.5, 61.2)</t>
  </si>
  <si>
    <t xml:space="preserve">71.0 (69.1, 72.7)</t>
  </si>
  <si>
    <t xml:space="preserve">74.1 (72.2, 75.8)</t>
  </si>
  <si>
    <t xml:space="preserve">78.6 (72.1, 82.9)</t>
  </si>
  <si>
    <t xml:space="preserve">84.3 (77.9, 88.1)</t>
  </si>
  <si>
    <t xml:space="preserve">75.0 (68.5, 80.1)</t>
  </si>
  <si>
    <t xml:space="preserve">78.3 (72.7, 82.5)</t>
  </si>
  <si>
    <t xml:space="preserve">42.3 (36.3, 48.8)</t>
  </si>
  <si>
    <t xml:space="preserve">29.6 (24.2, 36.4)</t>
  </si>
  <si>
    <t xml:space="preserve">29.0 (23.6, 35.6)</t>
  </si>
  <si>
    <t xml:space="preserve">39.4 (34.1, 45.3)</t>
  </si>
  <si>
    <t xml:space="preserve">82.9 (76.7, 86.6)</t>
  </si>
  <si>
    <t xml:space="preserve">87.1 (81.0, 90.5)</t>
  </si>
  <si>
    <t xml:space="preserve">83.9 (78.0, 87.9)</t>
  </si>
  <si>
    <t xml:space="preserve">82.1 (76.7, 85.9)</t>
  </si>
  <si>
    <t xml:space="preserve">88.1 (82.0, 91.2)</t>
  </si>
  <si>
    <t xml:space="preserve">85.3 (78.8, 89.0)</t>
  </si>
  <si>
    <t xml:space="preserve">80.0 (73.3, 84.8)</t>
  </si>
  <si>
    <t xml:space="preserve">70.3 (62.4, 76.7)</t>
  </si>
  <si>
    <t xml:space="preserve">73.6 (64.9, 79.9)</t>
  </si>
  <si>
    <t xml:space="preserve">75.9 (67.3, 82.1)</t>
  </si>
  <si>
    <t xml:space="preserve">70.5 (62.9, 76.7)</t>
  </si>
  <si>
    <t xml:space="preserve">70.7 (63.4, 76.7)</t>
  </si>
  <si>
    <t xml:space="preserve">84.7 (78.8, 88.1)</t>
  </si>
  <si>
    <t xml:space="preserve">85.9 (79.8, 89.4)</t>
  </si>
  <si>
    <t xml:space="preserve">77.4 (71.1, 82.2)</t>
  </si>
  <si>
    <t xml:space="preserve">82.6 (77.3, 86.2)</t>
  </si>
  <si>
    <t xml:space="preserve">97.0 (87.6, 99.2)</t>
  </si>
  <si>
    <t xml:space="preserve">96.4 (85.4, 99.3)</t>
  </si>
  <si>
    <t xml:space="preserve">96.9 (87.2, 99.2)</t>
  </si>
  <si>
    <t xml:space="preserve">88.9 (78.5, 93.8)</t>
  </si>
  <si>
    <t xml:space="preserve">89.8 (83.3, 92.1)</t>
  </si>
  <si>
    <t xml:space="preserve">81.3 (73.9, 85.3)</t>
  </si>
  <si>
    <t xml:space="preserve">88.3 (83.8, 91.0)</t>
  </si>
  <si>
    <t xml:space="preserve">88.5 (85.5, 90.5)</t>
  </si>
  <si>
    <t xml:space="preserve">89.5 (86.3, 91.7)</t>
  </si>
  <si>
    <t xml:space="preserve">88.2 (84.0, 91.1)</t>
  </si>
  <si>
    <t xml:space="preserve">91.9 (89.2, 93.8)</t>
  </si>
  <si>
    <t xml:space="preserve">85.7 (79.0, 88.7)</t>
  </si>
  <si>
    <t xml:space="preserve">81.6 (74.5, 85.5)</t>
  </si>
  <si>
    <t xml:space="preserve">75.9 (71.1, 79.5)</t>
  </si>
  <si>
    <t xml:space="preserve">67.3 (63.5, 70.6)</t>
  </si>
  <si>
    <t xml:space="preserve">74.5 (70.6, 77.8)</t>
  </si>
  <si>
    <t xml:space="preserve">75.1 (70.3, 79.3)</t>
  </si>
  <si>
    <t xml:space="preserve">82.4 (79.1, 85.2)</t>
  </si>
  <si>
    <t xml:space="preserve">87.8 (81.1, 90.4)</t>
  </si>
  <si>
    <t xml:space="preserve">91.8 (85.4, 93.8)</t>
  </si>
  <si>
    <t xml:space="preserve">91.7 (87.7, 93.6)</t>
  </si>
  <si>
    <t xml:space="preserve">88.1 (85.2, 90.2)</t>
  </si>
  <si>
    <t xml:space="preserve">89.5 (86.4, 91.7)</t>
  </si>
  <si>
    <t xml:space="preserve">87.3 (83.1, 90.3)</t>
  </si>
  <si>
    <t xml:space="preserve">87.4 (84.3, 89.8)</t>
  </si>
  <si>
    <t xml:space="preserve">85.1 (77.9, 88.5)</t>
  </si>
  <si>
    <t xml:space="preserve">80.9 (73.3, 85.1)</t>
  </si>
  <si>
    <t xml:space="preserve">85.7 (80.7, 88.8)</t>
  </si>
  <si>
    <t xml:space="preserve">85.8 (82.6, 88.2)</t>
  </si>
  <si>
    <t xml:space="preserve">85.4 (81.6, 88.2)</t>
  </si>
  <si>
    <t xml:space="preserve">82.8 (78.1, 86.5)</t>
  </si>
  <si>
    <t xml:space="preserve">79.6 (75.7, 82.8)</t>
  </si>
  <si>
    <t xml:space="preserve">68.8 (61.3, 74.1)</t>
  </si>
  <si>
    <t xml:space="preserve">68.8 (61.1, 74.4)</t>
  </si>
  <si>
    <t xml:space="preserve">84.8 (80.0, 87.8)</t>
  </si>
  <si>
    <t xml:space="preserve">73.4 (69.4, 76.7)</t>
  </si>
  <si>
    <t xml:space="preserve">78.2 (73.1, 82.3)</t>
  </si>
  <si>
    <t xml:space="preserve">74.7 (70.8, 78.1)</t>
  </si>
  <si>
    <t xml:space="preserve">77.6 (70.4, 81.8)</t>
  </si>
  <si>
    <t xml:space="preserve">87.8 (81.0, 90.6)</t>
  </si>
  <si>
    <t xml:space="preserve">83.0 (78.5, 86.0)</t>
  </si>
  <si>
    <t xml:space="preserve">84.6 (81.2, 87.2)</t>
  </si>
  <si>
    <t xml:space="preserve">81.2 (77.7, 84.0)</t>
  </si>
  <si>
    <t xml:space="preserve">61.8 (57.3, 65.9)</t>
  </si>
  <si>
    <t xml:space="preserve">70.7 (64.9, 75.3)</t>
  </si>
  <si>
    <t xml:space="preserve">65.0 (53.8, 74.3)</t>
  </si>
  <si>
    <t xml:space="preserve">62.5 (51.4, 72.0)</t>
  </si>
  <si>
    <t xml:space="preserve">86.7 (75.0, 92.2)</t>
  </si>
  <si>
    <t xml:space="preserve">50.7 (46.5, 55.0)</t>
  </si>
  <si>
    <t xml:space="preserve">41.9 (36.8, 47.4)</t>
  </si>
  <si>
    <t xml:space="preserve">52.4 (41.9, 62.6)</t>
  </si>
  <si>
    <t xml:space="preserve">42.5 (32.5, 53.4)</t>
  </si>
  <si>
    <t xml:space="preserve">65.6 (53.8, 75.0)</t>
  </si>
  <si>
    <t xml:space="preserve">67.7 (63.2, 71.4)</t>
  </si>
  <si>
    <t xml:space="preserve">76.5 (71.0, 80.3)</t>
  </si>
  <si>
    <t xml:space="preserve">63.4 (52.4, 72.8)</t>
  </si>
  <si>
    <t xml:space="preserve">65.0 (53.9, 74.2)</t>
  </si>
  <si>
    <t xml:space="preserve">83.9 (72.3, 90.0)</t>
  </si>
  <si>
    <t xml:space="preserve">71.4 (66.7, 75.2)</t>
  </si>
  <si>
    <t xml:space="preserve">74.0 (67.8, 78.6)</t>
  </si>
  <si>
    <t xml:space="preserve">73.2 (62.3, 81.2)</t>
  </si>
  <si>
    <t xml:space="preserve">81.6 (70.6, 88.3)</t>
  </si>
  <si>
    <t xml:space="preserve">80.6 (68.8, 87.5)</t>
  </si>
  <si>
    <t xml:space="preserve">81.4 (77.2, 84.3)</t>
  </si>
  <si>
    <t xml:space="preserve">72.8 (66.9, 77.3)</t>
  </si>
  <si>
    <t xml:space="preserve">76.5 (64.2, 84.9)</t>
  </si>
  <si>
    <t xml:space="preserve">66.7 (55.4, 75.8)</t>
  </si>
  <si>
    <t xml:space="preserve">75.9 (63.2, 84.1)</t>
  </si>
  <si>
    <t xml:space="preserve">83.9 (80.1, 86.4)</t>
  </si>
  <si>
    <t xml:space="preserve">61.6 (56.1, 66.5)</t>
  </si>
  <si>
    <t xml:space="preserve">69.8 (59.1, 78.1)</t>
  </si>
  <si>
    <t xml:space="preserve">64.1 (52.8, 73.6)</t>
  </si>
  <si>
    <t xml:space="preserve">78.1 (66.5, 85.4)</t>
  </si>
  <si>
    <t xml:space="preserve">80.4 (77.2, 83.2)</t>
  </si>
  <si>
    <t xml:space="preserve">86.7 (83.6, 89.1)</t>
  </si>
  <si>
    <t xml:space="preserve">77.1 (73.2, 80.5)</t>
  </si>
  <si>
    <t xml:space="preserve">82.0 (78.7, 84.8)</t>
  </si>
  <si>
    <t xml:space="preserve">59.1 (55.5, 62.5)</t>
  </si>
  <si>
    <t xml:space="preserve">50.1 (47.1, 53.1)</t>
  </si>
  <si>
    <t xml:space="preserve">59.5 (55.6, 63.2)</t>
  </si>
  <si>
    <t xml:space="preserve">58.4 (54.2, 62.5)</t>
  </si>
  <si>
    <t xml:space="preserve">65.5 (61.7, 69.0)</t>
  </si>
  <si>
    <t xml:space="preserve">80.4 (77.2, 83.1)</t>
  </si>
  <si>
    <t xml:space="preserve">76.3 (73.5, 78.8)</t>
  </si>
  <si>
    <t xml:space="preserve">85.1 (82.0, 87.6)</t>
  </si>
  <si>
    <t xml:space="preserve">82.0 (78.4, 85.0)</t>
  </si>
  <si>
    <t xml:space="preserve">81.2 (77.8, 84.0)</t>
  </si>
  <si>
    <t xml:space="preserve">77.2 (73.7, 80.2)</t>
  </si>
  <si>
    <t xml:space="preserve">78.7 (75.7, 81.3)</t>
  </si>
  <si>
    <t xml:space="preserve">83.8 (80.3, 86.7)</t>
  </si>
  <si>
    <t xml:space="preserve">83.1 (79.1, 86.2)</t>
  </si>
  <si>
    <t xml:space="preserve">82.4 (78.6, 85.6)</t>
  </si>
  <si>
    <t xml:space="preserve">78.9 (75.6, 81.7)</t>
  </si>
  <si>
    <t xml:space="preserve">68.1 (64.8, 71.2)</t>
  </si>
  <si>
    <t xml:space="preserve">83.3 (79.8, 86.2)</t>
  </si>
  <si>
    <t xml:space="preserve">83.8 (80.1, 86.8)</t>
  </si>
  <si>
    <t xml:space="preserve">81.3 (77.8, 84.2)</t>
  </si>
  <si>
    <t xml:space="preserve">78.5 (75.3, 81.2)</t>
  </si>
  <si>
    <t xml:space="preserve">66.4 (63.5, 69.2)</t>
  </si>
  <si>
    <t xml:space="preserve">80.7 (77.4, 83.5)</t>
  </si>
  <si>
    <t xml:space="preserve">80.1 (76.4, 83.1)</t>
  </si>
  <si>
    <t xml:space="preserve">77.3 (73.9, 80.4)</t>
  </si>
  <si>
    <t xml:space="preserve">66.4 (63.2, 69.3)</t>
  </si>
  <si>
    <t xml:space="preserve">74.1 (71.5, 76.5)</t>
  </si>
  <si>
    <t xml:space="preserve">85.4 (81.8, 88.2)</t>
  </si>
  <si>
    <t xml:space="preserve">82.7 (78.8, 85.8)</t>
  </si>
  <si>
    <t xml:space="preserve">84.2 (77.8, 88.8)</t>
  </si>
  <si>
    <t xml:space="preserve">86.3 (79.2, 90.8)</t>
  </si>
  <si>
    <t xml:space="preserve">49.7 (46.6, 52.7)</t>
  </si>
  <si>
    <t xml:space="preserve">55.0 (52.3, 57.6)</t>
  </si>
  <si>
    <t xml:space="preserve">58.5 (55.8, 61.1)</t>
  </si>
  <si>
    <t xml:space="preserve">62.8 (58.4, 66.9)</t>
  </si>
  <si>
    <t xml:space="preserve">59.4 (55.0, 63.5)</t>
  </si>
  <si>
    <t xml:space="preserve">50.4 (43.5, 57.3)</t>
  </si>
  <si>
    <t xml:space="preserve">76.0 (68.2, 82.0)</t>
  </si>
  <si>
    <t xml:space="preserve">60.1 (57.0, 63.2)</t>
  </si>
  <si>
    <t xml:space="preserve">65.3 (62.6, 67.8)</t>
  </si>
  <si>
    <t xml:space="preserve">70.0 (67.4, 72.4)</t>
  </si>
  <si>
    <t xml:space="preserve">79.3 (75.4, 82.7)</t>
  </si>
  <si>
    <t xml:space="preserve">78.4 (74.4, 81.7)</t>
  </si>
  <si>
    <t xml:space="preserve">82.2 (75.9, 87.0)</t>
  </si>
  <si>
    <t xml:space="preserve">84.0 (76.8, 88.9)</t>
  </si>
  <si>
    <t xml:space="preserve">47.0 (43.8, 50.3)</t>
  </si>
  <si>
    <t xml:space="preserve">52.7 (49.8, 55.5)</t>
  </si>
  <si>
    <t xml:space="preserve">64.2 (61.3, 67.0)</t>
  </si>
  <si>
    <t xml:space="preserve">78.8 (74.7, 82.3)</t>
  </si>
  <si>
    <t xml:space="preserve">75.3 (70.9, 79.1)</t>
  </si>
  <si>
    <t xml:space="preserve">77.0 (70.0, 82.6)</t>
  </si>
  <si>
    <t xml:space="preserve">76.5 (68.1, 82.8)</t>
  </si>
  <si>
    <t xml:space="preserve">44.0 (40.9, 47.2)</t>
  </si>
  <si>
    <t xml:space="preserve">46.5 (43.8, 49.3)</t>
  </si>
  <si>
    <t xml:space="preserve">54.2 (51.4, 57.0)</t>
  </si>
  <si>
    <t xml:space="preserve">63.5 (58.8, 67.9)</t>
  </si>
  <si>
    <t xml:space="preserve">72.2 (67.3, 76.5)</t>
  </si>
  <si>
    <t xml:space="preserve">68.2 (60.2, 75.1)</t>
  </si>
  <si>
    <t xml:space="preserve">76.1 (67.9, 82.3)</t>
  </si>
  <si>
    <t xml:space="preserve">60.2 (57.2, 63.2)</t>
  </si>
  <si>
    <t xml:space="preserve">64.0 (61.4, 66.5)</t>
  </si>
  <si>
    <t xml:space="preserve">67.7 (65.1, 70.1)</t>
  </si>
  <si>
    <t xml:space="preserve">71.4 (67.3, 75.2)</t>
  </si>
  <si>
    <t xml:space="preserve">72.3 (68.2, 75.9)</t>
  </si>
  <si>
    <t xml:space="preserve">79.6 (73.3, 84.6)</t>
  </si>
  <si>
    <t xml:space="preserve">81.3 (73.9, 86.6)</t>
  </si>
  <si>
    <t xml:space="preserve">90.8 (87.6, 92.9)</t>
  </si>
  <si>
    <t xml:space="preserve">81.1 (78.6, 83.3)</t>
  </si>
  <si>
    <t xml:space="preserve">82.0 (78.8, 84.7)</t>
  </si>
  <si>
    <t xml:space="preserve">84.2 (81.7, 86.2)</t>
  </si>
  <si>
    <t xml:space="preserve">84.5 (81.6, 86.9)</t>
  </si>
  <si>
    <t xml:space="preserve">82.5 (78.0, 86.0)</t>
  </si>
  <si>
    <t xml:space="preserve">86.1 (82.2, 89.1)</t>
  </si>
  <si>
    <t xml:space="preserve">71.8 (67.5, 75.5)</t>
  </si>
  <si>
    <t xml:space="preserve">65.1 (62.2, 67.8)</t>
  </si>
  <si>
    <t xml:space="preserve">65.0 (61.5, 68.3)</t>
  </si>
  <si>
    <t xml:space="preserve">58.9 (56.0, 61.7)</t>
  </si>
  <si>
    <t xml:space="preserve">67.9 (64.4, 71.0)</t>
  </si>
  <si>
    <t xml:space="preserve">75.5 (70.8, 79.6)</t>
  </si>
  <si>
    <t xml:space="preserve">78.4 (74.1, 82.0)</t>
  </si>
  <si>
    <t xml:space="preserve">79.9 (75.9, 83.1)</t>
  </si>
  <si>
    <t xml:space="preserve">74.9 (72.2, 77.3)</t>
  </si>
  <si>
    <t xml:space="preserve">76.4 (73.1, 79.3)</t>
  </si>
  <si>
    <t xml:space="preserve">76.7 (74.1, 79.1)</t>
  </si>
  <si>
    <t xml:space="preserve">79.1 (76.0, 81.8)</t>
  </si>
  <si>
    <t xml:space="preserve">71.4 (66.5, 75.8)</t>
  </si>
  <si>
    <t xml:space="preserve">80.4 (76.1, 83.9)</t>
  </si>
  <si>
    <t xml:space="preserve">69.2 (64.5, 73.3)</t>
  </si>
  <si>
    <t xml:space="preserve">64.4 (61.3, 67.2)</t>
  </si>
  <si>
    <t xml:space="preserve">67.5 (63.7, 71.0)</t>
  </si>
  <si>
    <t xml:space="preserve">76.5 (73.5, 79.1)</t>
  </si>
  <si>
    <t xml:space="preserve">67.8 (62.4, 72.6)</t>
  </si>
  <si>
    <t xml:space="preserve">71.3 (66.0, 76.0)</t>
  </si>
  <si>
    <t xml:space="preserve">72.3 (67.9, 76.1)</t>
  </si>
  <si>
    <t xml:space="preserve">76.2 (73.4, 78.6)</t>
  </si>
  <si>
    <t xml:space="preserve">79.0 (75.6, 81.8)</t>
  </si>
  <si>
    <t xml:space="preserve">73.1 (70.1, 75.8)</t>
  </si>
  <si>
    <t xml:space="preserve">76.6 (73.1, 79.7)</t>
  </si>
  <si>
    <t xml:space="preserve">79.5 (74.8, 83.3)</t>
  </si>
  <si>
    <t xml:space="preserve">80.3 (75.9, 83.9)</t>
  </si>
  <si>
    <t xml:space="preserve">69.3 (65.0, 73.1)</t>
  </si>
  <si>
    <t xml:space="preserve">69.3 (66.5, 71.8)</t>
  </si>
  <si>
    <t xml:space="preserve">68.2 (64.8, 71.4)</t>
  </si>
  <si>
    <t xml:space="preserve">63.5 (60.6, 66.2)</t>
  </si>
  <si>
    <t xml:space="preserve">67.0 (63.6, 70.2)</t>
  </si>
  <si>
    <t xml:space="preserve">66.0 (61.0, 70.6)</t>
  </si>
  <si>
    <t xml:space="preserve">72.2 (67.6, 76.2)</t>
  </si>
  <si>
    <t xml:space="preserve">88.5 (83.2, 91.2)</t>
  </si>
  <si>
    <t xml:space="preserve">93.0 (86.7, 95.4)</t>
  </si>
  <si>
    <t xml:space="preserve">90.3 (84.0, 93.2)</t>
  </si>
  <si>
    <t xml:space="preserve">87.5 (78.3, 92.0)</t>
  </si>
  <si>
    <t xml:space="preserve">93.1 (81.9, 97.0)</t>
  </si>
  <si>
    <t xml:space="preserve">76.7 (64.0, 84.9)</t>
  </si>
  <si>
    <t xml:space="preserve">85.0 (79.6, 88.1)</t>
  </si>
  <si>
    <t xml:space="preserve">74.6 (67.0, 80.0)</t>
  </si>
  <si>
    <t xml:space="preserve">81.0 (73.9, 85.4)</t>
  </si>
  <si>
    <t xml:space="preserve">75.6 (65.8, 82.3)</t>
  </si>
  <si>
    <t xml:space="preserve">80.0 (67.5, 87.6)</t>
  </si>
  <si>
    <t xml:space="preserve">68.8 (56.5, 78.0)</t>
  </si>
  <si>
    <t xml:space="preserve">86.1 (80.6, 89.1)</t>
  </si>
  <si>
    <t xml:space="preserve">89.8 (83.3, 92.8)</t>
  </si>
  <si>
    <t xml:space="preserve">93.7 (87.9, 95.8)</t>
  </si>
  <si>
    <t xml:space="preserve">82.5 (72.8, 88.1)</t>
  </si>
  <si>
    <t xml:space="preserve">89.7 (77.8, 94.7)</t>
  </si>
  <si>
    <t xml:space="preserve">77.4 (65.1, 85.3)</t>
  </si>
  <si>
    <t xml:space="preserve">85.5 (79.8, 88.8)</t>
  </si>
  <si>
    <t xml:space="preserve">88.7 (82.2, 92.0)</t>
  </si>
  <si>
    <t xml:space="preserve">89.5 (80.1, 93.6)</t>
  </si>
  <si>
    <t xml:space="preserve">69.2 (55.1, 79.8)</t>
  </si>
  <si>
    <t xml:space="preserve">72.2 (66.1, 76.8)</t>
  </si>
  <si>
    <t xml:space="preserve">80.4 (72.7, 85.3)</t>
  </si>
  <si>
    <t xml:space="preserve">87.5 (80.2, 91.3)</t>
  </si>
  <si>
    <t xml:space="preserve">79.5 (69.4, 85.8)</t>
  </si>
  <si>
    <t xml:space="preserve">89.3 (77.0, 94.6)</t>
  </si>
  <si>
    <t xml:space="preserve">73.3 (60.6, 82.2)</t>
  </si>
  <si>
    <t xml:space="preserve">86.3 (80.9, 89.2)</t>
  </si>
  <si>
    <t xml:space="preserve">88.1 (81.4, 91.5)</t>
  </si>
  <si>
    <t xml:space="preserve">84.1 (77.3, 88.1)</t>
  </si>
  <si>
    <t xml:space="preserve">73.2 (63.3, 80.2)</t>
  </si>
  <si>
    <t xml:space="preserve">90.0 (78.5, 94.9)</t>
  </si>
  <si>
    <t xml:space="preserve">85.3 (82.8, 87.0)</t>
  </si>
  <si>
    <t xml:space="preserve">85.7 (82.3, 88.1)</t>
  </si>
  <si>
    <t xml:space="preserve">84.2 (81.0, 86.7)</t>
  </si>
  <si>
    <t xml:space="preserve">85.8 (83.2, 87.8)</t>
  </si>
  <si>
    <t xml:space="preserve">67.7 (64.8, 70.3)</t>
  </si>
  <si>
    <t xml:space="preserve">66.3 (62.3, 69.9)</t>
  </si>
  <si>
    <t xml:space="preserve">68.7 (65.0, 72.1)</t>
  </si>
  <si>
    <t xml:space="preserve">75.2 (72.3, 77.8)</t>
  </si>
  <si>
    <t xml:space="preserve">76.8 (74.1, 79.0)</t>
  </si>
  <si>
    <t xml:space="preserve">81.3 (77.7, 84.0)</t>
  </si>
  <si>
    <t xml:space="preserve">78.1 (74.6, 81.0)</t>
  </si>
  <si>
    <t xml:space="preserve">82.2 (79.5, 84.4)</t>
  </si>
  <si>
    <t xml:space="preserve">75.4 (72.4, 77.9)</t>
  </si>
  <si>
    <t xml:space="preserve">70.2 (66.0, 73.9)</t>
  </si>
  <si>
    <t xml:space="preserve">67.3 (63.1, 71.0)</t>
  </si>
  <si>
    <t xml:space="preserve">63.9 (59.9, 67.6)</t>
  </si>
  <si>
    <t xml:space="preserve">45.7 (41.6, 49.9)</t>
  </si>
  <si>
    <t xml:space="preserve">35.5 (31.4, 40.1)</t>
  </si>
  <si>
    <t xml:space="preserve">49.7 (45.0, 54.5)</t>
  </si>
  <si>
    <t xml:space="preserve">56.9 (53.0, 60.7)</t>
  </si>
  <si>
    <t xml:space="preserve">64.5 (61.6, 67.1)</t>
  </si>
  <si>
    <t xml:space="preserve">69.4 (65.5, 72.8)</t>
  </si>
  <si>
    <t xml:space="preserve">71.2 (67.5, 74.4)</t>
  </si>
  <si>
    <t xml:space="preserve">74.7 (71.7, 77.2)</t>
  </si>
  <si>
    <t xml:space="preserve">80.6 (73.6, 86.0)</t>
  </si>
  <si>
    <t xml:space="preserve">85.9 (83.3, 88.0)</t>
  </si>
  <si>
    <t xml:space="preserve">81.2 (79.1, 83.0)</t>
  </si>
  <si>
    <t xml:space="preserve">82.6 (80.0, 84.8)</t>
  </si>
  <si>
    <t xml:space="preserve">82.0 (78.1, 85.1)</t>
  </si>
  <si>
    <t xml:space="preserve">81.8 (78.1, 84.8)</t>
  </si>
  <si>
    <t xml:space="preserve">87.6 (83.5, 90.6)</t>
  </si>
  <si>
    <t xml:space="preserve">72.6 (65.5, 78.7)</t>
  </si>
  <si>
    <t xml:space="preserve">71.4 (68.3, 74.1)</t>
  </si>
  <si>
    <t xml:space="preserve">68.8 (66.4, 70.9)</t>
  </si>
  <si>
    <t xml:space="preserve">71.1 (68.1, 73.7)</t>
  </si>
  <si>
    <t xml:space="preserve">63.5 (59.2, 67.6)</t>
  </si>
  <si>
    <t xml:space="preserve">70.2 (66.2, 73.8)</t>
  </si>
  <si>
    <t xml:space="preserve">71.3 (66.3, 75.6)</t>
  </si>
  <si>
    <t xml:space="preserve">76.9 (69.9, 82.6)</t>
  </si>
  <si>
    <t xml:space="preserve">83.5 (80.8, 85.7)</t>
  </si>
  <si>
    <t xml:space="preserve">78.8 (76.6, 80.6)</t>
  </si>
  <si>
    <t xml:space="preserve">81.2 (78.5, 83.4)</t>
  </si>
  <si>
    <t xml:space="preserve">82.0 (78.2, 85.1)</t>
  </si>
  <si>
    <t xml:space="preserve">83.3 (79.8, 86.1)</t>
  </si>
  <si>
    <t xml:space="preserve">86.0 (81.8, 89.1)</t>
  </si>
  <si>
    <t xml:space="preserve">71.1 (63.5, 77.6)</t>
  </si>
  <si>
    <t xml:space="preserve">74.4 (71.2, 77.3)</t>
  </si>
  <si>
    <t xml:space="preserve">75.0 (72.6, 77.1)</t>
  </si>
  <si>
    <t xml:space="preserve">77.2 (74.2, 79.8)</t>
  </si>
  <si>
    <t xml:space="preserve">78.3 (74.1, 81.8)</t>
  </si>
  <si>
    <t xml:space="preserve">80.6 (76.7, 83.8)</t>
  </si>
  <si>
    <t xml:space="preserve">85.0 (80.2, 88.5)</t>
  </si>
  <si>
    <t xml:space="preserve">56.1 (48.3, 63.6)</t>
  </si>
  <si>
    <t xml:space="preserve">72.6 (69.4, 75.4)</t>
  </si>
  <si>
    <t xml:space="preserve">71.3 (68.9, 73.4)</t>
  </si>
  <si>
    <t xml:space="preserve">72.6 (69.0, 75.8)</t>
  </si>
  <si>
    <t xml:space="preserve">69.2 (64.0, 73.9)</t>
  </si>
  <si>
    <t xml:space="preserve">78.2 (74.1, 81.6)</t>
  </si>
  <si>
    <t xml:space="preserve">78.3 (73.2, 82.5)</t>
  </si>
  <si>
    <t xml:space="preserve">77.4 (70.4, 82.9)</t>
  </si>
  <si>
    <t xml:space="preserve">77.3 (75.1, 79.2)</t>
  </si>
  <si>
    <t xml:space="preserve">74.9 (72.1, 77.5)</t>
  </si>
  <si>
    <t xml:space="preserve">79.8 (76.1, 82.8)</t>
  </si>
  <si>
    <t xml:space="preserve">83.9 (79.6, 87.2)</t>
  </si>
  <si>
    <t xml:space="preserve">70.0 (58.7, 78.0)</t>
  </si>
  <si>
    <t xml:space="preserve">77.8 (66.6, 83.9)</t>
  </si>
  <si>
    <t xml:space="preserve">85.5 (78.1, 89.5)</t>
  </si>
  <si>
    <t xml:space="preserve">76.0 (67.5, 81.9)</t>
  </si>
  <si>
    <t xml:space="preserve">75.9 (63.4, 83.9)</t>
  </si>
  <si>
    <t xml:space="preserve">66.7 (55.5, 75.1)</t>
  </si>
  <si>
    <t xml:space="preserve">57.1 (47.0, 66.0)</t>
  </si>
  <si>
    <t xml:space="preserve">37.9 (31.3, 45.7)</t>
  </si>
  <si>
    <t xml:space="preserve">54.0 (45.6, 62.0)</t>
  </si>
  <si>
    <t xml:space="preserve">48.3 (36.8, 60.0)</t>
  </si>
  <si>
    <t xml:space="preserve">56.7 (45.9, 66.4)</t>
  </si>
  <si>
    <t xml:space="preserve">67.9 (57.2, 75.3)</t>
  </si>
  <si>
    <t xml:space="preserve">76.8 (69.0, 82.1)</t>
  </si>
  <si>
    <t xml:space="preserve">86.0 (78.1, 90.2)</t>
  </si>
  <si>
    <t xml:space="preserve">86.2 (74.4, 91.8)</t>
  </si>
  <si>
    <t xml:space="preserve">67.9 (55.9, 76.7)</t>
  </si>
  <si>
    <t xml:space="preserve">74.1 (62.9, 80.9)</t>
  </si>
  <si>
    <t xml:space="preserve">73.6 (65.2, 79.6)</t>
  </si>
  <si>
    <t xml:space="preserve">85.1 (76.7, 89.7)</t>
  </si>
  <si>
    <t xml:space="preserve">40.0 (30.7, 51.0)</t>
  </si>
  <si>
    <t xml:space="preserve">76.0 (61.4, 85.5)</t>
  </si>
  <si>
    <t xml:space="preserve">43.3 (33.6, 54.1)</t>
  </si>
  <si>
    <t xml:space="preserve">64.3 (53.8, 72.3)</t>
  </si>
  <si>
    <t xml:space="preserve">70.7 (63.0, 76.6)</t>
  </si>
  <si>
    <t xml:space="preserve">96.2 (85.2, 98.4)</t>
  </si>
  <si>
    <t xml:space="preserve">85.7 (74.0, 91.2)</t>
  </si>
  <si>
    <t xml:space="preserve">92.3 (80.5, 96.1)</t>
  </si>
  <si>
    <t xml:space="preserve">96.3 (85.8, 98.4)</t>
  </si>
  <si>
    <t xml:space="preserve">88.9 (77.1, 93.6)</t>
  </si>
  <si>
    <t xml:space="preserve">92.9 (82.0, 96.1)</t>
  </si>
  <si>
    <t xml:space="preserve">96.2 (85.1, 98.5)</t>
  </si>
  <si>
    <t xml:space="preserve">96.0 (84.5, 98.5)</t>
  </si>
  <si>
    <t xml:space="preserve">68.0 (54.5, 78.0)</t>
  </si>
  <si>
    <t xml:space="preserve">92.3 (80.6, 96.0)</t>
  </si>
  <si>
    <t xml:space="preserve">88.5 (76.2, 93.5)</t>
  </si>
  <si>
    <t xml:space="preserve">92.6 (81.3, 96.1)</t>
  </si>
  <si>
    <t xml:space="preserve">79.9 (76.5, 82.8)</t>
  </si>
  <si>
    <t xml:space="preserve">81.3 (78.4, 83.7)</t>
  </si>
  <si>
    <t xml:space="preserve">80.5 (77.3, 83.2)</t>
  </si>
  <si>
    <t xml:space="preserve">83.1 (80.1, 85.5)</t>
  </si>
  <si>
    <t xml:space="preserve">84.5 (80.4, 87.6)</t>
  </si>
  <si>
    <t xml:space="preserve">85.4 (80.7, 88.8)</t>
  </si>
  <si>
    <t xml:space="preserve">57.1 (53.4, 60.8)</t>
  </si>
  <si>
    <t xml:space="preserve">61.7 (58.4, 64.8)</t>
  </si>
  <si>
    <t xml:space="preserve">64.1 (60.6, 67.4)</t>
  </si>
  <si>
    <t xml:space="preserve">57.4 (53.9, 60.7)</t>
  </si>
  <si>
    <t xml:space="preserve">58.2 (53.4, 62.7)</t>
  </si>
  <si>
    <t xml:space="preserve">63.7 (58.1, 68.8)</t>
  </si>
  <si>
    <t xml:space="preserve">76.0 (72.8, 78.8)</t>
  </si>
  <si>
    <t xml:space="preserve">80.3 (77.0, 83.1)</t>
  </si>
  <si>
    <t xml:space="preserve">82.3 (79.5, 84.6)</t>
  </si>
  <si>
    <t xml:space="preserve">82.6 (79.6, 85.1)</t>
  </si>
  <si>
    <t xml:space="preserve">85.7 (82.9, 87.9)</t>
  </si>
  <si>
    <t xml:space="preserve">83.9 (79.9, 87.0)</t>
  </si>
  <si>
    <t xml:space="preserve">85.0 (80.4, 88.5)</t>
  </si>
  <si>
    <t xml:space="preserve">87.5 (84.8, 89.5)</t>
  </si>
  <si>
    <t xml:space="preserve">83.9 (80.7, 86.6)</t>
  </si>
  <si>
    <t xml:space="preserve">84.5 (81.7, 86.8)</t>
  </si>
  <si>
    <t xml:space="preserve">84.3 (81.2, 86.8)</t>
  </si>
  <si>
    <t xml:space="preserve">85.7 (82.8, 88.0)</t>
  </si>
  <si>
    <t xml:space="preserve">84.0 (79.7, 87.2)</t>
  </si>
  <si>
    <t xml:space="preserve">85.9 (81.3, 89.3)</t>
  </si>
  <si>
    <t xml:space="preserve">86.9 (83.9, 89.2)</t>
  </si>
  <si>
    <t xml:space="preserve">77.5 (74.4, 80.1)</t>
  </si>
  <si>
    <t xml:space="preserve">78.3 (74.9, 81.1)</t>
  </si>
  <si>
    <t xml:space="preserve">74.0 (70.1, 77.3)</t>
  </si>
  <si>
    <t xml:space="preserve">80.7 (75.2, 85.0)</t>
  </si>
  <si>
    <t xml:space="preserve">83.1 (77.8, 87.2)</t>
  </si>
  <si>
    <t xml:space="preserve">84.8 (81.8, 87.1)</t>
  </si>
  <si>
    <t xml:space="preserve">79.3 (76.0, 82.0)</t>
  </si>
  <si>
    <t xml:space="preserve">82.2 (79.5, 84.5)</t>
  </si>
  <si>
    <t xml:space="preserve">86.5 (83.7, 88.6)</t>
  </si>
  <si>
    <t xml:space="preserve">78.9 (75.9, 81.5)</t>
  </si>
  <si>
    <t xml:space="preserve">82.1 (78.0, 85.4)</t>
  </si>
  <si>
    <t xml:space="preserve">86.3 (81.8, 89.6)</t>
  </si>
  <si>
    <t xml:space="preserve">84.1 (81.3, 86.4)</t>
  </si>
  <si>
    <t xml:space="preserve">75.5 (71.5, 78.9)</t>
  </si>
  <si>
    <t xml:space="preserve">78.8 (75.7, 81.5)</t>
  </si>
  <si>
    <t xml:space="preserve">79.2 (71.6, 84.6)</t>
  </si>
  <si>
    <t xml:space="preserve">72.0 (68.2, 75.3)</t>
  </si>
  <si>
    <t xml:space="preserve">62.2 (58.8, 65.3)</t>
  </si>
  <si>
    <t xml:space="preserve">56.5 (52.7, 60.1)</t>
  </si>
  <si>
    <t xml:space="preserve">72.0 (64.3, 78.2)</t>
  </si>
  <si>
    <t xml:space="preserve">76.8 (73.1, 80.0)</t>
  </si>
  <si>
    <t xml:space="preserve">77.9 (74.9, 80.6)</t>
  </si>
  <si>
    <t xml:space="preserve">76.8 (73.3, 79.8)</t>
  </si>
  <si>
    <t xml:space="preserve">82.7 (75.6, 87.5)</t>
  </si>
  <si>
    <t xml:space="preserve">81.3 (77.5, 84.4)</t>
  </si>
  <si>
    <t xml:space="preserve">75.4 (72.1, 78.3)</t>
  </si>
  <si>
    <t xml:space="preserve">71.8 (68.0, 75.3)</t>
  </si>
  <si>
    <t xml:space="preserve">81.2 (73.5, 86.5)</t>
  </si>
  <si>
    <t xml:space="preserve">73.2 (69.3, 76.7)</t>
  </si>
  <si>
    <t xml:space="preserve">67.4 (63.9, 70.7)</t>
  </si>
  <si>
    <t xml:space="preserve">63.5 (59.1, 67.6)</t>
  </si>
  <si>
    <t xml:space="preserve">73.5 (65.3, 80.0)</t>
  </si>
  <si>
    <t xml:space="preserve">72.2 (68.5, 75.6)</t>
  </si>
  <si>
    <t xml:space="preserve">64.4 (61.1, 67.5)</t>
  </si>
  <si>
    <t xml:space="preserve">66.9 (63.2, 70.2)</t>
  </si>
  <si>
    <t xml:space="preserve">70.7 (62.9, 77.0)</t>
  </si>
  <si>
    <t xml:space="preserve">85.6 (83.8, 86.9)</t>
  </si>
  <si>
    <t xml:space="preserve">80.3 (78.3, 82.2)</t>
  </si>
  <si>
    <t xml:space="preserve">83.2 (80.7, 85.4)</t>
  </si>
  <si>
    <t xml:space="preserve">79.8 (77.0, 82.1)</t>
  </si>
  <si>
    <t xml:space="preserve">70.3 (68.3, 72.1)</t>
  </si>
  <si>
    <t xml:space="preserve">65.7 (63.2, 68.1)</t>
  </si>
  <si>
    <t xml:space="preserve">59.5 (57.2, 61.8)</t>
  </si>
  <si>
    <t xml:space="preserve">58.7 (56.4, 60.9)</t>
  </si>
  <si>
    <t xml:space="preserve">67.4 (64.4, 70.1)</t>
  </si>
  <si>
    <t xml:space="preserve">74.7 (71.9, 77.2)</t>
  </si>
  <si>
    <t xml:space="preserve">86.6 (84.9, 87.8)</t>
  </si>
  <si>
    <t xml:space="preserve">86.9 (84.6, 88.8)</t>
  </si>
  <si>
    <t xml:space="preserve">85.6 (83.2, 87.6)</t>
  </si>
  <si>
    <t xml:space="preserve">73.4 (71.1, 75.6)</t>
  </si>
  <si>
    <t xml:space="preserve">80.3 (77.5, 82.7)</t>
  </si>
  <si>
    <t xml:space="preserve">81.2 (79.4, 82.8)</t>
  </si>
  <si>
    <t xml:space="preserve">79.2 (76.9, 81.3)</t>
  </si>
  <si>
    <t xml:space="preserve">72.1 (69.7, 74.3)</t>
  </si>
  <si>
    <t xml:space="preserve">80.9 (78.3, 83.2)</t>
  </si>
  <si>
    <t xml:space="preserve">85.6 (84.0, 86.9)</t>
  </si>
  <si>
    <t xml:space="preserve">79.9 (77.7, 81.8)</t>
  </si>
  <si>
    <t xml:space="preserve">69.5 (67.2, 71.5)</t>
  </si>
  <si>
    <t xml:space="preserve">73.6 (71.5, 75.6)</t>
  </si>
  <si>
    <t xml:space="preserve">83.3 (80.9, 85.4)</t>
  </si>
  <si>
    <t xml:space="preserve">82.5 (79.1, 85.3)</t>
  </si>
  <si>
    <t xml:space="preserve">74.0 (70.2, 77.3)</t>
  </si>
  <si>
    <t xml:space="preserve">76.3 (72.3, 79.6)</t>
  </si>
  <si>
    <t xml:space="preserve">78.9 (75.3, 82.0)</t>
  </si>
  <si>
    <t xml:space="preserve">83.3 (79.9, 86.1)</t>
  </si>
  <si>
    <t xml:space="preserve">65.8 (62.0, 69.3)</t>
  </si>
  <si>
    <t xml:space="preserve">47.0 (43.2, 50.9)</t>
  </si>
  <si>
    <t xml:space="preserve">47.6 (43.5, 51.7)</t>
  </si>
  <si>
    <t xml:space="preserve">54.6 (50.7, 58.4)</t>
  </si>
  <si>
    <t xml:space="preserve">81.4 (78.1, 84.2)</t>
  </si>
  <si>
    <t xml:space="preserve">80.9 (77.6, 83.7)</t>
  </si>
  <si>
    <t xml:space="preserve">79.3 (75.5, 82.3)</t>
  </si>
  <si>
    <t xml:space="preserve">84.3 (81.0, 86.9)</t>
  </si>
  <si>
    <t xml:space="preserve">83.5 (80.1, 86.1)</t>
  </si>
  <si>
    <t xml:space="preserve">81.5 (77.7, 84.6)</t>
  </si>
  <si>
    <t xml:space="preserve">79.4 (75.6, 82.5)</t>
  </si>
  <si>
    <t xml:space="preserve">83.0 (79.4, 85.9)</t>
  </si>
  <si>
    <t xml:space="preserve">79.1 (75.2, 82.4)</t>
  </si>
  <si>
    <t xml:space="preserve">86.3 (83.1, 88.8)</t>
  </si>
  <si>
    <t xml:space="preserve">70.7 (66.3, 74.6)</t>
  </si>
  <si>
    <t xml:space="preserve">72.3 (67.3, 76.7)</t>
  </si>
  <si>
    <t xml:space="preserve">84.8 (81.2, 87.6)</t>
  </si>
  <si>
    <t xml:space="preserve">85.0 (81.6, 87.7)</t>
  </si>
  <si>
    <t xml:space="preserve">83.2 (80.0, 85.8)</t>
  </si>
  <si>
    <t xml:space="preserve">71.9 (68.3, 75.2)</t>
  </si>
  <si>
    <t xml:space="preserve">71.5 (67.6, 75.0)</t>
  </si>
  <si>
    <t xml:space="preserve">76.7 (73.1, 79.7)</t>
  </si>
  <si>
    <t xml:space="preserve">77.9 (74.3, 80.9)</t>
  </si>
  <si>
    <t xml:space="preserve">76.2 (69.5, 81.2)</t>
  </si>
  <si>
    <t xml:space="preserve">81.1 (76.5, 84.3)</t>
  </si>
  <si>
    <t xml:space="preserve">86.8 (82.9, 89.1)</t>
  </si>
  <si>
    <t xml:space="preserve">82.2 (76.7, 85.9)</t>
  </si>
  <si>
    <t xml:space="preserve">84.1 (78.2, 87.9)</t>
  </si>
  <si>
    <t xml:space="preserve">82.0 (72.8, 87.9)</t>
  </si>
  <si>
    <t xml:space="preserve">80.9 (71.7, 86.6)</t>
  </si>
  <si>
    <t xml:space="preserve">64.4 (57.6, 70.3)</t>
  </si>
  <si>
    <t xml:space="preserve">67.0 (62.1, 71.0)</t>
  </si>
  <si>
    <t xml:space="preserve">81.0 (76.8, 83.8)</t>
  </si>
  <si>
    <t xml:space="preserve">60.0 (53.9, 65.5)</t>
  </si>
  <si>
    <t xml:space="preserve">65.9 (59.2, 71.5)</t>
  </si>
  <si>
    <t xml:space="preserve">65.4 (55.8, 73.4)</t>
  </si>
  <si>
    <t xml:space="preserve">66.7 (57.2, 74.3)</t>
  </si>
  <si>
    <t xml:space="preserve">81.2 (74.9, 85.6)</t>
  </si>
  <si>
    <t xml:space="preserve">83.3 (78.9, 86.2)</t>
  </si>
  <si>
    <t xml:space="preserve">89.6 (85.8, 91.5)</t>
  </si>
  <si>
    <t xml:space="preserve">85.4 (80.0, 88.7)</t>
  </si>
  <si>
    <t xml:space="preserve">90.2 (84.9, 93.0)</t>
  </si>
  <si>
    <t xml:space="preserve">86.3 (77.7, 91.2)</t>
  </si>
  <si>
    <t xml:space="preserve">89.6 (81.5, 93.4)</t>
  </si>
  <si>
    <t xml:space="preserve">77.8 (71.0, 82.8)</t>
  </si>
  <si>
    <t xml:space="preserve">81.4 (76.5, 84.6)</t>
  </si>
  <si>
    <t xml:space="preserve">90.7 (86.8, 92.7)</t>
  </si>
  <si>
    <t xml:space="preserve">90.8 (85.8, 93.3)</t>
  </si>
  <si>
    <t xml:space="preserve">90.1 (84.7, 92.9)</t>
  </si>
  <si>
    <t xml:space="preserve">86.0 (77.2, 91.1)</t>
  </si>
  <si>
    <t xml:space="preserve">72.5 (61.7, 80.4)</t>
  </si>
  <si>
    <t xml:space="preserve">53.0 (46.1, 59.8)</t>
  </si>
  <si>
    <t xml:space="preserve">81.0 (76.2, 84.1)</t>
  </si>
  <si>
    <t xml:space="preserve">90.1 (86.2, 92.1)</t>
  </si>
  <si>
    <t xml:space="preserve">78.4 (71.4, 83.3)</t>
  </si>
  <si>
    <t xml:space="preserve">88.1 (81.4, 91.8)</t>
  </si>
  <si>
    <t xml:space="preserve">81.6 (72.3, 87.7)</t>
  </si>
  <si>
    <t xml:space="preserve">76.6 (67.2, 83.1)</t>
  </si>
  <si>
    <t xml:space="preserve">72.4 (65.8, 77.7)</t>
  </si>
  <si>
    <t xml:space="preserve">77.1 (72.4, 80.4)</t>
  </si>
  <si>
    <t xml:space="preserve">83.6 (79.5, 86.2)</t>
  </si>
  <si>
    <t xml:space="preserve">68.9 (62.8, 73.8)</t>
  </si>
  <si>
    <t xml:space="preserve">82.9 (76.9, 86.8)</t>
  </si>
  <si>
    <t xml:space="preserve">78.8 (69.7, 85.1)</t>
  </si>
  <si>
    <t xml:space="preserve">83.0 (74.0, 88.3)</t>
  </si>
  <si>
    <t xml:space="preserve">76.8 (70.4, 81.8)</t>
  </si>
  <si>
    <t xml:space="preserve">82.7 (73.5, 88.7)</t>
  </si>
  <si>
    <t xml:space="preserve">79.2 (69.3, 86.0)</t>
  </si>
  <si>
    <t xml:space="preserve">62.5 (55.7, 68.6)</t>
  </si>
  <si>
    <t xml:space="preserve">50.9 (41.7, 60.0)</t>
  </si>
  <si>
    <t xml:space="preserve">46.9 (37.2, 57.0)</t>
  </si>
  <si>
    <t xml:space="preserve">78.1 (71.8, 82.9)</t>
  </si>
  <si>
    <t xml:space="preserve">75.0 (65.7, 82.0)</t>
  </si>
  <si>
    <t xml:space="preserve">85.7 (76.6, 91.1)</t>
  </si>
  <si>
    <t xml:space="preserve">71.0 (64.2, 76.6)</t>
  </si>
  <si>
    <t xml:space="preserve">70.0 (59.8, 78.2)</t>
  </si>
  <si>
    <t xml:space="preserve">64.4 (53.6, 73.7)</t>
  </si>
  <si>
    <t xml:space="preserve">67.4 (60.6, 73.2)</t>
  </si>
  <si>
    <t xml:space="preserve">66.0 (55.2, 75.0)</t>
  </si>
  <si>
    <t xml:space="preserve">64.3 (49.8, 76.3)</t>
  </si>
  <si>
    <t xml:space="preserve">72.9 (66.4, 78.2)</t>
  </si>
  <si>
    <t xml:space="preserve">66.7 (57.2, 74.6)</t>
  </si>
  <si>
    <t xml:space="preserve">67.3 (57.1, 75.8)</t>
  </si>
  <si>
    <t xml:space="preserve">94.0 (89.0, 95.7)</t>
  </si>
  <si>
    <t xml:space="preserve">97.3 (93.3, 98.0)</t>
  </si>
  <si>
    <t xml:space="preserve">97.5 (93.7, 98.2)</t>
  </si>
  <si>
    <t xml:space="preserve">97.7</t>
  </si>
  <si>
    <t xml:space="preserve">97.6</t>
  </si>
  <si>
    <t xml:space="preserve">98.5 (94.3, 98.9)</t>
  </si>
  <si>
    <t xml:space="preserve">98.6 (94.9, 98.9)</t>
  </si>
  <si>
    <t xml:space="preserve">95.1 (89.0, 95.7)</t>
  </si>
  <si>
    <t xml:space="preserve">98.5 (94.4, 98.9)</t>
  </si>
  <si>
    <t xml:space="preserve">93.0 (87.1, 93.8)</t>
  </si>
  <si>
    <t xml:space="preserve">91.9 (88.7, 93.4)</t>
  </si>
  <si>
    <t xml:space="preserve">89.1 (87.0, 89.9)</t>
  </si>
  <si>
    <t xml:space="preserve">92.2 (89.8, 93.0)</t>
  </si>
  <si>
    <t xml:space="preserve">86.8 (81.4, 90.1)</t>
  </si>
  <si>
    <t xml:space="preserve">93.4 (88.0, 95.2)</t>
  </si>
  <si>
    <t xml:space="preserve">96.5 (93.7, 97.1)</t>
  </si>
  <si>
    <t xml:space="preserve">95.8 (93.1, 96.5)</t>
  </si>
  <si>
    <t xml:space="preserve">92.9 (89.9, 94.2)</t>
  </si>
  <si>
    <t xml:space="preserve">83.6 (81.4, 84.8)</t>
  </si>
  <si>
    <t xml:space="preserve">86.0 (83.5, 87.2)</t>
  </si>
  <si>
    <t xml:space="preserve">80.2 (74.9, 84.0)</t>
  </si>
  <si>
    <t xml:space="preserve">85.5 (79.4, 88.6)</t>
  </si>
  <si>
    <t xml:space="preserve">95.7 (92.9, 96.4)</t>
  </si>
  <si>
    <t xml:space="preserve">97.5 (95.1, 97.8)</t>
  </si>
  <si>
    <t xml:space="preserve">91.2 (87.9, 92.7)</t>
  </si>
  <si>
    <t xml:space="preserve">92.7 (90.8, 93.3)</t>
  </si>
  <si>
    <t xml:space="preserve">93.6 (91.5, 94.2)</t>
  </si>
  <si>
    <t xml:space="preserve">85.3 (79.9, 88.6)</t>
  </si>
  <si>
    <t xml:space="preserve">85.2 (79.0, 88.5)</t>
  </si>
  <si>
    <t xml:space="preserve">96.6 (93.8, 97.1)</t>
  </si>
  <si>
    <t xml:space="preserve">92.8 (89.7, 94.1)</t>
  </si>
  <si>
    <t xml:space="preserve">92.6 (90.6, 93.3)</t>
  </si>
  <si>
    <t xml:space="preserve">91.3 (88.8, 92.3)</t>
  </si>
  <si>
    <t xml:space="preserve">92.2 (87.4, 94.6)</t>
  </si>
  <si>
    <t xml:space="preserve">94.9 (89.5, 96.4)</t>
  </si>
  <si>
    <t xml:space="preserve">98.2 (95.8, 98.5)</t>
  </si>
  <si>
    <t xml:space="preserve">91.5 (88.0, 93.2)</t>
  </si>
  <si>
    <t xml:space="preserve">89.9 (87.5, 90.9)</t>
  </si>
  <si>
    <t xml:space="preserve">92.4 (89.8, 93.4)</t>
  </si>
  <si>
    <t xml:space="preserve">91.6 (86.2, 94.3)</t>
  </si>
  <si>
    <t xml:space="preserve">98.2 (95.7, 98.5)</t>
  </si>
  <si>
    <t xml:space="preserve">99.1 (96.8, 99.1)</t>
  </si>
  <si>
    <t xml:space="preserve">91.3 (88.2, 92.8)</t>
  </si>
  <si>
    <t xml:space="preserve">87.9 (85.7, 88.8)</t>
  </si>
  <si>
    <t xml:space="preserve">89.2 (86.8, 90.2)</t>
  </si>
  <si>
    <t xml:space="preserve">76.2 (70.7, 80.4)</t>
  </si>
  <si>
    <t xml:space="preserve">82.3 (76.0, 85.9)</t>
  </si>
  <si>
    <t xml:space="preserve">99.1</t>
  </si>
  <si>
    <t xml:space="preserve">72.1 (68.8, 75.1)</t>
  </si>
  <si>
    <t xml:space="preserve">81.7 (79.2, 83.9)</t>
  </si>
  <si>
    <t xml:space="preserve">77.3 (74.5, 79.8)</t>
  </si>
  <si>
    <t xml:space="preserve">77.8 (74.6, 80.6)</t>
  </si>
  <si>
    <t xml:space="preserve">74.3 (68.9, 79.0)</t>
  </si>
  <si>
    <t xml:space="preserve">72.1 (67.0, 76.6)</t>
  </si>
  <si>
    <t xml:space="preserve">74.7 (71.6, 77.5)</t>
  </si>
  <si>
    <t xml:space="preserve">65.8 (62.4, 68.9)</t>
  </si>
  <si>
    <t xml:space="preserve">70.5 (67.8, 73.0)</t>
  </si>
  <si>
    <t xml:space="preserve">65.0 (61.6, 68.1)</t>
  </si>
  <si>
    <t xml:space="preserve">57.5 (51.9, 62.9)</t>
  </si>
  <si>
    <t xml:space="preserve">62.8 (57.7, 67.5)</t>
  </si>
  <si>
    <t xml:space="preserve">76.5 (73.7, 79.1)</t>
  </si>
  <si>
    <t xml:space="preserve">71.8 (68.5, 74.8)</t>
  </si>
  <si>
    <t xml:space="preserve">82.4 (79.9, 84.4)</t>
  </si>
  <si>
    <t xml:space="preserve">79.7 (77.1, 82.0)</t>
  </si>
  <si>
    <t xml:space="preserve">74.5 (71.3, 77.4)</t>
  </si>
  <si>
    <t xml:space="preserve">75.5 (70.1, 80.0)</t>
  </si>
  <si>
    <t xml:space="preserve">68.4 (63.3, 73.0)</t>
  </si>
  <si>
    <t xml:space="preserve">75.7 (72.8, 78.4)</t>
  </si>
  <si>
    <t xml:space="preserve">75.0 (71.7, 77.9)</t>
  </si>
  <si>
    <t xml:space="preserve">81.4 (78.8, 83.6)</t>
  </si>
  <si>
    <t xml:space="preserve">75.9 (73.0, 78.5)</t>
  </si>
  <si>
    <t xml:space="preserve">70.3 (66.8, 73.5)</t>
  </si>
  <si>
    <t xml:space="preserve">73.0 (67.3, 77.8)</t>
  </si>
  <si>
    <t xml:space="preserve">77.8 (72.8, 82.0)</t>
  </si>
  <si>
    <t xml:space="preserve">79.7 (77.0, 82.0)</t>
  </si>
  <si>
    <t xml:space="preserve">63.2 (59.4, 66.8)</t>
  </si>
  <si>
    <t xml:space="preserve">65.7 (59.4, 71.3)</t>
  </si>
  <si>
    <t xml:space="preserve">74.7 (69.8, 79.0)</t>
  </si>
  <si>
    <t xml:space="preserve">74.6 (71.5, 77.3)</t>
  </si>
  <si>
    <t xml:space="preserve">79.2 (76.2, 81.8)</t>
  </si>
  <si>
    <t xml:space="preserve">83.3 (81.0, 85.3)</t>
  </si>
  <si>
    <t xml:space="preserve">77.7 (75.1, 80.1)</t>
  </si>
  <si>
    <t xml:space="preserve">64.1 (60.8, 67.2)</t>
  </si>
  <si>
    <t xml:space="preserve">71.7 (66.3, 76.4)</t>
  </si>
  <si>
    <t xml:space="preserve">65.3 (60.3, 70.0)</t>
  </si>
  <si>
    <t xml:space="preserve">71.2 (68.2, 74.0)</t>
  </si>
  <si>
    <t xml:space="preserve">83.6 (80.3, 86.2)</t>
  </si>
  <si>
    <t xml:space="preserve">83.1 (80.3, 85.4)</t>
  </si>
  <si>
    <t xml:space="preserve">83.7 (81.1, 85.9)</t>
  </si>
  <si>
    <t xml:space="preserve">79.5 (76.7, 82.0)</t>
  </si>
  <si>
    <t xml:space="preserve">78.7 (74.9, 81.9)</t>
  </si>
  <si>
    <t xml:space="preserve">78.5 (73.0, 83.0)</t>
  </si>
  <si>
    <t xml:space="preserve">82.2 (77.6, 85.9)</t>
  </si>
  <si>
    <t xml:space="preserve">63.6 (59.7, 67.2)</t>
  </si>
  <si>
    <t xml:space="preserve">60.5 (57.3, 63.5)</t>
  </si>
  <si>
    <t xml:space="preserve">62.8 (59.8, 65.7)</t>
  </si>
  <si>
    <t xml:space="preserve">54.6 (51.4, 57.8)</t>
  </si>
  <si>
    <t xml:space="preserve">54.7 (50.5, 58.9)</t>
  </si>
  <si>
    <t xml:space="preserve">62.9 (57.1, 68.3)</t>
  </si>
  <si>
    <t xml:space="preserve">72.4 (67.4, 76.8)</t>
  </si>
  <si>
    <t xml:space="preserve">81.2 (78.6, 83.5)</t>
  </si>
  <si>
    <t xml:space="preserve">79.8 (77.0, 82.2)</t>
  </si>
  <si>
    <t xml:space="preserve">81.0 (77.4, 84.0)</t>
  </si>
  <si>
    <t xml:space="preserve">85.3 (80.4, 88.9)</t>
  </si>
  <si>
    <t xml:space="preserve">82.5 (78.0, 86.1)</t>
  </si>
  <si>
    <t xml:space="preserve">75.2 (71.1, 78.7)</t>
  </si>
  <si>
    <t xml:space="preserve">74.5 (71.1, 77.4)</t>
  </si>
  <si>
    <t xml:space="preserve">80.4 (77.4, 83.0)</t>
  </si>
  <si>
    <t xml:space="preserve">75.5 (72.4, 78.3)</t>
  </si>
  <si>
    <t xml:space="preserve">77.7 (73.6, 81.2)</t>
  </si>
  <si>
    <t xml:space="preserve">83.8 (78.5, 87.8)</t>
  </si>
  <si>
    <t xml:space="preserve">75.9 (70.5, 80.5)</t>
  </si>
  <si>
    <t xml:space="preserve">68.2 (64.3, 71.8)</t>
  </si>
  <si>
    <t xml:space="preserve">77.3 (74.4, 79.8)</t>
  </si>
  <si>
    <t xml:space="preserve">65.8 (62.1, 69.2)</t>
  </si>
  <si>
    <t xml:space="preserve">70.5 (65.9, 74.6)</t>
  </si>
  <si>
    <t xml:space="preserve">78.8 (73.0, 83.5)</t>
  </si>
  <si>
    <t xml:space="preserve">78.8 (73.9, 82.8)</t>
  </si>
  <si>
    <t xml:space="preserve">75.9 (72.3, 79.0)</t>
  </si>
  <si>
    <t xml:space="preserve">80.1 (77.3, 82.5)</t>
  </si>
  <si>
    <t xml:space="preserve">72.8 (69.8, 75.5)</t>
  </si>
  <si>
    <t xml:space="preserve">74.0 (70.0, 77.5)</t>
  </si>
  <si>
    <t xml:space="preserve">81.1 (76.0, 85.2)</t>
  </si>
  <si>
    <t xml:space="preserve">75.3 (70.4, 79.4)</t>
  </si>
  <si>
    <t xml:space="preserve">83.3 (79.0, 86.7)</t>
  </si>
  <si>
    <t xml:space="preserve">78.9 (74.6, 82.5)</t>
  </si>
  <si>
    <t xml:space="preserve">86.6 (82.7, 89.5)</t>
  </si>
  <si>
    <t xml:space="preserve">79.5 (74.6, 83.5)</t>
  </si>
  <si>
    <t xml:space="preserve">86.6 (82.4, 89.6)</t>
  </si>
  <si>
    <t xml:space="preserve">76.6 (72.1, 80.3)</t>
  </si>
  <si>
    <t xml:space="preserve">93.0 (89.5, 94.9)</t>
  </si>
  <si>
    <t xml:space="preserve">94.6 (92.4, 95.6)</t>
  </si>
  <si>
    <t xml:space="preserve">96.5 (93.7, 97.5)</t>
  </si>
  <si>
    <t xml:space="preserve">89.5 (86.8, 91.1)</t>
  </si>
  <si>
    <t xml:space="preserve">89.4 (87.0, 91.0)</t>
  </si>
  <si>
    <t xml:space="preserve">90.4 (87.1, 92.3)</t>
  </si>
  <si>
    <t xml:space="preserve">89.6 (86.0, 91.8)</t>
  </si>
  <si>
    <t xml:space="preserve">89.8 (87.2, 91.3)</t>
  </si>
  <si>
    <t xml:space="preserve">91.0 (87.6, 92.9)</t>
  </si>
  <si>
    <t xml:space="preserve">74.9 (71.6, 77.4)</t>
  </si>
  <si>
    <t xml:space="preserve">72.1 (69.0, 74.7)</t>
  </si>
  <si>
    <t xml:space="preserve">79.3 (75.4, 82.2)</t>
  </si>
  <si>
    <t xml:space="preserve">81.9 (77.9, 85.0)</t>
  </si>
  <si>
    <t xml:space="preserve">95.1 (91.9, 96.6)</t>
  </si>
  <si>
    <t xml:space="preserve">97.9 (96.1, 98.3)</t>
  </si>
  <si>
    <t xml:space="preserve">96.5 (93.8, 97.5)</t>
  </si>
  <si>
    <t xml:space="preserve">96.4 (94.4, 97.1)</t>
  </si>
  <si>
    <t xml:space="preserve">96.3 (94.5, 97.1)</t>
  </si>
  <si>
    <t xml:space="preserve">92.3 (89.3, 93.9)</t>
  </si>
  <si>
    <t xml:space="preserve">97.0 (94.4, 98.0)</t>
  </si>
  <si>
    <t xml:space="preserve">94.0 (90.4, 95.8)</t>
  </si>
  <si>
    <t xml:space="preserve">96.6 (94.4, 97.3)</t>
  </si>
  <si>
    <t xml:space="preserve">96.2 (93.2, 97.4)</t>
  </si>
  <si>
    <t xml:space="preserve">95.5 (93.1, 96.5)</t>
  </si>
  <si>
    <t xml:space="preserve">96.6 (94.5, 97.3)</t>
  </si>
  <si>
    <t xml:space="preserve">97.5 (95.1, 98.3)</t>
  </si>
  <si>
    <t xml:space="preserve">93.9 (89.6, 96.0)</t>
  </si>
  <si>
    <t xml:space="preserve">95.7 (92.6, 97.1)</t>
  </si>
  <si>
    <t xml:space="preserve">96.7 (94.7, 97.4)</t>
  </si>
  <si>
    <t xml:space="preserve">97.2 (94.5, 98.0)</t>
  </si>
  <si>
    <t xml:space="preserve">97.4 (94.8, 98.2)</t>
  </si>
  <si>
    <t xml:space="preserve">97.1 (94.8, 98.0)</t>
  </si>
  <si>
    <t xml:space="preserve">95.7 (92.5, 97.1)</t>
  </si>
  <si>
    <t xml:space="preserve">95.7 (92.4, 97.2)</t>
  </si>
  <si>
    <t xml:space="preserve">93.7 (90.3, 95.5)</t>
  </si>
  <si>
    <t xml:space="preserve">97.3 (95.5, 97.9)</t>
  </si>
  <si>
    <t xml:space="preserve">95.2 (92.3, 96.4)</t>
  </si>
  <si>
    <t xml:space="preserve">91.3 (88.8, 92.7)</t>
  </si>
  <si>
    <t xml:space="preserve">95.9 (94.0, 96.7)</t>
  </si>
  <si>
    <t xml:space="preserve">91.7 (88.7, 93.4)</t>
  </si>
  <si>
    <t xml:space="preserve">93.9 (90.9, 95.5)</t>
  </si>
  <si>
    <t xml:space="preserve">86.8 (83.9, 89.0)</t>
  </si>
  <si>
    <t xml:space="preserve">86.2 (83.4, 88.1)</t>
  </si>
  <si>
    <t xml:space="preserve">85.2 (81.6, 87.9)</t>
  </si>
  <si>
    <t xml:space="preserve">75.9 (72.1, 79.1)</t>
  </si>
  <si>
    <t xml:space="preserve">80.7 (76.7, 83.9)</t>
  </si>
  <si>
    <t xml:space="preserve">76.8 (72.7, 80.3)</t>
  </si>
  <si>
    <t xml:space="preserve">76.0 (72.6, 78.8)</t>
  </si>
  <si>
    <t xml:space="preserve">76.1 (73.1, 78.7)</t>
  </si>
  <si>
    <t xml:space="preserve">77.3 (73.3, 80.5)</t>
  </si>
  <si>
    <t xml:space="preserve">76.1 (72.0, 79.5)</t>
  </si>
  <si>
    <t xml:space="preserve">61.3 (57.3, 65.0)</t>
  </si>
  <si>
    <t xml:space="preserve">72.7 (68.4, 76.4)</t>
  </si>
  <si>
    <t xml:space="preserve">67.9 (63.7, 71.8)</t>
  </si>
  <si>
    <t xml:space="preserve">90.4 (87.8, 92.2)</t>
  </si>
  <si>
    <t xml:space="preserve">91.7 (89.4, 93.1)</t>
  </si>
  <si>
    <t xml:space="preserve">88.0 (84.6, 90.4)</t>
  </si>
  <si>
    <t xml:space="preserve">88.4 (85.1, 90.8)</t>
  </si>
  <si>
    <t xml:space="preserve">81.8 (78.3, 84.5)</t>
  </si>
  <si>
    <t xml:space="preserve">86.7 (83.1, 89.3)</t>
  </si>
  <si>
    <t xml:space="preserve">83.0 (79.2, 85.9)</t>
  </si>
  <si>
    <t xml:space="preserve">84.2 (80.7, 86.9)</t>
  </si>
  <si>
    <t xml:space="preserve">80.8 (77.4, 83.4)</t>
  </si>
  <si>
    <t xml:space="preserve">78.9 (74.3, 82.6)</t>
  </si>
  <si>
    <t xml:space="preserve">81.1 (76.9, 84.3)</t>
  </si>
  <si>
    <t xml:space="preserve">74.9 (70.6, 78.5)</t>
  </si>
  <si>
    <t xml:space="preserve">79.7 (75.3, 83.2)</t>
  </si>
  <si>
    <t xml:space="preserve">54.0 (48.0, 59.8)</t>
  </si>
  <si>
    <t xml:space="preserve">86.5 (83.8, 88.5)</t>
  </si>
  <si>
    <t xml:space="preserve">83.3 (79.4, 86.3)</t>
  </si>
  <si>
    <t xml:space="preserve">78.4 (74.3, 81.7)</t>
  </si>
  <si>
    <t xml:space="preserve">77.7 (74.0, 80.8)</t>
  </si>
  <si>
    <t xml:space="preserve">78.1 (74.0, 81.5)</t>
  </si>
  <si>
    <t xml:space="preserve">87.1 (84.2, 89.2)</t>
  </si>
  <si>
    <t xml:space="preserve">90.4 (87.3, 92.5)</t>
  </si>
  <si>
    <t xml:space="preserve">74.6 (70.5, 78.1)</t>
  </si>
  <si>
    <t xml:space="preserve">69.6 (65.7, 73.0)</t>
  </si>
  <si>
    <t xml:space="preserve">84.0 (80.3, 86.8)</t>
  </si>
  <si>
    <t xml:space="preserve">81.8 (78.0, 84.8)</t>
  </si>
  <si>
    <t xml:space="preserve">82.8 (70.6, 89.3)</t>
  </si>
  <si>
    <t xml:space="preserve">48.4 (37.4, 59.6)</t>
  </si>
  <si>
    <t xml:space="preserve">77.4 (65.6, 84.8)</t>
  </si>
  <si>
    <t xml:space="preserve">65.4 (51.8, 76.1)</t>
  </si>
  <si>
    <t xml:space="preserve">97.4 (91.3, 97.5)</t>
  </si>
  <si>
    <t xml:space="preserve">96.4 (86.7, 98.0)</t>
  </si>
  <si>
    <t xml:space="preserve">92.9 (81.9, 96.3)</t>
  </si>
  <si>
    <t xml:space="preserve">76.3 (68.5, 80.7)</t>
  </si>
  <si>
    <t xml:space="preserve">75.9 (65.6, 81.8)</t>
  </si>
  <si>
    <t xml:space="preserve">67.9 (56.3, 76.3)</t>
  </si>
  <si>
    <t xml:space="preserve">69.0 (56.8, 77.9)</t>
  </si>
  <si>
    <t xml:space="preserve">92.9 (82.5, 95.7)</t>
  </si>
  <si>
    <t xml:space="preserve">96.6 (86.7, 98.5)</t>
  </si>
  <si>
    <t xml:space="preserve">97.2 (90.3, 97.6)</t>
  </si>
  <si>
    <t xml:space="preserve">92.0 (79.7, 96.1)</t>
  </si>
  <si>
    <t xml:space="preserve">92.0 (80.3, 95.5)</t>
  </si>
  <si>
    <t xml:space="preserve">89.7 (82.7, 91.7)</t>
  </si>
  <si>
    <t xml:space="preserve">96.6 (87.8, 97.4)</t>
  </si>
  <si>
    <t xml:space="preserve">89.7 (78.5, 94.0)</t>
  </si>
  <si>
    <t xml:space="preserve">93.5 (89.2, 94.9)</t>
  </si>
  <si>
    <t xml:space="preserve">87.4 (82.9, 89.6)</t>
  </si>
  <si>
    <t xml:space="preserve">82.5 (75.0, 87.0)</t>
  </si>
  <si>
    <t xml:space="preserve">85.7 (77.5, 90.2)</t>
  </si>
  <si>
    <t xml:space="preserve">85.9 (80.1, 89.1)</t>
  </si>
  <si>
    <t xml:space="preserve">82.5 (74.9, 87.1)</t>
  </si>
  <si>
    <t xml:space="preserve">90.7 (82.5, 94.1)</t>
  </si>
  <si>
    <t xml:space="preserve">88.5 (83.7, 90.6)</t>
  </si>
  <si>
    <t xml:space="preserve">78.4 (73.6, 81.6)</t>
  </si>
  <si>
    <t xml:space="preserve">67.2 (59.4, 73.6)</t>
  </si>
  <si>
    <t xml:space="preserve">59.6 (51.1, 67.2)</t>
  </si>
  <si>
    <t xml:space="preserve">72.6 (66.3, 77.3)</t>
  </si>
  <si>
    <t xml:space="preserve">80.7 (73.0, 85.6)</t>
  </si>
  <si>
    <t xml:space="preserve">73.3 (64.2, 79.8)</t>
  </si>
  <si>
    <t xml:space="preserve">90.8 (86.6, 92.6)</t>
  </si>
  <si>
    <t xml:space="preserve">78.9 (71.3, 84.0)</t>
  </si>
  <si>
    <t xml:space="preserve">88.2 (80.6, 92.0)</t>
  </si>
  <si>
    <t xml:space="preserve">93.1 (88.0, 95.0)</t>
  </si>
  <si>
    <t xml:space="preserve">87.7 (80.6, 91.4)</t>
  </si>
  <si>
    <t xml:space="preserve">95.3 (88.0, 97.4)</t>
  </si>
  <si>
    <t xml:space="preserve">95.9 (91.6, 96.9)</t>
  </si>
  <si>
    <t xml:space="preserve">85.0 (79.8, 87.9)</t>
  </si>
  <si>
    <t xml:space="preserve">72.2 (63.9, 78.4)</t>
  </si>
  <si>
    <t xml:space="preserve">89.6 (81.7, 93.3)</t>
  </si>
  <si>
    <t xml:space="preserve">89.6 (83.7, 92.4)</t>
  </si>
  <si>
    <t xml:space="preserve">87.3 (79.9, 91.2)</t>
  </si>
  <si>
    <t xml:space="preserve">80.6 (68.6, 87.8)</t>
  </si>
  <si>
    <t xml:space="preserve">98.7 (95.1, 98.8)</t>
  </si>
  <si>
    <t xml:space="preserve">90.7 (86.4, 92.5)</t>
  </si>
  <si>
    <t xml:space="preserve">87.7 (80.7, 91.3)</t>
  </si>
  <si>
    <t xml:space="preserve">87.8 (78.4, 92.5)</t>
  </si>
  <si>
    <t xml:space="preserve">94.3 (89.3, 96.0)</t>
  </si>
  <si>
    <t xml:space="preserve">86.5 (78.7, 90.8)</t>
  </si>
  <si>
    <t xml:space="preserve">85.7 (76.7, 90.4)</t>
  </si>
  <si>
    <t xml:space="preserve">94.9 (90.8, 95.9)</t>
  </si>
  <si>
    <t xml:space="preserve">92.0 (88.0, 93.6)</t>
  </si>
  <si>
    <t xml:space="preserve">79.3 (71.8, 84.2)</t>
  </si>
  <si>
    <t xml:space="preserve">71.2 (62.6, 77.6)</t>
  </si>
  <si>
    <t xml:space="preserve">83.6 (77.7, 87.0)</t>
  </si>
  <si>
    <t xml:space="preserve">84.2 (76.8, 88.6)</t>
  </si>
  <si>
    <t xml:space="preserve">95.6 (88.5, 97.4)</t>
  </si>
  <si>
    <t xml:space="preserve">85.7 (77.1, 91.0)</t>
  </si>
  <si>
    <t xml:space="preserve">79.1 (70.9, 85.0)</t>
  </si>
  <si>
    <t xml:space="preserve">90.9 (79.7, 95.9)</t>
  </si>
  <si>
    <t xml:space="preserve">56.1 (46.5, 65.2)</t>
  </si>
  <si>
    <t xml:space="preserve">59.7 (51.4, 67.3)</t>
  </si>
  <si>
    <t xml:space="preserve">87.9 (76.1, 93.9)</t>
  </si>
  <si>
    <t xml:space="preserve">80.0 (70.7, 86.5)</t>
  </si>
  <si>
    <t xml:space="preserve">79.7 (71.8, 85.4)</t>
  </si>
  <si>
    <t xml:space="preserve">93.9 (83.4, 97.9)</t>
  </si>
  <si>
    <t xml:space="preserve">79.6 (70.2, 86.3)</t>
  </si>
  <si>
    <t xml:space="preserve">76.6 (68.0, 83.0)</t>
  </si>
  <si>
    <t xml:space="preserve">80.6 (67.6, 88.8)</t>
  </si>
  <si>
    <t xml:space="preserve">76.8 (67.4, 83.7)</t>
  </si>
  <si>
    <t xml:space="preserve">69.5 (60.1, 77.2)</t>
  </si>
  <si>
    <t xml:space="preserve">84.8 (72.7, 91.7)</t>
  </si>
  <si>
    <t xml:space="preserve">79.3 (70.3, 85.7)</t>
  </si>
  <si>
    <t xml:space="preserve">72.2 (64.1, 78.7)</t>
  </si>
  <si>
    <t xml:space="preserve">86.0 (84.2, 87.5)</t>
  </si>
  <si>
    <t xml:space="preserve">85.4 (83.9, 86.6)</t>
  </si>
  <si>
    <t xml:space="preserve">85.9 (84.0, 87.4)</t>
  </si>
  <si>
    <t xml:space="preserve">88.8 (86.8, 90.4)</t>
  </si>
  <si>
    <t xml:space="preserve">86.6 (84.4, 88.5)</t>
  </si>
  <si>
    <t xml:space="preserve">83.9 (82.1, 85.5)</t>
  </si>
  <si>
    <t xml:space="preserve">79.1 (76.6, 81.2)</t>
  </si>
  <si>
    <t xml:space="preserve">78.6 (76.2, 80.9)</t>
  </si>
  <si>
    <t xml:space="preserve">74.9 (72.9, 76.8)</t>
  </si>
  <si>
    <t xml:space="preserve">83.7 (81.8, 85.4)</t>
  </si>
  <si>
    <t xml:space="preserve">85.4 (83.2, 87.3)</t>
  </si>
  <si>
    <t xml:space="preserve">86.0 (83.9, 87.9)</t>
  </si>
  <si>
    <t xml:space="preserve">83.8 (82.0, 85.4)</t>
  </si>
  <si>
    <t xml:space="preserve">85.9 (83.9, 87.5)</t>
  </si>
  <si>
    <t xml:space="preserve">85.4 (83.8, 86.8)</t>
  </si>
  <si>
    <t xml:space="preserve">83.4 (81.7, 85.0)</t>
  </si>
  <si>
    <t xml:space="preserve">84.9 (82.9, 86.6)</t>
  </si>
  <si>
    <t xml:space="preserve">85.6 (83.3, 87.6)</t>
  </si>
  <si>
    <t xml:space="preserve">82.6 (80.1, 84.8)</t>
  </si>
  <si>
    <t xml:space="preserve">83.4 (81.9, 84.8)</t>
  </si>
  <si>
    <t xml:space="preserve">76.0 (73.7, 78.1)</t>
  </si>
  <si>
    <t xml:space="preserve">79.6 (77.0, 81.8)</t>
  </si>
  <si>
    <t xml:space="preserve">80.9 (78.5, 83.1)</t>
  </si>
  <si>
    <t xml:space="preserve">80.5 (78.5, 82.2)</t>
  </si>
  <si>
    <t xml:space="preserve">81.2 (79.7, 82.6)</t>
  </si>
  <si>
    <t xml:space="preserve">71.4 (69.2, 73.4)</t>
  </si>
  <si>
    <t xml:space="preserve">78.0 (75.6, 80.3)</t>
  </si>
  <si>
    <t xml:space="preserve">78.5 (76.0, 80.7)</t>
  </si>
  <si>
    <t xml:space="preserve">74.2 (72.1, 76.1)</t>
  </si>
  <si>
    <t xml:space="preserve">94.3 (86.9, 95.3)</t>
  </si>
  <si>
    <t xml:space="preserve">87.9 (79.6, 90.4)</t>
  </si>
  <si>
    <t xml:space="preserve">77.1 (68.9, 81.5)</t>
  </si>
  <si>
    <t xml:space="preserve">92.3 (85.8, 93.3)</t>
  </si>
  <si>
    <t xml:space="preserve">97.1 (90.2, 97.3)</t>
  </si>
  <si>
    <t xml:space="preserve">97.1 (90.1, 97.4)</t>
  </si>
  <si>
    <t xml:space="preserve">93.9 (86.2, 95.0)</t>
  </si>
  <si>
    <t xml:space="preserve">85.7 (77.7, 88.6)</t>
  </si>
  <si>
    <t xml:space="preserve">94.9 (88.6, 95.3)</t>
  </si>
  <si>
    <t xml:space="preserve">91.4 (83.8, 93.1)</t>
  </si>
  <si>
    <t xml:space="preserve">76.3 (72.9, 79.3)</t>
  </si>
  <si>
    <t xml:space="preserve">72.3 (67.7, 76.2)</t>
  </si>
  <si>
    <t xml:space="preserve">79.3 (73.3, 83.8)</t>
  </si>
  <si>
    <t xml:space="preserve">79.4 (74.0, 83.6)</t>
  </si>
  <si>
    <t xml:space="preserve">58.0 (53.6, 62.2)</t>
  </si>
  <si>
    <t xml:space="preserve">52.4 (48.7, 55.9)</t>
  </si>
  <si>
    <t xml:space="preserve">51.1 (46.4, 55.7)</t>
  </si>
  <si>
    <t xml:space="preserve">61.2 (54.9, 67.0)</t>
  </si>
  <si>
    <t xml:space="preserve">79.0 (73.8, 83.0)</t>
  </si>
  <si>
    <t xml:space="preserve">78.0 (74.6, 80.8)</t>
  </si>
  <si>
    <t xml:space="preserve">78.8 (74.5, 82.3)</t>
  </si>
  <si>
    <t xml:space="preserve">87.7 (82.6, 91.1)</t>
  </si>
  <si>
    <t xml:space="preserve">86.7 (82.0, 89.9)</t>
  </si>
  <si>
    <t xml:space="preserve">78.4 (74.0, 82.1)</t>
  </si>
  <si>
    <t xml:space="preserve">80.4 (76.9, 83.3)</t>
  </si>
  <si>
    <t xml:space="preserve">83.6 (79.5, 86.7)</t>
  </si>
  <si>
    <t xml:space="preserve">85.7 (80.0, 89.6)</t>
  </si>
  <si>
    <t xml:space="preserve">85.2 (80.0, 88.9)</t>
  </si>
  <si>
    <t xml:space="preserve">87.4 (83.7, 90.1)</t>
  </si>
  <si>
    <t xml:space="preserve">86.5 (83.3, 88.9)</t>
  </si>
  <si>
    <t xml:space="preserve">78.6 (73.8, 82.5)</t>
  </si>
  <si>
    <t xml:space="preserve">90.5 (85.4, 93.6)</t>
  </si>
  <si>
    <t xml:space="preserve">83.2 (78.1, 87.0)</t>
  </si>
  <si>
    <t xml:space="preserve">76.3 (72.2, 79.7)</t>
  </si>
  <si>
    <t xml:space="preserve">69.8 (66.3, 72.9)</t>
  </si>
  <si>
    <t xml:space="preserve">73.1 (68.6, 76.9)</t>
  </si>
  <si>
    <t xml:space="preserve">77.6 (71.7, 82.2)</t>
  </si>
  <si>
    <t xml:space="preserve">70.1 (64.5, 74.9)</t>
  </si>
  <si>
    <t xml:space="preserve">85.3 (78.2, 89.7)</t>
  </si>
  <si>
    <t xml:space="preserve">90.4 (84.3, 93.6)</t>
  </si>
  <si>
    <t xml:space="preserve">82.2 (75.2, 86.9)</t>
  </si>
  <si>
    <t xml:space="preserve">74.2 (65.7, 80.6)</t>
  </si>
  <si>
    <t xml:space="preserve">52.9 (45.1, 60.4)</t>
  </si>
  <si>
    <t xml:space="preserve">68.1 (60.3, 74.5)</t>
  </si>
  <si>
    <t xml:space="preserve">82.5 (75.3, 87.1)</t>
  </si>
  <si>
    <t xml:space="preserve">83.3 (74.8, 88.7)</t>
  </si>
  <si>
    <t xml:space="preserve">94.2 (92.0, 95.1)</t>
  </si>
  <si>
    <t xml:space="preserve">85.7 (80.1, 88.9)</t>
  </si>
  <si>
    <t xml:space="preserve">92.5 (88.2, 94.3)</t>
  </si>
  <si>
    <t xml:space="preserve">83.7 (80.6, 85.8)</t>
  </si>
  <si>
    <t xml:space="preserve">71.2 (63.8, 76.9)</t>
  </si>
  <si>
    <t xml:space="preserve">78.3 (70.1, 84.1)</t>
  </si>
  <si>
    <t xml:space="preserve">88.5 (85.9, 89.9)</t>
  </si>
  <si>
    <t xml:space="preserve">66.7 (60.4, 71.8)</t>
  </si>
  <si>
    <t xml:space="preserve">86.2 (81.4, 88.9)</t>
  </si>
  <si>
    <t xml:space="preserve">86.4 (83.6, 88.2)</t>
  </si>
  <si>
    <t xml:space="preserve">70.3 (62.7, 76.3)</t>
  </si>
  <si>
    <t xml:space="preserve">67.9 (58.8, 75.2)</t>
  </si>
  <si>
    <t xml:space="preserve">92.5 (90.2, 93.6)</t>
  </si>
  <si>
    <t xml:space="preserve">74.4 (68.2, 78.9)</t>
  </si>
  <si>
    <t xml:space="preserve">89.4 (84.8, 91.7)</t>
  </si>
  <si>
    <t xml:space="preserve">78.4 (75.2, 80.7)</t>
  </si>
  <si>
    <t xml:space="preserve">64.5 (56.6, 71.2)</t>
  </si>
  <si>
    <t xml:space="preserve">72.7 (63.7, 79.6)</t>
  </si>
  <si>
    <t xml:space="preserve">90.6 (88.0, 91.9)</t>
  </si>
  <si>
    <t xml:space="preserve">79.5 (73.1, 83.7)</t>
  </si>
  <si>
    <t xml:space="preserve">83.9 (78.9, 87.0)</t>
  </si>
  <si>
    <t xml:space="preserve">72.9 (69.3, 75.8)</t>
  </si>
  <si>
    <t xml:space="preserve">38.1 (31.3, 45.9)</t>
  </si>
  <si>
    <t xml:space="preserve">58.9 (49.9, 67.1)</t>
  </si>
  <si>
    <t xml:space="preserve">80.5 (77.1, 82.9)</t>
  </si>
  <si>
    <t xml:space="preserve">57.9 (49.5, 65.6)</t>
  </si>
  <si>
    <t xml:space="preserve">79.6 (74.3, 83.1)</t>
  </si>
  <si>
    <t xml:space="preserve">64.9 (61.5, 67.9)</t>
  </si>
  <si>
    <t xml:space="preserve">45.5 (38.5, 52.8)</t>
  </si>
  <si>
    <t xml:space="preserve">60.0 (51.4, 67.7)</t>
  </si>
  <si>
    <t xml:space="preserve">80.5 (77.5, 82.5)</t>
  </si>
  <si>
    <t xml:space="preserve">62.8 (56.5, 68.2)</t>
  </si>
  <si>
    <t xml:space="preserve">79.8 (74.6, 83.3)</t>
  </si>
  <si>
    <t xml:space="preserve">63.4 (60.0, 66.4)</t>
  </si>
  <si>
    <t xml:space="preserve">86.7 (77.7, 91.5)</t>
  </si>
  <si>
    <t xml:space="preserve">91.1 (85.4, 94.2)</t>
  </si>
  <si>
    <t xml:space="preserve">84.4 (75.2, 89.8)</t>
  </si>
  <si>
    <t xml:space="preserve">82.6 (76.3, 86.8)</t>
  </si>
  <si>
    <t xml:space="preserve">93.3 (85.4, 96.4)</t>
  </si>
  <si>
    <t xml:space="preserve">86.9 (80.9, 90.6)</t>
  </si>
  <si>
    <t xml:space="preserve">72.1 (61.8, 79.8)</t>
  </si>
  <si>
    <t xml:space="preserve">89.3 (83.0, 92.9)</t>
  </si>
  <si>
    <t xml:space="preserve">73.3 (63.4, 80.6)</t>
  </si>
  <si>
    <t xml:space="preserve">72.2 (64.8, 78.0)</t>
  </si>
  <si>
    <t xml:space="preserve">82.2 (72.8, 88.0)</t>
  </si>
  <si>
    <t xml:space="preserve">83.7 (77.5, 87.8)</t>
  </si>
  <si>
    <t xml:space="preserve">82.8 (78.8, 85.9)</t>
  </si>
  <si>
    <t xml:space="preserve">87.7 (84.2, 90.3)</t>
  </si>
  <si>
    <t xml:space="preserve">88.4 (84.2, 91.3)</t>
  </si>
  <si>
    <t xml:space="preserve">87.9 (83.8, 90.8)</t>
  </si>
  <si>
    <t xml:space="preserve">84.1 (78.6, 88.0)</t>
  </si>
  <si>
    <t xml:space="preserve">84.7 (78.2, 89.1)</t>
  </si>
  <si>
    <t xml:space="preserve">86.7 (82.5, 89.8)</t>
  </si>
  <si>
    <t xml:space="preserve">47.2 (42.7, 51.8)</t>
  </si>
  <si>
    <t xml:space="preserve">48.5 (44.0, 53.1)</t>
  </si>
  <si>
    <t xml:space="preserve">50.0 (44.7, 55.3)</t>
  </si>
  <si>
    <t xml:space="preserve">39.6 (34.8, 44.8)</t>
  </si>
  <si>
    <t xml:space="preserve">40.5 (34.6, 46.8)</t>
  </si>
  <si>
    <t xml:space="preserve">40.7 (33.8, 48.2)</t>
  </si>
  <si>
    <t xml:space="preserve">53.7 (48.4, 58.9)</t>
  </si>
  <si>
    <t xml:space="preserve">88.3 (84.9, 90.8)</t>
  </si>
  <si>
    <t xml:space="preserve">94.1 (91.3, 95.8)</t>
  </si>
  <si>
    <t xml:space="preserve">93.7 (90.2, 95.7)</t>
  </si>
  <si>
    <t xml:space="preserve">90.3 (86.5, 92.8)</t>
  </si>
  <si>
    <t xml:space="preserve">93.0 (88.6, 95.4)</t>
  </si>
  <si>
    <t xml:space="preserve">90.6 (84.8, 93.9)</t>
  </si>
  <si>
    <t xml:space="preserve">92.0 (88.3, 94.3)</t>
  </si>
  <si>
    <t xml:space="preserve">83.3 (79.3, 86.5)</t>
  </si>
  <si>
    <t xml:space="preserve">86.8 (83.1, 89.6)</t>
  </si>
  <si>
    <t xml:space="preserve">88.9 (84.5, 91.8)</t>
  </si>
  <si>
    <t xml:space="preserve">90.4 (86.4, 93.0)</t>
  </si>
  <si>
    <t xml:space="preserve">88.1 (82.8, 91.5)</t>
  </si>
  <si>
    <t xml:space="preserve">88.8 (82.4, 92.6)</t>
  </si>
  <si>
    <t xml:space="preserve">79.1 (73.2, 83.8)</t>
  </si>
  <si>
    <t xml:space="preserve">81.4 (76.1, 85.6)</t>
  </si>
  <si>
    <t xml:space="preserve">83.5 (77.8, 87.7)</t>
  </si>
  <si>
    <t xml:space="preserve">86.7 (80.2, 91.0)</t>
  </si>
  <si>
    <t xml:space="preserve">85.5 (78.5, 90.3)</t>
  </si>
  <si>
    <t xml:space="preserve">85.0 (76.5, 90.5)</t>
  </si>
  <si>
    <t xml:space="preserve">80.0 (67.4, 88.3)</t>
  </si>
  <si>
    <t xml:space="preserve">79.4 (72.6, 84.7)</t>
  </si>
  <si>
    <t xml:space="preserve">87.4 (83.9, 90.0)</t>
  </si>
  <si>
    <t xml:space="preserve">89.3 (85.9, 91.7)</t>
  </si>
  <si>
    <t xml:space="preserve">89.2 (85.2, 92.0)</t>
  </si>
  <si>
    <t xml:space="preserve">87.1 (83.0, 90.0)</t>
  </si>
  <si>
    <t xml:space="preserve">89.7 (84.8, 92.7)</t>
  </si>
  <si>
    <t xml:space="preserve">91.9 (86.3, 94.9)</t>
  </si>
  <si>
    <t xml:space="preserve">90.9 (87.1, 93.4)</t>
  </si>
  <si>
    <t xml:space="preserve">76.0 (69.5, 81.1)</t>
  </si>
  <si>
    <t xml:space="preserve">76.1 (69.6, 81.1)</t>
  </si>
  <si>
    <t xml:space="preserve">78.8 (72.8, 83.2)</t>
  </si>
  <si>
    <t xml:space="preserve">90.0 (83.2, 93.4)</t>
  </si>
  <si>
    <t xml:space="preserve">82.7 (74.9, 87.2)</t>
  </si>
  <si>
    <t xml:space="preserve">60.9 (54.5, 66.7)</t>
  </si>
  <si>
    <t xml:space="preserve">53.6 (47.3, 59.7)</t>
  </si>
  <si>
    <t xml:space="preserve">56.4 (50.1, 62.4)</t>
  </si>
  <si>
    <t xml:space="preserve">59.0 (50.9, 66.3)</t>
  </si>
  <si>
    <t xml:space="preserve">75.0 (67.5, 80.2)</t>
  </si>
  <si>
    <t xml:space="preserve">70.6 (64.2, 76.1)</t>
  </si>
  <si>
    <t xml:space="preserve">73.4 (67.1, 78.4)</t>
  </si>
  <si>
    <t xml:space="preserve">83.2 (77.6, 87.0)</t>
  </si>
  <si>
    <t xml:space="preserve">91.9 (85.6, 94.8)</t>
  </si>
  <si>
    <t xml:space="preserve">83.3 (75.9, 87.6)</t>
  </si>
  <si>
    <t xml:space="preserve">74.7 (68.0, 80.2)</t>
  </si>
  <si>
    <t xml:space="preserve">71.8 (64.8, 77.4)</t>
  </si>
  <si>
    <t xml:space="preserve">81.9 (75.9, 86.2)</t>
  </si>
  <si>
    <t xml:space="preserve">81.0 (73.1, 86.2)</t>
  </si>
  <si>
    <t xml:space="preserve">85.4 (77.3, 89.8)</t>
  </si>
  <si>
    <t xml:space="preserve">82.9 (76.9, 87.1)</t>
  </si>
  <si>
    <t xml:space="preserve">83.5 (77.2, 87.7)</t>
  </si>
  <si>
    <t xml:space="preserve">77.8 (70.7, 83.1)</t>
  </si>
  <si>
    <t xml:space="preserve">89.3 (81.9, 93.0)</t>
  </si>
  <si>
    <t xml:space="preserve">83.0 (75.4, 87.4)</t>
  </si>
  <si>
    <t xml:space="preserve">77.4 (71.5, 82.0)</t>
  </si>
  <si>
    <t xml:space="preserve">81.4 (75.7, 85.5)</t>
  </si>
  <si>
    <t xml:space="preserve">80.2 (74.4, 84.4)</t>
  </si>
  <si>
    <t xml:space="preserve">88.5 (81.6, 92.2)</t>
  </si>
  <si>
    <t xml:space="preserve">80.4 (73.0, 84.9)</t>
  </si>
  <si>
    <t xml:space="preserve">94.2 (91.9, 95.5)</t>
  </si>
  <si>
    <t xml:space="preserve">94.0 (91.2, 95.5)</t>
  </si>
  <si>
    <t xml:space="preserve">94.4 (91.6, 96.0)</t>
  </si>
  <si>
    <t xml:space="preserve">94.0 (90.8, 95.6)</t>
  </si>
  <si>
    <t xml:space="preserve">92.5 (89.4, 94.4)</t>
  </si>
  <si>
    <t xml:space="preserve">95.8 (92.1, 97.5)</t>
  </si>
  <si>
    <t xml:space="preserve">92.5 (88.7, 94.7)</t>
  </si>
  <si>
    <t xml:space="preserve">75.2 (71.7, 78.1)</t>
  </si>
  <si>
    <t xml:space="preserve">75.3 (71.3, 78.6)</t>
  </si>
  <si>
    <t xml:space="preserve">73.0 (68.7, 76.5)</t>
  </si>
  <si>
    <t xml:space="preserve">68.4 (63.7, 72.4)</t>
  </si>
  <si>
    <t xml:space="preserve">74.7 (70.5, 78.2)</t>
  </si>
  <si>
    <t xml:space="preserve">74.2 (68.4, 78.9)</t>
  </si>
  <si>
    <t xml:space="preserve">72.5 (67.2, 76.9)</t>
  </si>
  <si>
    <t xml:space="preserve">96.9 (95.0, 97.7)</t>
  </si>
  <si>
    <t xml:space="preserve">94.6 (92.0, 96.0)</t>
  </si>
  <si>
    <t xml:space="preserve">95.7 (93.1, 96.9)</t>
  </si>
  <si>
    <t xml:space="preserve">93.5 (90.3, 95.2)</t>
  </si>
  <si>
    <t xml:space="preserve">94.9 (92.1, 96.3)</t>
  </si>
  <si>
    <t xml:space="preserve">96.6 (93.1, 98.1)</t>
  </si>
  <si>
    <t xml:space="preserve">92.0 (88.2, 94.3)</t>
  </si>
  <si>
    <t xml:space="preserve">96.2 (94.1, 97.3)</t>
  </si>
  <si>
    <t xml:space="preserve">94.6 (91.7, 96.1)</t>
  </si>
  <si>
    <t xml:space="preserve">92.6 (89.2, 94.6)</t>
  </si>
  <si>
    <t xml:space="preserve">93.5 (89.9, 95.3)</t>
  </si>
  <si>
    <t xml:space="preserve">93.8 (90.5, 95.5)</t>
  </si>
  <si>
    <t xml:space="preserve">96.4 (92.5, 98.0)</t>
  </si>
  <si>
    <t xml:space="preserve">91.6 (86.3, 94.6)</t>
  </si>
  <si>
    <t xml:space="preserve">86.4 (82.9, 88.8)</t>
  </si>
  <si>
    <t xml:space="preserve">89.6 (85.9, 91.9)</t>
  </si>
  <si>
    <t xml:space="preserve">86.8 (82.7, 89.6)</t>
  </si>
  <si>
    <t xml:space="preserve">89.1 (84.8, 91.9)</t>
  </si>
  <si>
    <t xml:space="preserve">90.2 (86.4, 92.6)</t>
  </si>
  <si>
    <t xml:space="preserve">90.7 (85.7, 93.6)</t>
  </si>
  <si>
    <t xml:space="preserve">91.6 (87.2, 94.2)</t>
  </si>
  <si>
    <t xml:space="preserve">89.8 (86.6, 91.8)</t>
  </si>
  <si>
    <t xml:space="preserve">94.6 (91.9, 96.0)</t>
  </si>
  <si>
    <t xml:space="preserve">89.7 (86.1, 91.9)</t>
  </si>
  <si>
    <t xml:space="preserve">92.1 (89.0, 94.0)</t>
  </si>
  <si>
    <t xml:space="preserve">91.7 (87.3, 94.2)</t>
  </si>
  <si>
    <t xml:space="preserve">91.3 (87.4, 93.7)</t>
  </si>
  <si>
    <t xml:space="preserve">83.2 (80.7, 85.3)</t>
  </si>
  <si>
    <t xml:space="preserve">85.5 (83.5, 87.1)</t>
  </si>
  <si>
    <t xml:space="preserve">84.0 (82.3, 85.6)</t>
  </si>
  <si>
    <t xml:space="preserve">80.4 (77.9, 82.5)</t>
  </si>
  <si>
    <t xml:space="preserve">87.1 (85.3, 88.6)</t>
  </si>
  <si>
    <t xml:space="preserve">62.7 (59.7, 65.5)</t>
  </si>
  <si>
    <t xml:space="preserve">65.0 (62.6, 67.4)</t>
  </si>
  <si>
    <t xml:space="preserve">60.4 (57.9, 62.8)</t>
  </si>
  <si>
    <t xml:space="preserve">49.6 (47.6, 51.6)</t>
  </si>
  <si>
    <t xml:space="preserve">54.3 (52.1, 56.5)</t>
  </si>
  <si>
    <t xml:space="preserve">53.9 (51.1, 56.6)</t>
  </si>
  <si>
    <t xml:space="preserve">66.3 (64.0, 68.5)</t>
  </si>
  <si>
    <t xml:space="preserve">77.2 (74.5, 79.6)</t>
  </si>
  <si>
    <t xml:space="preserve">79.1 (76.9, 81.1)</t>
  </si>
  <si>
    <t xml:space="preserve">79.1 (77.3, 80.7)</t>
  </si>
  <si>
    <t xml:space="preserve">76.8 (74.3, 79.1)</t>
  </si>
  <si>
    <t xml:space="preserve">69.8 (66.6, 72.8)</t>
  </si>
  <si>
    <t xml:space="preserve">73.0 (70.4, 75.3)</t>
  </si>
  <si>
    <t xml:space="preserve">70.6 (67.9, 73.1)</t>
  </si>
  <si>
    <t xml:space="preserve">73.2 (71.1, 75.1)</t>
  </si>
  <si>
    <t xml:space="preserve">69.6 (66.7, 72.2)</t>
  </si>
  <si>
    <t xml:space="preserve">73.8 (71.2, 76.2)</t>
  </si>
  <si>
    <t xml:space="preserve">69.1 (66.1, 71.8)</t>
  </si>
  <si>
    <t xml:space="preserve">72.2 (69.7, 74.5)</t>
  </si>
  <si>
    <t xml:space="preserve">63.1 (60.4, 65.7)</t>
  </si>
  <si>
    <t xml:space="preserve">65.6 (63.3, 67.9)</t>
  </si>
  <si>
    <t xml:space="preserve">66.5 (64.1, 68.8)</t>
  </si>
  <si>
    <t xml:space="preserve">65.0 (62.0, 67.8)</t>
  </si>
  <si>
    <t xml:space="preserve">73.2 (70.8, 75.4)</t>
  </si>
  <si>
    <t xml:space="preserve">76.0 (73.3, 78.4)</t>
  </si>
  <si>
    <t xml:space="preserve">78.4 (76.2, 80.3)</t>
  </si>
  <si>
    <t xml:space="preserve">74.7 (72.3, 76.8)</t>
  </si>
  <si>
    <t xml:space="preserve">68.0 (66.1, 69.8)</t>
  </si>
  <si>
    <t xml:space="preserve">71.0 (68.4, 73.4)</t>
  </si>
  <si>
    <t xml:space="preserve">78.5 (76.5, 80.4)</t>
  </si>
  <si>
    <t xml:space="preserve">83.8 (78.4, 87.5)</t>
  </si>
  <si>
    <t xml:space="preserve">76.7 (69.2, 81.9)</t>
  </si>
  <si>
    <t xml:space="preserve">82.8 (77.0, 86.9)</t>
  </si>
  <si>
    <t xml:space="preserve">77.7 (71.2, 82.5)</t>
  </si>
  <si>
    <t xml:space="preserve">76.5 (69.5, 81.9)</t>
  </si>
  <si>
    <t xml:space="preserve">79.4 (71.5, 85.1)</t>
  </si>
  <si>
    <t xml:space="preserve">75.0 (66.6, 81.5)</t>
  </si>
  <si>
    <t xml:space="preserve">70.8 (64.7, 75.8)</t>
  </si>
  <si>
    <t xml:space="preserve">71.7 (64.0, 77.4)</t>
  </si>
  <si>
    <t xml:space="preserve">65.4 (59.1, 70.8)</t>
  </si>
  <si>
    <t xml:space="preserve">72.4 (66.0, 77.7)</t>
  </si>
  <si>
    <t xml:space="preserve">65.5 (58.5, 71.6)</t>
  </si>
  <si>
    <t xml:space="preserve">70.0 (61.8, 76.7)</t>
  </si>
  <si>
    <t xml:space="preserve">69.0 (60.6, 76.0)</t>
  </si>
  <si>
    <t xml:space="preserve">80.2 (74.6, 84.3)</t>
  </si>
  <si>
    <t xml:space="preserve">81.7 (74.4, 86.2)</t>
  </si>
  <si>
    <t xml:space="preserve">70.3 (64.0, 75.5)</t>
  </si>
  <si>
    <t xml:space="preserve">75.3 (68.9, 80.3)</t>
  </si>
  <si>
    <t xml:space="preserve">76.5 (69.7, 81.7)</t>
  </si>
  <si>
    <t xml:space="preserve">80.0 (72.3, 85.5)</t>
  </si>
  <si>
    <t xml:space="preserve">71.4 (63.0, 78.2)</t>
  </si>
  <si>
    <t xml:space="preserve">72.9 (66.4, 78.1)</t>
  </si>
  <si>
    <t xml:space="preserve">84.6 (76.6, 89.2)</t>
  </si>
  <si>
    <t xml:space="preserve">66.0 (59.2, 71.8)</t>
  </si>
  <si>
    <t xml:space="preserve">67.4 (60.2, 73.7)</t>
  </si>
  <si>
    <t xml:space="preserve">64.0 (56.1, 70.9)</t>
  </si>
  <si>
    <t xml:space="preserve">65.6 (56.8, 73.2)</t>
  </si>
  <si>
    <t xml:space="preserve">61.4 (51.6, 70.1)</t>
  </si>
  <si>
    <t xml:space="preserve">74.0 (68.0, 78.8)</t>
  </si>
  <si>
    <t xml:space="preserve">78.6 (70.7, 83.9)</t>
  </si>
  <si>
    <t xml:space="preserve">74.3 (68.1, 79.2)</t>
  </si>
  <si>
    <t xml:space="preserve">76.3 (69.8, 81.4)</t>
  </si>
  <si>
    <t xml:space="preserve">68.7 (61.4, 74.7)</t>
  </si>
  <si>
    <t xml:space="preserve">87.0 (79.9, 91.3)</t>
  </si>
  <si>
    <t xml:space="preserve">69.6 (61.0, 76.6)</t>
  </si>
  <si>
    <t xml:space="preserve">74.5 (68.6, 79.2)</t>
  </si>
  <si>
    <t xml:space="preserve">83.3 (76.2, 87.6)</t>
  </si>
  <si>
    <t xml:space="preserve">67.3 (61.1, 72.6)</t>
  </si>
  <si>
    <t xml:space="preserve">71.4 (64.9, 76.8)</t>
  </si>
  <si>
    <t xml:space="preserve">72.4 (65.6, 77.9)</t>
  </si>
  <si>
    <t xml:space="preserve">72.9 (64.8, 79.2)</t>
  </si>
  <si>
    <t xml:space="preserve">80.4 (74.1, 83.6)</t>
  </si>
  <si>
    <t xml:space="preserve">72.5 (65.9, 77.3)</t>
  </si>
  <si>
    <t xml:space="preserve">77.4 (71.6, 81.7)</t>
  </si>
  <si>
    <t xml:space="preserve">85.7 (77.8, 90.4)</t>
  </si>
  <si>
    <t xml:space="preserve">77.8 (70.1, 83.4)</t>
  </si>
  <si>
    <t xml:space="preserve">85.7 (78.1, 90.4)</t>
  </si>
  <si>
    <t xml:space="preserve">85.7 (78.2, 90.3)</t>
  </si>
  <si>
    <t xml:space="preserve">58.8 (52.6, 64.1)</t>
  </si>
  <si>
    <t xml:space="preserve">51.4 (45.2, 57.6)</t>
  </si>
  <si>
    <t xml:space="preserve">60.4 (54.4, 65.8)</t>
  </si>
  <si>
    <t xml:space="preserve">73.3 (65.0, 79.6)</t>
  </si>
  <si>
    <t xml:space="preserve">56.8 (48.9, 64.2)</t>
  </si>
  <si>
    <t xml:space="preserve">69.7 (61.4, 76.5)</t>
  </si>
  <si>
    <t xml:space="preserve">62.1 (53.8, 69.5)</t>
  </si>
  <si>
    <t xml:space="preserve">79.8 (74.1, 83.8)</t>
  </si>
  <si>
    <t xml:space="preserve">93.1 (86.4, 95.9)</t>
  </si>
  <si>
    <t xml:space="preserve">70.8 (62.9, 77.3)</t>
  </si>
  <si>
    <t xml:space="preserve">90.8 (84.0, 94.3)</t>
  </si>
  <si>
    <t xml:space="preserve">78.1 (70.1, 83.9)</t>
  </si>
  <si>
    <t xml:space="preserve">70.5 (62.5, 76.0)</t>
  </si>
  <si>
    <t xml:space="preserve">61.0 (53.3, 67.8)</t>
  </si>
  <si>
    <t xml:space="preserve">73.3 (66.8, 78.3)</t>
  </si>
  <si>
    <t xml:space="preserve">82.0 (72.9, 87.8)</t>
  </si>
  <si>
    <t xml:space="preserve">81.0 (72.7, 86.6)</t>
  </si>
  <si>
    <t xml:space="preserve">83.0 (74.0, 88.8)</t>
  </si>
  <si>
    <t xml:space="preserve">82.1 (73.5, 87.8)</t>
  </si>
  <si>
    <t xml:space="preserve">68.1 (60.8, 73.4)</t>
  </si>
  <si>
    <t xml:space="preserve">67.2 (60.4, 72.6)</t>
  </si>
  <si>
    <t xml:space="preserve">85.5 (77.3, 90.2)</t>
  </si>
  <si>
    <t xml:space="preserve">77.3 (69.1, 83.3)</t>
  </si>
  <si>
    <t xml:space="preserve">79.4 (71.2, 85.1)</t>
  </si>
  <si>
    <t xml:space="preserve">72.9 (64.0, 79.7)</t>
  </si>
  <si>
    <t xml:space="preserve">78.4 (72.1, 81.9)</t>
  </si>
  <si>
    <t xml:space="preserve">67.1 (60.7, 72.3)</t>
  </si>
  <si>
    <t xml:space="preserve">75.0 (69.2, 79.4)</t>
  </si>
  <si>
    <t xml:space="preserve">80.0 (72.0, 85.4)</t>
  </si>
  <si>
    <t xml:space="preserve">68.9 (61.1, 75.5)</t>
  </si>
  <si>
    <t xml:space="preserve">81.8 (74.1, 87.0)</t>
  </si>
  <si>
    <t xml:space="preserve">66.7 (58.4, 73.6)</t>
  </si>
  <si>
    <t xml:space="preserve">82.3 (78.1, 85.6)</t>
  </si>
  <si>
    <t xml:space="preserve">88.8 (85.8, 90.8)</t>
  </si>
  <si>
    <t xml:space="preserve">87.8 (84.0, 90.6)</t>
  </si>
  <si>
    <t xml:space="preserve">87.5 (83.7, 90.2)</t>
  </si>
  <si>
    <t xml:space="preserve">88.6 (84.6, 91.4)</t>
  </si>
  <si>
    <t xml:space="preserve">85.4 (80.8, 88.9)</t>
  </si>
  <si>
    <t xml:space="preserve">88.8 (84.9, 91.5)</t>
  </si>
  <si>
    <t xml:space="preserve">54.1 (49.3, 58.7)</t>
  </si>
  <si>
    <t xml:space="preserve">57.9 (54.1, 61.6)</t>
  </si>
  <si>
    <t xml:space="preserve">63.3 (58.5, 67.7)</t>
  </si>
  <si>
    <t xml:space="preserve">56.0 (51.5, 60.5)</t>
  </si>
  <si>
    <t xml:space="preserve">61.7 (56.6, 66.5)</t>
  </si>
  <si>
    <t xml:space="preserve">57.0 (51.4, 62.4)</t>
  </si>
  <si>
    <t xml:space="preserve">64.8 (59.8, 69.3)</t>
  </si>
  <si>
    <t xml:space="preserve">81.2 (77.0, 84.5)</t>
  </si>
  <si>
    <t xml:space="preserve">90.4 (87.6, 92.3)</t>
  </si>
  <si>
    <t xml:space="preserve">90.3 (86.8, 92.7)</t>
  </si>
  <si>
    <t xml:space="preserve">93.9 (91.0, 95.7)</t>
  </si>
  <si>
    <t xml:space="preserve">95.0 (92.0, 96.7)</t>
  </si>
  <si>
    <t xml:space="preserve">90.2 (86.2, 93.0)</t>
  </si>
  <si>
    <t xml:space="preserve">89.1 (85.4, 91.7)</t>
  </si>
  <si>
    <t xml:space="preserve">85.8 (81.7, 88.8)</t>
  </si>
  <si>
    <t xml:space="preserve">87.5 (84.4, 89.8)</t>
  </si>
  <si>
    <t xml:space="preserve">89.5 (85.6, 92.1)</t>
  </si>
  <si>
    <t xml:space="preserve">91.9 (88.6, 94.1)</t>
  </si>
  <si>
    <t xml:space="preserve">94.0 (90.7, 96.0)</t>
  </si>
  <si>
    <t xml:space="preserve">86.6 (81.8, 90.0)</t>
  </si>
  <si>
    <t xml:space="preserve">85.8 (81.3, 89.2)</t>
  </si>
  <si>
    <t xml:space="preserve">85.4 (81.1, 88.6)</t>
  </si>
  <si>
    <t xml:space="preserve">90.5 (87.4, 92.6)</t>
  </si>
  <si>
    <t xml:space="preserve">94.7 (91.6, 96.5)</t>
  </si>
  <si>
    <t xml:space="preserve">93.7 (90.1, 95.8)</t>
  </si>
  <si>
    <t xml:space="preserve">92.6 (88.9, 94.9)</t>
  </si>
  <si>
    <t xml:space="preserve">85.4 (80.6, 89.0)</t>
  </si>
  <si>
    <t xml:space="preserve">90.1 (86.3, 92.6)</t>
  </si>
  <si>
    <t xml:space="preserve">75.7 (71.4, 79.4)</t>
  </si>
  <si>
    <t xml:space="preserve">86.1 (83.0, 88.4)</t>
  </si>
  <si>
    <t xml:space="preserve">88.2 (84.5, 90.8)</t>
  </si>
  <si>
    <t xml:space="preserve">86.5 (82.9, 89.1)</t>
  </si>
  <si>
    <t xml:space="preserve">90.7 (87.1, 93.2)</t>
  </si>
  <si>
    <t xml:space="preserve">84.2 (79.6, 87.8)</t>
  </si>
  <si>
    <t xml:space="preserve">74.7 (70.7, 78.3)</t>
  </si>
  <si>
    <t xml:space="preserve">69.7 (66.7, 72.3)</t>
  </si>
  <si>
    <t xml:space="preserve">80.3 (77.1, 82.9)</t>
  </si>
  <si>
    <t xml:space="preserve">73.8 (70.8, 76.4)</t>
  </si>
  <si>
    <t xml:space="preserve">77.4 (74.0, 80.3)</t>
  </si>
  <si>
    <t xml:space="preserve">76.9 (71.7, 81.3)</t>
  </si>
  <si>
    <t xml:space="preserve">81.1 (77.2, 84.1)</t>
  </si>
  <si>
    <t xml:space="preserve">70.8 (66.8, 74.5)</t>
  </si>
  <si>
    <t xml:space="preserve">60.7 (57.8, 63.6)</t>
  </si>
  <si>
    <t xml:space="preserve">62.6 (59.2, 65.8)</t>
  </si>
  <si>
    <t xml:space="preserve">50.1 (47.1, 53.2)</t>
  </si>
  <si>
    <t xml:space="preserve">57.7 (54.0, 61.3)</t>
  </si>
  <si>
    <t xml:space="preserve">60.0 (54.4, 65.3)</t>
  </si>
  <si>
    <t xml:space="preserve">70.4 (66.3, 74.1)</t>
  </si>
  <si>
    <t xml:space="preserve">65.8 (62.9, 68.6)</t>
  </si>
  <si>
    <t xml:space="preserve">78.4 (75.2, 81.1)</t>
  </si>
  <si>
    <t xml:space="preserve">79.1 (76.4, 81.4)</t>
  </si>
  <si>
    <t xml:space="preserve">79.5 (76.2, 82.2)</t>
  </si>
  <si>
    <t xml:space="preserve">74.5 (69.2, 79.0)</t>
  </si>
  <si>
    <t xml:space="preserve">81.9 (78.1, 84.8)</t>
  </si>
  <si>
    <t xml:space="preserve">63.1 (58.5, 67.4)</t>
  </si>
  <si>
    <t xml:space="preserve">65.9 (62.7, 68.9)</t>
  </si>
  <si>
    <t xml:space="preserve">73.5 (69.8, 76.7)</t>
  </si>
  <si>
    <t xml:space="preserve">74.2 (71.0, 77.1)</t>
  </si>
  <si>
    <t xml:space="preserve">82.8 (79.5, 85.6)</t>
  </si>
  <si>
    <t xml:space="preserve">65.8 (59.8, 71.1)</t>
  </si>
  <si>
    <t xml:space="preserve">66.7 (61.4, 71.4)</t>
  </si>
  <si>
    <t xml:space="preserve">48.1 (43.8, 52.5)</t>
  </si>
  <si>
    <t xml:space="preserve">57.8 (54.7, 60.8)</t>
  </si>
  <si>
    <t xml:space="preserve">62.0 (58.4, 65.4)</t>
  </si>
  <si>
    <t xml:space="preserve">71.8 (68.1, 75.1)</t>
  </si>
  <si>
    <t xml:space="preserve">77.3 (73.3, 80.7)</t>
  </si>
  <si>
    <t xml:space="preserve">61.2 (55.0, 66.9)</t>
  </si>
  <si>
    <t xml:space="preserve">77.1 (72.8, 80.6)</t>
  </si>
  <si>
    <t xml:space="preserve">58.7 (54.5, 62.8)</t>
  </si>
  <si>
    <t xml:space="preserve">54.6 (51.6, 57.5)</t>
  </si>
  <si>
    <t xml:space="preserve">68.2 (64.9, 71.3)</t>
  </si>
  <si>
    <t xml:space="preserve">64.6 (61.6, 67.4)</t>
  </si>
  <si>
    <t xml:space="preserve">67.5 (63.9, 70.8)</t>
  </si>
  <si>
    <t xml:space="preserve">63.8 (58.2, 68.9)</t>
  </si>
  <si>
    <t xml:space="preserve">89.8 (85.8, 92.3)</t>
  </si>
  <si>
    <t xml:space="preserve">89.9 (85.8, 92.4)</t>
  </si>
  <si>
    <t xml:space="preserve">82.2 (76.1, 86.6)</t>
  </si>
  <si>
    <t xml:space="preserve">86.7 (82.3, 89.7)</t>
  </si>
  <si>
    <t xml:space="preserve">87.8 (81.6, 91.6)</t>
  </si>
  <si>
    <t xml:space="preserve">87.5 (82.2, 90.9)</t>
  </si>
  <si>
    <t xml:space="preserve">81.7 (77.1, 85.0)</t>
  </si>
  <si>
    <t xml:space="preserve">78.2 (73.3, 81.9)</t>
  </si>
  <si>
    <t xml:space="preserve">72.6 (66.2, 78.0)</t>
  </si>
  <si>
    <t xml:space="preserve">65.8 (60.8, 70.3)</t>
  </si>
  <si>
    <t xml:space="preserve">67.1 (59.8, 73.3)</t>
  </si>
  <si>
    <t xml:space="preserve">75.2 (69.4, 79.9)</t>
  </si>
  <si>
    <t xml:space="preserve">87.8 (83.6, 90.4)</t>
  </si>
  <si>
    <t xml:space="preserve">86.3 (80.6, 90.1)</t>
  </si>
  <si>
    <t xml:space="preserve">88.2 (84.1, 91.0)</t>
  </si>
  <si>
    <t xml:space="preserve">83.3 (76.8, 87.8)</t>
  </si>
  <si>
    <t xml:space="preserve">77.8 (71.8, 82.4)</t>
  </si>
  <si>
    <t xml:space="preserve">87.6 (83.1, 90.5)</t>
  </si>
  <si>
    <t xml:space="preserve">85.8 (81.3, 88.9)</t>
  </si>
  <si>
    <t xml:space="preserve">85.4 (79.4, 89.5)</t>
  </si>
  <si>
    <t xml:space="preserve">83.7 (79.0, 87.1)</t>
  </si>
  <si>
    <t xml:space="preserve">84.1 (77.5, 88.6)</t>
  </si>
  <si>
    <t xml:space="preserve">70.1 (62.8, 76.2)</t>
  </si>
  <si>
    <t xml:space="preserve">84.2 (79.3, 87.5)</t>
  </si>
  <si>
    <t xml:space="preserve">80.3 (75.4, 84.0)</t>
  </si>
  <si>
    <t xml:space="preserve">78.7 (73.0, 83.2)</t>
  </si>
  <si>
    <t xml:space="preserve">81.3 (73.0, 87.0)</t>
  </si>
  <si>
    <t xml:space="preserve">66.7 (58.4, 73.7)</t>
  </si>
  <si>
    <t xml:space="preserve">80.9 (76.2, 84.3)</t>
  </si>
  <si>
    <t xml:space="preserve">87.2 (83.0, 90.0)</t>
  </si>
  <si>
    <t xml:space="preserve">78.3 (72.1, 83.1)</t>
  </si>
  <si>
    <t xml:space="preserve">85.1 (80.9, 88.1)</t>
  </si>
  <si>
    <t xml:space="preserve">75.3 (68.3, 80.8)</t>
  </si>
  <si>
    <t xml:space="preserve">67.9 (61.7, 73.1)</t>
  </si>
  <si>
    <t xml:space="preserve">80.8 (78.5, 82.8)</t>
  </si>
  <si>
    <t xml:space="preserve">85.4 (83.6, 87.0)</t>
  </si>
  <si>
    <t xml:space="preserve">81.7 (79.3, 83.6)</t>
  </si>
  <si>
    <t xml:space="preserve">81.1 (79.2, 82.7)</t>
  </si>
  <si>
    <t xml:space="preserve">70.7 (68.2, 73.0)</t>
  </si>
  <si>
    <t xml:space="preserve">77.0 (74.9, 78.9)</t>
  </si>
  <si>
    <t xml:space="preserve">66.6 (64.0, 69.1)</t>
  </si>
  <si>
    <t xml:space="preserve">69.6 (67.5, 71.5)</t>
  </si>
  <si>
    <t xml:space="preserve">75.0 (72.9, 76.9)</t>
  </si>
  <si>
    <t xml:space="preserve">73.1 (71.0, 75.1)</t>
  </si>
  <si>
    <t xml:space="preserve">83.1 (81.0, 85.0)</t>
  </si>
  <si>
    <t xml:space="preserve">84.0 (81.8, 85.8)</t>
  </si>
  <si>
    <t xml:space="preserve">78.9 (77.0, 80.6)</t>
  </si>
  <si>
    <t xml:space="preserve">85.0 (83.2, 86.6)</t>
  </si>
  <si>
    <t xml:space="preserve">85.5 (83.8, 87.0)</t>
  </si>
  <si>
    <t xml:space="preserve">80.6 (78.0, 82.8)</t>
  </si>
  <si>
    <t xml:space="preserve">84.6 (82.5, 86.3)</t>
  </si>
  <si>
    <t xml:space="preserve">84.9 (82.6, 86.9)</t>
  </si>
  <si>
    <t xml:space="preserve">83.6 (81.2, 85.6)</t>
  </si>
  <si>
    <t xml:space="preserve">79.4 (77.4, 81.3)</t>
  </si>
  <si>
    <t xml:space="preserve">83.8 (81.8, 85.6)</t>
  </si>
  <si>
    <t xml:space="preserve">67.2 (64.5, 69.7)</t>
  </si>
  <si>
    <t xml:space="preserve">78.1 (75.9, 80.0)</t>
  </si>
  <si>
    <t xml:space="preserve">73.8 (70.9, 76.3)</t>
  </si>
  <si>
    <t xml:space="preserve">75.8 (73.7, 77.7)</t>
  </si>
  <si>
    <t xml:space="preserve">75.9 (73.8, 77.9)</t>
  </si>
  <si>
    <t xml:space="preserve">78.2 (75.8, 80.2)</t>
  </si>
  <si>
    <t xml:space="preserve">83.4 (81.2, 85.2)</t>
  </si>
  <si>
    <t xml:space="preserve">69.6 (67.1, 72.0)</t>
  </si>
  <si>
    <t xml:space="preserve">79.8 (77.8, 81.6)</t>
  </si>
  <si>
    <t xml:space="preserve">74.9 (72.5, 77.1)</t>
  </si>
  <si>
    <t xml:space="preserve">75.3 (73.6, 76.8)</t>
  </si>
  <si>
    <t xml:space="preserve">76.9 (75.1, 78.5)</t>
  </si>
  <si>
    <t xml:space="preserve">74.4 (72.1, 76.4)</t>
  </si>
  <si>
    <t xml:space="preserve">70.4 (66.7, 73.7)</t>
  </si>
  <si>
    <t xml:space="preserve">97.2 (89.2, 98.6)</t>
  </si>
  <si>
    <t xml:space="preserve">85.3 (75.2, 90.2)</t>
  </si>
  <si>
    <t xml:space="preserve">39.0 (36.4, 41.6)</t>
  </si>
  <si>
    <t xml:space="preserve">36.8 (35.1, 38.6)</t>
  </si>
  <si>
    <t xml:space="preserve">38.6 (36.7, 40.6)</t>
  </si>
  <si>
    <t xml:space="preserve">30.9 (28.7, 33.2)</t>
  </si>
  <si>
    <t xml:space="preserve">40.7 (37.2, 44.4)</t>
  </si>
  <si>
    <t xml:space="preserve">44.7 (35.8, 54.4)</t>
  </si>
  <si>
    <t xml:space="preserve">45.9 (37.1, 55.4)</t>
  </si>
  <si>
    <t xml:space="preserve">77.5 (75.2, 79.6)</t>
  </si>
  <si>
    <t xml:space="preserve">80.2 (78.1, 81.9)</t>
  </si>
  <si>
    <t xml:space="preserve">74.3 (70.7, 77.2)</t>
  </si>
  <si>
    <t xml:space="preserve">83.3 (73.3, 88.7)</t>
  </si>
  <si>
    <t xml:space="preserve">72.2 (62.1, 79.2)</t>
  </si>
  <si>
    <t xml:space="preserve">71.4 (68.7, 74.0)</t>
  </si>
  <si>
    <t xml:space="preserve">72.8 (70.9, 74.6)</t>
  </si>
  <si>
    <t xml:space="preserve">70.9 (68.8, 72.9)</t>
  </si>
  <si>
    <t xml:space="preserve">72.2 (69.6, 74.6)</t>
  </si>
  <si>
    <t xml:space="preserve">60.8 (56.5, 64.7)</t>
  </si>
  <si>
    <t xml:space="preserve">58.3 (48.1, 67.4)</t>
  </si>
  <si>
    <t xml:space="preserve">41.4 (30.9, 53.3)</t>
  </si>
  <si>
    <t xml:space="preserve">69.2 (66.2, 72.0)</t>
  </si>
  <si>
    <t xml:space="preserve">68.2 (65.8, 70.5)</t>
  </si>
  <si>
    <t xml:space="preserve">61.7 (57.8, 65.4)</t>
  </si>
  <si>
    <t xml:space="preserve">57.8 (52.9, 62.4)</t>
  </si>
  <si>
    <t xml:space="preserve">79.3 (67.0, 86.7)</t>
  </si>
  <si>
    <t xml:space="preserve">62.1 (50.0, 72.1)</t>
  </si>
  <si>
    <t xml:space="preserve">71.1 (68.6, 73.4)</t>
  </si>
  <si>
    <t xml:space="preserve">75.1 (73.5, 76.6)</t>
  </si>
  <si>
    <t xml:space="preserve">73.1 (71.2, 74.7)</t>
  </si>
  <si>
    <t xml:space="preserve">66.8 (64.4, 69.0)</t>
  </si>
  <si>
    <t xml:space="preserve">60.6 (56.8, 64.1)</t>
  </si>
  <si>
    <t xml:space="preserve">84.2 (74.8, 89.1)</t>
  </si>
  <si>
    <t xml:space="preserve">62.2 (52.4, 70.3)</t>
  </si>
  <si>
    <t xml:space="preserve">83.4 (79.2, 86.7)</t>
  </si>
  <si>
    <t xml:space="preserve">84.2 (79.8, 87.6)</t>
  </si>
  <si>
    <t xml:space="preserve">86.6 (82.2, 89.9)</t>
  </si>
  <si>
    <t xml:space="preserve">78.8 (73.8, 83.0)</t>
  </si>
  <si>
    <t xml:space="preserve">77.6 (71.6, 82.3)</t>
  </si>
  <si>
    <t xml:space="preserve">78.6 (67.6, 86.1)</t>
  </si>
  <si>
    <t xml:space="preserve">90.0 (78.0, 95.3)</t>
  </si>
  <si>
    <t xml:space="preserve">70.0 (65.3, 74.1)</t>
  </si>
  <si>
    <t xml:space="preserve">65.3 (60.2, 69.9)</t>
  </si>
  <si>
    <t xml:space="preserve">74.1 (69.3, 78.2)</t>
  </si>
  <si>
    <t xml:space="preserve">65.9 (60.8, 70.6)</t>
  </si>
  <si>
    <t xml:space="preserve">58.0 (52.1, 63.6)</t>
  </si>
  <si>
    <t xml:space="preserve">66.7 (55.8, 75.7)</t>
  </si>
  <si>
    <t xml:space="preserve">77.4 (64.4, 86.0)</t>
  </si>
  <si>
    <t xml:space="preserve">81.8 (77.6, 85.2)</t>
  </si>
  <si>
    <t xml:space="preserve">88.9 (85.0, 91.7)</t>
  </si>
  <si>
    <t xml:space="preserve">88.1 (84.1, 91.0)</t>
  </si>
  <si>
    <t xml:space="preserve">81.1 (76.4, 84.8)</t>
  </si>
  <si>
    <t xml:space="preserve">80.2 (74.7, 84.3)</t>
  </si>
  <si>
    <t xml:space="preserve">79.1 (68.3, 86.4)</t>
  </si>
  <si>
    <t xml:space="preserve">93.5 (82.6, 97.5)</t>
  </si>
  <si>
    <t xml:space="preserve">82.8 (78.6, 86.1)</t>
  </si>
  <si>
    <t xml:space="preserve">75.1 (70.0, 79.5)</t>
  </si>
  <si>
    <t xml:space="preserve">80.2 (75.2, 84.3)</t>
  </si>
  <si>
    <t xml:space="preserve">77.1 (70.8, 82.0)</t>
  </si>
  <si>
    <t xml:space="preserve">93.1 (81.4, 97.4)</t>
  </si>
  <si>
    <t xml:space="preserve">69.6 (64.8, 74.0)</t>
  </si>
  <si>
    <t xml:space="preserve">69.6 (64.4, 74.2)</t>
  </si>
  <si>
    <t xml:space="preserve">75.7 (70.6, 80.0)</t>
  </si>
  <si>
    <t xml:space="preserve">77.8 (72.6, 82.0)</t>
  </si>
  <si>
    <t xml:space="preserve">72.5 (66.0, 77.9)</t>
  </si>
  <si>
    <t xml:space="preserve">87.5 (77.1, 93.1)</t>
  </si>
  <si>
    <t xml:space="preserve">78.5 (74.2, 82.1)</t>
  </si>
  <si>
    <t xml:space="preserve">80.3 (75.8, 84.0)</t>
  </si>
  <si>
    <t xml:space="preserve">84.2 (80.0, 87.5)</t>
  </si>
  <si>
    <t xml:space="preserve">77.8 (73.1, 81.7)</t>
  </si>
  <si>
    <t xml:space="preserve">75.4 (69.8, 79.9)</t>
  </si>
  <si>
    <t xml:space="preserve">80.0 (69.7, 86.9)</t>
  </si>
  <si>
    <t xml:space="preserve">87.1 (75.0, 93.2)</t>
  </si>
  <si>
    <t xml:space="preserve">84.2 (73.3, 90.6)</t>
  </si>
  <si>
    <t xml:space="preserve">66.7 (58.3, 73.7)</t>
  </si>
  <si>
    <t xml:space="preserve">66.7 (58.7, 73.5)</t>
  </si>
  <si>
    <t xml:space="preserve">69.5 (64.2, 74.1)</t>
  </si>
  <si>
    <t xml:space="preserve">65.7 (54.3, 74.8)</t>
  </si>
  <si>
    <t xml:space="preserve">80.0 (69.9, 86.3)</t>
  </si>
  <si>
    <t xml:space="preserve">84.3 (75.2, 89.9)</t>
  </si>
  <si>
    <t xml:space="preserve">61.9 (50.9, 71.5)</t>
  </si>
  <si>
    <t xml:space="preserve">51.6 (43.5, 59.5)</t>
  </si>
  <si>
    <t xml:space="preserve">61.7 (53.9, 68.8)</t>
  </si>
  <si>
    <t xml:space="preserve">44.4 (39.5, 49.5)</t>
  </si>
  <si>
    <t xml:space="preserve">29.7 (21.6, 40.6)</t>
  </si>
  <si>
    <t xml:space="preserve">57.5 (47.2, 66.9)</t>
  </si>
  <si>
    <t xml:space="preserve">73.6 (64.0, 80.9)</t>
  </si>
  <si>
    <t xml:space="preserve">82.1 (71.1, 88.9)</t>
  </si>
  <si>
    <t xml:space="preserve">65.6 (57.3, 72.7)</t>
  </si>
  <si>
    <t xml:space="preserve">74.7 (67.0, 80.7)</t>
  </si>
  <si>
    <t xml:space="preserve">68.5 (63.3, 73.0)</t>
  </si>
  <si>
    <t xml:space="preserve">75.0 (64.0, 82.5)</t>
  </si>
  <si>
    <t xml:space="preserve">84.6 (74.6, 90.1)</t>
  </si>
  <si>
    <t xml:space="preserve">96.2 (89.3, 98.5)</t>
  </si>
  <si>
    <t xml:space="preserve">82.4 (70.3, 89.6)</t>
  </si>
  <si>
    <t xml:space="preserve">65.5 (56.6, 73.1)</t>
  </si>
  <si>
    <t xml:space="preserve">69.0 (60.5, 76.1)</t>
  </si>
  <si>
    <t xml:space="preserve">76.4 (70.9, 80.8)</t>
  </si>
  <si>
    <t xml:space="preserve">70.6 (59.0, 79.2)</t>
  </si>
  <si>
    <t xml:space="preserve">79.5 (69.1, 86.0)</t>
  </si>
  <si>
    <t xml:space="preserve">85.1 (75.6, 90.8)</t>
  </si>
  <si>
    <t xml:space="preserve">80.3 (72.3, 85.8)</t>
  </si>
  <si>
    <t xml:space="preserve">76.9 (69.3, 82.7)</t>
  </si>
  <si>
    <t xml:space="preserve">65.9 (60.1, 71.0)</t>
  </si>
  <si>
    <t xml:space="preserve">85.3 (74.2, 91.2)</t>
  </si>
  <si>
    <t xml:space="preserve">94.2 (86.9, 97.2)</t>
  </si>
  <si>
    <t xml:space="preserve">78.6 (67.9, 85.8)</t>
  </si>
  <si>
    <t xml:space="preserve">65.4 (57.6, 72.2)</t>
  </si>
  <si>
    <t xml:space="preserve">61.6 (56.5, 66.3)</t>
  </si>
  <si>
    <t xml:space="preserve">56.8 (46.1, 66.5)</t>
  </si>
  <si>
    <t xml:space="preserve">82.5 (72.5, 88.3)</t>
  </si>
  <si>
    <t xml:space="preserve">84.6 (75.7, 90.1)</t>
  </si>
  <si>
    <t xml:space="preserve">78.8 (75.2, 82.0)</t>
  </si>
  <si>
    <t xml:space="preserve">68.2 (66.0, 70.3)</t>
  </si>
  <si>
    <t xml:space="preserve">78.6 (75.6, 81.2)</t>
  </si>
  <si>
    <t xml:space="preserve">77.9 (74.6, 80.8)</t>
  </si>
  <si>
    <t xml:space="preserve">77.3 (73.8, 80.3)</t>
  </si>
  <si>
    <t xml:space="preserve">61.0 (59.0, 63.0)</t>
  </si>
  <si>
    <t xml:space="preserve">65.7 (61.9, 69.3)</t>
  </si>
  <si>
    <t xml:space="preserve">44.3 (42.0, 46.5)</t>
  </si>
  <si>
    <t xml:space="preserve">55.8 (52.4, 59.1)</t>
  </si>
  <si>
    <t xml:space="preserve">75.9 (72.5, 78.9)</t>
  </si>
  <si>
    <t xml:space="preserve">81.3 (79.6, 82.9)</t>
  </si>
  <si>
    <t xml:space="preserve">68.0 (65.8, 70.1)</t>
  </si>
  <si>
    <t xml:space="preserve">79.7 (76.7, 82.2)</t>
  </si>
  <si>
    <t xml:space="preserve">77.8 (74.5, 80.6)</t>
  </si>
  <si>
    <t xml:space="preserve">77.8 (73.9, 81.2)</t>
  </si>
  <si>
    <t xml:space="preserve">69.2 (66.7, 71.5)</t>
  </si>
  <si>
    <t xml:space="preserve">75.3 (71.9, 78.2)</t>
  </si>
  <si>
    <t xml:space="preserve">74.5 (70.9, 77.7)</t>
  </si>
  <si>
    <t xml:space="preserve">72.6 (68.5, 76.3)</t>
  </si>
  <si>
    <t xml:space="preserve">88.8 (87.4, 90.1)</t>
  </si>
  <si>
    <t xml:space="preserve">87.8 (84.8, 90.3)</t>
  </si>
  <si>
    <t xml:space="preserve">67.3 (64.7, 69.8)</t>
  </si>
  <si>
    <t xml:space="preserve">82.3 (79.1, 84.9)</t>
  </si>
  <si>
    <t xml:space="preserve">82.3 (80.7, 83.8)</t>
  </si>
  <si>
    <t xml:space="preserve">78.7 (75.3, 81.7)</t>
  </si>
  <si>
    <t xml:space="preserve">60.6 (58.4, 62.8)</t>
  </si>
  <si>
    <t xml:space="preserve">70.4 (67.2, 73.3)</t>
  </si>
  <si>
    <t xml:space="preserve">70.2 (66.6, 73.5)</t>
  </si>
  <si>
    <t xml:space="preserve">76.3 (74.2, 78.1)</t>
  </si>
  <si>
    <t xml:space="preserve">73.7 (71.0, 76.2)</t>
  </si>
  <si>
    <t xml:space="preserve">79.0 (76.7, 81.0)</t>
  </si>
  <si>
    <t xml:space="preserve">77.4 (74.3, 80.0)</t>
  </si>
  <si>
    <t xml:space="preserve">85.4 (81.7, 87.9)</t>
  </si>
  <si>
    <t xml:space="preserve">77.3 (72.1, 81.3)</t>
  </si>
  <si>
    <t xml:space="preserve">65.4 (63.3, 67.3)</t>
  </si>
  <si>
    <t xml:space="preserve">69.3 (66.6, 71.7)</t>
  </si>
  <si>
    <t xml:space="preserve">66.2 (63.7, 68.6)</t>
  </si>
  <si>
    <t xml:space="preserve">64.3 (61.0, 67.4)</t>
  </si>
  <si>
    <t xml:space="preserve">67.5 (63.2, 71.1)</t>
  </si>
  <si>
    <t xml:space="preserve">72.7 (67.6, 76.7)</t>
  </si>
  <si>
    <t xml:space="preserve">76.4 (74.4, 78.1)</t>
  </si>
  <si>
    <t xml:space="preserve">77.5 (75.0, 79.6)</t>
  </si>
  <si>
    <t xml:space="preserve">80.3 (78.0, 82.2)</t>
  </si>
  <si>
    <t xml:space="preserve">77.5 (74.5, 80.1)</t>
  </si>
  <si>
    <t xml:space="preserve">81.0 (77.1, 83.8)</t>
  </si>
  <si>
    <t xml:space="preserve">79.8 (75.0, 83.5)</t>
  </si>
  <si>
    <t xml:space="preserve">75.8 (73.7, 77.6)</t>
  </si>
  <si>
    <t xml:space="preserve">77.0 (74.3, 79.3)</t>
  </si>
  <si>
    <t xml:space="preserve">77.2 (74.1, 79.9)</t>
  </si>
  <si>
    <t xml:space="preserve">84.5 (80.7, 87.2)</t>
  </si>
  <si>
    <t xml:space="preserve">73.9 (68.4, 78.3)</t>
  </si>
  <si>
    <t xml:space="preserve">70.5 (68.3, 72.4)</t>
  </si>
  <si>
    <t xml:space="preserve">73.3 (70.6, 75.7)</t>
  </si>
  <si>
    <t xml:space="preserve">68.6 (66.0, 71.1)</t>
  </si>
  <si>
    <t xml:space="preserve">75.2 (71.8, 78.0)</t>
  </si>
  <si>
    <t xml:space="preserve">78.8 (74.8, 81.9)</t>
  </si>
  <si>
    <t xml:space="preserve">66.7 (61.2, 71.4)</t>
  </si>
  <si>
    <t xml:space="preserve">75.3 (73.3, 77.0)</t>
  </si>
  <si>
    <t xml:space="preserve">78.7 (76.3, 80.8)</t>
  </si>
  <si>
    <t xml:space="preserve">71.5 (69.0, 73.7)</t>
  </si>
  <si>
    <t xml:space="preserve">73.5 (70.4, 76.2)</t>
  </si>
  <si>
    <t xml:space="preserve">78.7 (74.8, 81.7)</t>
  </si>
  <si>
    <t xml:space="preserve">73.4 (68.4, 77.5)</t>
  </si>
  <si>
    <t xml:space="preserve">84.1 (78.8, 87.7)</t>
  </si>
  <si>
    <t xml:space="preserve">80.0 (73.2, 84.8)</t>
  </si>
  <si>
    <t xml:space="preserve">82.3 (76.6, 86.2)</t>
  </si>
  <si>
    <t xml:space="preserve">86.4 (80.2, 90.3)</t>
  </si>
  <si>
    <t xml:space="preserve">85.5 (79.2, 89.7)</t>
  </si>
  <si>
    <t xml:space="preserve">80.6 (76.6, 83.8)</t>
  </si>
  <si>
    <t xml:space="preserve">73.5 (67.8, 78.0)</t>
  </si>
  <si>
    <t xml:space="preserve">74.7 (68.4, 79.7)</t>
  </si>
  <si>
    <t xml:space="preserve">65.3 (59.3, 70.6)</t>
  </si>
  <si>
    <t xml:space="preserve">54.8 (47.8, 61.5)</t>
  </si>
  <si>
    <t xml:space="preserve">59.1 (52.3, 65.4)</t>
  </si>
  <si>
    <t xml:space="preserve">76.9 (72.9, 80.2)</t>
  </si>
  <si>
    <t xml:space="preserve">86.2 (81.2, 89.5)</t>
  </si>
  <si>
    <t xml:space="preserve">83.5 (77.3, 87.7)</t>
  </si>
  <si>
    <t xml:space="preserve">86.9 (81.7, 90.1)</t>
  </si>
  <si>
    <t xml:space="preserve">83.9 (77.6, 88.2)</t>
  </si>
  <si>
    <t xml:space="preserve">81.2 (77.2, 84.3)</t>
  </si>
  <si>
    <t xml:space="preserve">81.0 (75.3, 85.0)</t>
  </si>
  <si>
    <t xml:space="preserve">81.0 (74.2, 85.8)</t>
  </si>
  <si>
    <t xml:space="preserve">79.2 (73.3, 83.4)</t>
  </si>
  <si>
    <t xml:space="preserve">83.1 (76.3, 87.6)</t>
  </si>
  <si>
    <t xml:space="preserve">82.9 (76.2, 87.5)</t>
  </si>
  <si>
    <t xml:space="preserve">75.5 (71.0, 79.3)</t>
  </si>
  <si>
    <t xml:space="preserve">75.7 (69.9, 80.2)</t>
  </si>
  <si>
    <t xml:space="preserve">81.0 (74.5, 85.5)</t>
  </si>
  <si>
    <t xml:space="preserve">68.5 (62.0, 73.9)</t>
  </si>
  <si>
    <t xml:space="preserve">69.4 (61.6, 75.9)</t>
  </si>
  <si>
    <t xml:space="preserve">85.4 (78.9, 89.6)</t>
  </si>
  <si>
    <t xml:space="preserve">74.8 (70.5, 78.3)</t>
  </si>
  <si>
    <t xml:space="preserve">88.5 (83.8, 91.3)</t>
  </si>
  <si>
    <t xml:space="preserve">76.7 (70.3, 81.5)</t>
  </si>
  <si>
    <t xml:space="preserve">69.3 (63.4, 74.3)</t>
  </si>
  <si>
    <t xml:space="preserve">66.7 (59.6, 72.7)</t>
  </si>
  <si>
    <t xml:space="preserve">79.3 (73.0, 84.0)</t>
  </si>
  <si>
    <t xml:space="preserve">75.0 (71.0, 78.4)</t>
  </si>
  <si>
    <t xml:space="preserve">70.0 (56.8, 79.9)</t>
  </si>
  <si>
    <t xml:space="preserve">83.3 (70.7, 90.4)</t>
  </si>
  <si>
    <t xml:space="preserve">87.1 (75.2, 93.0)</t>
  </si>
  <si>
    <t xml:space="preserve">82.8 (69.8, 90.1)</t>
  </si>
  <si>
    <t xml:space="preserve">89.7 (77.5, 95.0)</t>
  </si>
  <si>
    <t xml:space="preserve">72.7 (69.3, 75.5)</t>
  </si>
  <si>
    <t xml:space="preserve">51.5 (47.8, 55.1)</t>
  </si>
  <si>
    <t xml:space="preserve">75.5 (71.4, 78.6)</t>
  </si>
  <si>
    <t xml:space="preserve">84.4 (80.5, 87.0)</t>
  </si>
  <si>
    <t xml:space="preserve">84.9 (80.7, 87.8)</t>
  </si>
  <si>
    <t xml:space="preserve">89.8 (85.9, 92.2)</t>
  </si>
  <si>
    <t xml:space="preserve">69.3 (65.8, 72.2)</t>
  </si>
  <si>
    <t xml:space="preserve">48.0 (44.4, 51.6)</t>
  </si>
  <si>
    <t xml:space="preserve">56.7 (52.2, 61.0)</t>
  </si>
  <si>
    <t xml:space="preserve">57.6 (53.5, 61.4)</t>
  </si>
  <si>
    <t xml:space="preserve">70.5 (66.3, 74.1)</t>
  </si>
  <si>
    <t xml:space="preserve">70.3 (65.7, 74.3)</t>
  </si>
  <si>
    <t xml:space="preserve">75.8 (71.0, 79.5)</t>
  </si>
  <si>
    <t xml:space="preserve">61.9 (58.4, 65.1)</t>
  </si>
  <si>
    <t xml:space="preserve">43.4 (39.9, 47.0)</t>
  </si>
  <si>
    <t xml:space="preserve">61.4 (56.7, 65.6)</t>
  </si>
  <si>
    <t xml:space="preserve">78.9 (75.0, 81.8)</t>
  </si>
  <si>
    <t xml:space="preserve">79.9 (75.8, 82.8)</t>
  </si>
  <si>
    <t xml:space="preserve">78.7 (74.2, 82.2)</t>
  </si>
  <si>
    <t xml:space="preserve">81.4 (76.8, 84.7)</t>
  </si>
  <si>
    <t xml:space="preserve">64.1 (60.4, 67.4)</t>
  </si>
  <si>
    <t xml:space="preserve">42.2 (38.4, 46.3)</t>
  </si>
  <si>
    <t xml:space="preserve">60.2 (55.1, 64.8)</t>
  </si>
  <si>
    <t xml:space="preserve">63.5 (58.9, 67.6)</t>
  </si>
  <si>
    <t xml:space="preserve">63.8 (58.7, 68.3)</t>
  </si>
  <si>
    <t xml:space="preserve">53.4 (48.2, 58.4)</t>
  </si>
  <si>
    <t xml:space="preserve">46.4 (40.6, 52.3)</t>
  </si>
  <si>
    <t xml:space="preserve">57.0 (53.3, 60.4)</t>
  </si>
  <si>
    <t xml:space="preserve">35.3 (32.0, 39.1)</t>
  </si>
  <si>
    <t xml:space="preserve">50.0 (45.3, 54.7)</t>
  </si>
  <si>
    <t xml:space="preserve">65.9 (60.8, 70.4)</t>
  </si>
  <si>
    <t xml:space="preserve">64.3 (59.7, 68.3)</t>
  </si>
  <si>
    <t xml:space="preserve">61.9 (56.9, 66.4)</t>
  </si>
  <si>
    <t xml:space="preserve">68.0 (62.9, 72.3)</t>
  </si>
  <si>
    <t xml:space="preserve">60.8 (57.2, 64.0)</t>
  </si>
  <si>
    <t xml:space="preserve">39.9 (36.5, 43.6)</t>
  </si>
  <si>
    <t xml:space="preserve">61.2 (56.6, 65.3)</t>
  </si>
  <si>
    <t xml:space="preserve">65.5 (61.4, 69.0)</t>
  </si>
  <si>
    <t xml:space="preserve">76.0 (71.9, 79.2)</t>
  </si>
  <si>
    <t xml:space="preserve">67.6 (62.9, 71.7)</t>
  </si>
  <si>
    <t xml:space="preserve">70.5 (65.5, 74.5)</t>
  </si>
  <si>
    <t xml:space="preserve">79.1 (74.6, 82.8)</t>
  </si>
  <si>
    <t xml:space="preserve">83.2 (80.1, 85.6)</t>
  </si>
  <si>
    <t xml:space="preserve">81.1 (77.1, 84.3)</t>
  </si>
  <si>
    <t xml:space="preserve">81.5 (77.9, 84.4)</t>
  </si>
  <si>
    <t xml:space="preserve">78.5 (73.1, 82.8)</t>
  </si>
  <si>
    <t xml:space="preserve">79.6 (73.3, 84.5)</t>
  </si>
  <si>
    <t xml:space="preserve">60.9 (56.0, 65.4)</t>
  </si>
  <si>
    <t xml:space="preserve">61.0 (57.3, 64.5)</t>
  </si>
  <si>
    <t xml:space="preserve">63.3 (59.1, 67.3)</t>
  </si>
  <si>
    <t xml:space="preserve">63.3 (59.3, 67.1)</t>
  </si>
  <si>
    <t xml:space="preserve">54.7 (48.9, 60.3)</t>
  </si>
  <si>
    <t xml:space="preserve">66.7 (59.9, 72.6)</t>
  </si>
  <si>
    <t xml:space="preserve">73.5 (66.8, 79.1)</t>
  </si>
  <si>
    <t xml:space="preserve">84.2 (80.1, 87.3)</t>
  </si>
  <si>
    <t xml:space="preserve">80.8 (77.6, 83.5)</t>
  </si>
  <si>
    <t xml:space="preserve">76.7 (72.7, 80.1)</t>
  </si>
  <si>
    <t xml:space="preserve">78.9 (75.2, 81.9)</t>
  </si>
  <si>
    <t xml:space="preserve">78.4 (73.1, 82.7)</t>
  </si>
  <si>
    <t xml:space="preserve">81.5 (75.3, 86.1)</t>
  </si>
  <si>
    <t xml:space="preserve">81.2 (74.9, 85.9)</t>
  </si>
  <si>
    <t xml:space="preserve">74.6 (69.4, 78.9)</t>
  </si>
  <si>
    <t xml:space="preserve">76.0 (72.2, 79.2)</t>
  </si>
  <si>
    <t xml:space="preserve">73.7 (68.8, 77.8)</t>
  </si>
  <si>
    <t xml:space="preserve">76.2 (71.9, 79.9)</t>
  </si>
  <si>
    <t xml:space="preserve">74.2 (67.8, 79.5)</t>
  </si>
  <si>
    <t xml:space="preserve">74.3 (67.3, 79.9)</t>
  </si>
  <si>
    <t xml:space="preserve">77.4 (69.9, 83.2)</t>
  </si>
  <si>
    <t xml:space="preserve">72.2 (67.4, 76.3)</t>
  </si>
  <si>
    <t xml:space="preserve">74.5 (71.0, 77.5)</t>
  </si>
  <si>
    <t xml:space="preserve">70.9 (66.7, 74.7)</t>
  </si>
  <si>
    <t xml:space="preserve">75.1 (70.8, 78.8)</t>
  </si>
  <si>
    <t xml:space="preserve">71.1 (63.7, 77.4)</t>
  </si>
  <si>
    <t xml:space="preserve">77.7 (71.0, 82.9)</t>
  </si>
  <si>
    <t xml:space="preserve">75.3 (68.4, 80.8)</t>
  </si>
  <si>
    <t xml:space="preserve">81.7 (77.5, 85.0)</t>
  </si>
  <si>
    <t xml:space="preserve">78.7 (75.5, 81.5)</t>
  </si>
  <si>
    <t xml:space="preserve">77.1 (73.2, 80.4)</t>
  </si>
  <si>
    <t xml:space="preserve">68.5 (64.6, 72.1)</t>
  </si>
  <si>
    <t xml:space="preserve">63.3 (57.6, 68.6)</t>
  </si>
  <si>
    <t xml:space="preserve">79.3 (73.1, 84.1)</t>
  </si>
  <si>
    <t xml:space="preserve">75.2 (68.5, 80.6)</t>
  </si>
  <si>
    <t xml:space="preserve">82.0 (81.5, 82.5)</t>
  </si>
  <si>
    <t xml:space="preserve">82.7 (82.4, 83.1)</t>
  </si>
  <si>
    <t xml:space="preserve">81.7 (81.4, 82.1)</t>
  </si>
  <si>
    <t xml:space="preserve">79.7 (79.3, 80.0)</t>
  </si>
  <si>
    <t xml:space="preserve">80.9 (80.5, 81.3)</t>
  </si>
  <si>
    <t xml:space="preserve">82.5 (82.0, 82.9)</t>
  </si>
  <si>
    <t xml:space="preserve">83.9 (83.5, 84.3)</t>
  </si>
  <si>
    <t xml:space="preserve">61.4 (60.8, 62.0)</t>
  </si>
  <si>
    <t xml:space="preserve">62.1 (61.6, 62.5)</t>
  </si>
  <si>
    <t xml:space="preserve">55.6 (55.2, 56.1)</t>
  </si>
  <si>
    <t xml:space="preserve">57.1 (56.6, 57.6)</t>
  </si>
  <si>
    <t xml:space="preserve">61.7 (61.1, 62.3)</t>
  </si>
  <si>
    <t xml:space="preserve">67.9 (67.4, 68.4)</t>
  </si>
  <si>
    <t xml:space="preserve">82.6 (82.2, 83.1)</t>
  </si>
  <si>
    <t xml:space="preserve">83.6 (83.2, 83.9)</t>
  </si>
  <si>
    <t xml:space="preserve">82.1 (81.7, 82.4)</t>
  </si>
  <si>
    <t xml:space="preserve">80.5 (80.2, 80.9)</t>
  </si>
  <si>
    <t xml:space="preserve">84.6 (84.2, 85.0)</t>
  </si>
  <si>
    <t xml:space="preserve">77.2 (76.7, 77.6)</t>
  </si>
  <si>
    <t xml:space="preserve">77.9 (77.4, 78.3)</t>
  </si>
  <si>
    <t xml:space="preserve">78.1 (77.7, 78.5)</t>
  </si>
  <si>
    <t xml:space="preserve">78.7 (78.2, 79.1)</t>
  </si>
  <si>
    <t xml:space="preserve">80.5 (80.0, 81.0)</t>
  </si>
  <si>
    <t xml:space="preserve">77.1 (76.5, 77.6)</t>
  </si>
  <si>
    <t xml:space="preserve">74.0 (73.4, 74.6)</t>
  </si>
  <si>
    <t xml:space="preserve">76.4 (75.9, 76.8)</t>
  </si>
  <si>
    <t xml:space="preserve">76.0 (75.6, 76.5)</t>
  </si>
  <si>
    <t xml:space="preserve">72.6 (72.2, 73.1)</t>
  </si>
  <si>
    <t xml:space="preserve">73.8 (73.3, 74.3)</t>
  </si>
  <si>
    <t xml:space="preserve">78.5 (77.9, 79.0)</t>
  </si>
  <si>
    <t xml:space="preserve">80.1 (79.7, 80.4)</t>
  </si>
  <si>
    <t xml:space="preserve">74.1 (73.6, 74.5)</t>
  </si>
  <si>
    <t xml:space="preserve">78.9 (78.4, 79.3)</t>
  </si>
  <si>
    <t xml:space="preserve">2022-2023: Skills Development</t>
  </si>
  <si>
    <t xml:space="preserve">2022-2023: Peer Engagement *</t>
  </si>
  <si>
    <t xml:space="preserve">2022-2023: Teaching Quality and Engagement</t>
  </si>
  <si>
    <t xml:space="preserve">2022-2023: Student Support and Services *</t>
  </si>
  <si>
    <t xml:space="preserve">2022-2023: Learning Resources</t>
  </si>
  <si>
    <t xml:space="preserve">2022-2023: Quality of entire educational experience</t>
  </si>
  <si>
    <t xml:space="preserve">82.7 (79.7, 85.2)</t>
  </si>
  <si>
    <t xml:space="preserve">86.7 (84.0, 88.7)</t>
  </si>
  <si>
    <t xml:space="preserve">62.0 (58.5, 65.3)</t>
  </si>
  <si>
    <t xml:space="preserve">72.3 (69.1, 75.1)</t>
  </si>
  <si>
    <t xml:space="preserve">89.4 (86.9, 91.1)</t>
  </si>
  <si>
    <t xml:space="preserve">83.6 (80.5, 86.1)</t>
  </si>
  <si>
    <t xml:space="preserve">84.6 (81.6, 86.9)</t>
  </si>
  <si>
    <t xml:space="preserve">77.8 (74.4, 80.6)</t>
  </si>
  <si>
    <t xml:space="preserve">81.3 (78.3, 83.6)</t>
  </si>
  <si>
    <t xml:space="preserve">81.6 (78.6, 84.0)</t>
  </si>
  <si>
    <t xml:space="preserve">81.1 (78.3, 83.5)</t>
  </si>
  <si>
    <t xml:space="preserve">71.1 (68.2, 73.7)</t>
  </si>
  <si>
    <t xml:space="preserve">76.0 (73.1, 78.5)</t>
  </si>
  <si>
    <t xml:space="preserve">48.8 (45.9, 51.8)</t>
  </si>
  <si>
    <t xml:space="preserve">55.7 (52.6, 58.8)</t>
  </si>
  <si>
    <t xml:space="preserve">76.6 (74.0, 79.0)</t>
  </si>
  <si>
    <t xml:space="preserve">83.0 (80.5, 85.2)</t>
  </si>
  <si>
    <t xml:space="preserve">74.9 (71.8, 77.7)</t>
  </si>
  <si>
    <t xml:space="preserve">73.0 (69.4, 76.2)</t>
  </si>
  <si>
    <t xml:space="preserve">75.6 (72.4, 78.4)</t>
  </si>
  <si>
    <t xml:space="preserve">81.3 (78.1, 84.0)</t>
  </si>
  <si>
    <t xml:space="preserve">66.5 (63.6, 69.2)</t>
  </si>
  <si>
    <t xml:space="preserve">69.7 (66.7, 72.4)</t>
  </si>
  <si>
    <t xml:space="preserve">90.6 (89.4, 91.5)</t>
  </si>
  <si>
    <t xml:space="preserve">88.8 (87.8, 89.6)</t>
  </si>
  <si>
    <t xml:space="preserve">85.8 (84.5, 86.9)</t>
  </si>
  <si>
    <t xml:space="preserve">76.8 (75.1, 78.3)</t>
  </si>
  <si>
    <t xml:space="preserve">72.9 (71.6, 74.1)</t>
  </si>
  <si>
    <t xml:space="preserve">65.3 (63.6, 67.0)</t>
  </si>
  <si>
    <t xml:space="preserve">64.2 (62.9, 65.5)</t>
  </si>
  <si>
    <t xml:space="preserve">90.2 (87.4, 92.1)</t>
  </si>
  <si>
    <t xml:space="preserve">90.0 (87.2, 91.9)</t>
  </si>
  <si>
    <t xml:space="preserve">82.6 (79.3, 85.1)</t>
  </si>
  <si>
    <t xml:space="preserve">84.4 (81.2, 86.8)</t>
  </si>
  <si>
    <t xml:space="preserve">94.2 (91.7, 95.5)</t>
  </si>
  <si>
    <t xml:space="preserve">94.4 (92.0, 95.6)</t>
  </si>
  <si>
    <t xml:space="preserve">90.5 (86.6, 92.9)</t>
  </si>
  <si>
    <t xml:space="preserve">90.2 (85.5, 93.1)</t>
  </si>
  <si>
    <t xml:space="preserve">85.2 (81.8, 87.6)</t>
  </si>
  <si>
    <t xml:space="preserve">83.8 (80.5, 86.3)</t>
  </si>
  <si>
    <t xml:space="preserve">91.8 (89.1, 93.4)</t>
  </si>
  <si>
    <t xml:space="preserve">92.0 (89.4, 93.6)</t>
  </si>
  <si>
    <t xml:space="preserve">82.4 (80.3, 84.2)</t>
  </si>
  <si>
    <t xml:space="preserve">36.7 (34.4, 39.2)</t>
  </si>
  <si>
    <t xml:space="preserve">29.7 (27.5, 32.1)</t>
  </si>
  <si>
    <t xml:space="preserve">84.8 (82.8, 86.4)</t>
  </si>
  <si>
    <t xml:space="preserve">84.5 (82.6, 86.2)</t>
  </si>
  <si>
    <t xml:space="preserve">78.4 (75.7, 80.8)</t>
  </si>
  <si>
    <t xml:space="preserve">73.5 (70.2, 76.6)</t>
  </si>
  <si>
    <t xml:space="preserve">80.8 (77.6, 83.6)</t>
  </si>
  <si>
    <t xml:space="preserve">78.9 (75.3, 82.1)</t>
  </si>
  <si>
    <t xml:space="preserve">84.1 (82.1, 85.8)</t>
  </si>
  <si>
    <t xml:space="preserve">86.4 (82.5, 89.4)</t>
  </si>
  <si>
    <t xml:space="preserve">85.3 (81.7, 88.1)</t>
  </si>
  <si>
    <t xml:space="preserve">81.7 (77.6, 85.0)</t>
  </si>
  <si>
    <t xml:space="preserve">87.6 (83.9, 90.3)</t>
  </si>
  <si>
    <t xml:space="preserve">85.6 (82.2, 88.3)</t>
  </si>
  <si>
    <t xml:space="preserve">83.2 (78.9, 86.6)</t>
  </si>
  <si>
    <t xml:space="preserve">75.0 (70.6, 78.8)</t>
  </si>
  <si>
    <t xml:space="preserve">87.4 (83.5, 90.2)</t>
  </si>
  <si>
    <t xml:space="preserve">80.8 (77.0, 84.0)</t>
  </si>
  <si>
    <t xml:space="preserve">81.8 (77.7, 85.0)</t>
  </si>
  <si>
    <t xml:space="preserve">77.5 (73.7, 80.8)</t>
  </si>
  <si>
    <t xml:space="preserve">72.7 (68.0, 76.7)</t>
  </si>
  <si>
    <t xml:space="preserve">74.9 (70.8, 78.5)</t>
  </si>
  <si>
    <t xml:space="preserve">18.2 (14.9, 22.3)</t>
  </si>
  <si>
    <t xml:space="preserve">22.3 (19.0, 26.2)</t>
  </si>
  <si>
    <t xml:space="preserve">73.3 (67.8, 78.0)</t>
  </si>
  <si>
    <t xml:space="preserve">67.6 (62.2, 72.4)</t>
  </si>
  <si>
    <t xml:space="preserve">74.4 (68.1, 79.7)</t>
  </si>
  <si>
    <t xml:space="preserve">73.3 (68.1, 77.9)</t>
  </si>
  <si>
    <t xml:space="preserve">77.6 (73.3, 81.2)</t>
  </si>
  <si>
    <t xml:space="preserve">79.2 (75.4, 82.4)</t>
  </si>
  <si>
    <t xml:space="preserve">79.4 (72.8, 84.5)</t>
  </si>
  <si>
    <t xml:space="preserve">72.8 (66.0, 78.4)</t>
  </si>
  <si>
    <t xml:space="preserve">78.0 (71.6, 83.0)</t>
  </si>
  <si>
    <t xml:space="preserve">83.2 (77.5, 87.4)</t>
  </si>
  <si>
    <t xml:space="preserve">84.9 (79.0, 89.1)</t>
  </si>
  <si>
    <t xml:space="preserve">76.4 (70.1, 81.4)</t>
  </si>
  <si>
    <t xml:space="preserve">83.7 (77.3, 88.3)</t>
  </si>
  <si>
    <t xml:space="preserve">63.8 (56.4, 70.5)</t>
  </si>
  <si>
    <t xml:space="preserve">76.8 (69.8, 82.4)</t>
  </si>
  <si>
    <t xml:space="preserve">52.9 (45.9, 59.8)</t>
  </si>
  <si>
    <t xml:space="preserve">69.9 (63.5, 75.4)</t>
  </si>
  <si>
    <t xml:space="preserve">76.1 (68.1, 82.1)</t>
  </si>
  <si>
    <t xml:space="preserve">86.9 (79.5, 91.1)</t>
  </si>
  <si>
    <t xml:space="preserve">80.3 (72.8, 85.5)</t>
  </si>
  <si>
    <t xml:space="preserve">76.3 (67.8, 82.4)</t>
  </si>
  <si>
    <t xml:space="preserve">79.7 (72.1, 85.1)</t>
  </si>
  <si>
    <t xml:space="preserve">63.0 (53.6, 71.1)</t>
  </si>
  <si>
    <t xml:space="preserve">66.7 (57.6, 74.3)</t>
  </si>
  <si>
    <t xml:space="preserve">67.9 (58.5, 75.6)</t>
  </si>
  <si>
    <t xml:space="preserve">73.8 (65.5, 80.3)</t>
  </si>
  <si>
    <t xml:space="preserve">70.5 (62.0, 77.2)</t>
  </si>
  <si>
    <t xml:space="preserve">69.0 (61.1, 75.6)</t>
  </si>
  <si>
    <t xml:space="preserve">93.0 (88.3, 95.1)</t>
  </si>
  <si>
    <t xml:space="preserve">93.0 (89.4, 94.8)</t>
  </si>
  <si>
    <t xml:space="preserve">83.9 (78.3, 87.5)</t>
  </si>
  <si>
    <t xml:space="preserve">86.9 (82.8, 89.5)</t>
  </si>
  <si>
    <t xml:space="preserve">95.4 (91.1, 96.9)</t>
  </si>
  <si>
    <t xml:space="preserve">95.3 (92.2, 96.7)</t>
  </si>
  <si>
    <t xml:space="preserve">88.9 (82.7, 92.3)</t>
  </si>
  <si>
    <t xml:space="preserve">93.6 (88.9, 95.9)</t>
  </si>
  <si>
    <t xml:space="preserve">85.5 (79.8, 89.0)</t>
  </si>
  <si>
    <t xml:space="preserve">83.7 (79.1, 86.9)</t>
  </si>
  <si>
    <t xml:space="preserve">90.8 (85.9, 93.3)</t>
  </si>
  <si>
    <t xml:space="preserve">93.8 (90.4, 95.5)</t>
  </si>
  <si>
    <t xml:space="preserve">85.3 (84.0, 86.4)</t>
  </si>
  <si>
    <t xml:space="preserve">49.7 (48.1, 51.4)</t>
  </si>
  <si>
    <t xml:space="preserve">49.7 (48.1, 51.3)</t>
  </si>
  <si>
    <t xml:space="preserve">77.8 (75.9, 79.6)</t>
  </si>
  <si>
    <t xml:space="preserve">79.8 (78.0, 81.5)</t>
  </si>
  <si>
    <t xml:space="preserve">92.4 (86.6, 94.9)</t>
  </si>
  <si>
    <t xml:space="preserve">90.6 (84.5, 93.4)</t>
  </si>
  <si>
    <t xml:space="preserve">35.8 (29.6, 43.1)</t>
  </si>
  <si>
    <t xml:space="preserve">21.9 (17.0, 29.0)</t>
  </si>
  <si>
    <t xml:space="preserve">97.0 (92.2, 98.2)</t>
  </si>
  <si>
    <t xml:space="preserve">96.9 (91.9, 98.1)</t>
  </si>
  <si>
    <t xml:space="preserve">93.6 (85.9, 96.6)</t>
  </si>
  <si>
    <t xml:space="preserve">83.3 (72.2, 89.8)</t>
  </si>
  <si>
    <t xml:space="preserve">93.1 (81.5, 97.4)</t>
  </si>
  <si>
    <t xml:space="preserve">92.5 (86.9, 94.9)</t>
  </si>
  <si>
    <t xml:space="preserve">93.8 (88.1, 95.8)</t>
  </si>
  <si>
    <t xml:space="preserve">91.6 (90.1, 92.8)</t>
  </si>
  <si>
    <t xml:space="preserve">90.7 (89.1, 91.9)</t>
  </si>
  <si>
    <t xml:space="preserve">62.6 (60.3, 64.8)</t>
  </si>
  <si>
    <t xml:space="preserve">59.1 (56.7, 61.4)</t>
  </si>
  <si>
    <t xml:space="preserve">96.8 (95.8, 97.5)</t>
  </si>
  <si>
    <t xml:space="preserve">96.7 (95.7, 97.4)</t>
  </si>
  <si>
    <t xml:space="preserve">93.2 (91.6, 94.5)</t>
  </si>
  <si>
    <t xml:space="preserve">91.1 (88.8, 92.8)</t>
  </si>
  <si>
    <t xml:space="preserve">95.8 (94.3, 96.8)</t>
  </si>
  <si>
    <t xml:space="preserve">96.3 (94.9, 97.2)</t>
  </si>
  <si>
    <t xml:space="preserve">95.4 (94.2, 96.2)</t>
  </si>
  <si>
    <t xml:space="preserve">95.1 (93.9, 96.0)</t>
  </si>
  <si>
    <t xml:space="preserve">82.4 (79.7, 84.7)</t>
  </si>
  <si>
    <t xml:space="preserve">84.4 (81.3, 86.9)</t>
  </si>
  <si>
    <t xml:space="preserve">76.9 (74.1, 79.4)</t>
  </si>
  <si>
    <t xml:space="preserve">84.2 (81.3, 86.6)</t>
  </si>
  <si>
    <t xml:space="preserve">82.9 (80.2, 85.1)</t>
  </si>
  <si>
    <t xml:space="preserve">86.0 (83.2, 88.4)</t>
  </si>
  <si>
    <t xml:space="preserve">83.4 (80.1, 86.1)</t>
  </si>
  <si>
    <t xml:space="preserve">78.9 (76.0, 81.4)</t>
  </si>
  <si>
    <t xml:space="preserve">81.1 (77.9, 83.9)</t>
  </si>
  <si>
    <t xml:space="preserve">79.4 (76.7, 81.7)</t>
  </si>
  <si>
    <t xml:space="preserve">79.1 (75.9, 81.8)</t>
  </si>
  <si>
    <t xml:space="preserve">80.1 (75.9, 83.5)</t>
  </si>
  <si>
    <t xml:space="preserve">76.9 (73.4, 80.0)</t>
  </si>
  <si>
    <t xml:space="preserve">25.6 (21.9, 29.9)</t>
  </si>
  <si>
    <t xml:space="preserve">20.4 (17.5, 23.8)</t>
  </si>
  <si>
    <t xml:space="preserve">82.2 (78.2, 85.4)</t>
  </si>
  <si>
    <t xml:space="preserve">81.9 (78.6, 84.6)</t>
  </si>
  <si>
    <t xml:space="preserve">79.1 (73.9, 83.3)</t>
  </si>
  <si>
    <t xml:space="preserve">68.0 (62.6, 72.9)</t>
  </si>
  <si>
    <t xml:space="preserve">82.5 (73.0, 89.0)</t>
  </si>
  <si>
    <t xml:space="preserve">70.0 (62.0, 76.8)</t>
  </si>
  <si>
    <t xml:space="preserve">80.6 (76.5, 83.8)</t>
  </si>
  <si>
    <t xml:space="preserve">78.6 (75.2, 81.5)</t>
  </si>
  <si>
    <t xml:space="preserve">88.4 (82.9, 92.0)</t>
  </si>
  <si>
    <t xml:space="preserve">94.1 (89.8, 96.5)</t>
  </si>
  <si>
    <t xml:space="preserve">94.8 (90.5, 97.0)</t>
  </si>
  <si>
    <t xml:space="preserve">89.0 (83.5, 92.6)</t>
  </si>
  <si>
    <t xml:space="preserve">86.3 (80.8, 90.2)</t>
  </si>
  <si>
    <t xml:space="preserve">85.5 (82.2, 88.0)</t>
  </si>
  <si>
    <t xml:space="preserve">83.1 (79.5, 86.0)</t>
  </si>
  <si>
    <t xml:space="preserve">75.1 (71.4, 78.3)</t>
  </si>
  <si>
    <t xml:space="preserve">77.3 (73.5, 80.4)</t>
  </si>
  <si>
    <t xml:space="preserve">87.7 (84.7, 90.0)</t>
  </si>
  <si>
    <t xml:space="preserve">87.2 (84.0, 89.6)</t>
  </si>
  <si>
    <t xml:space="preserve">73.2 (68.9, 76.9)</t>
  </si>
  <si>
    <t xml:space="preserve">68.8 (64.0, 73.2)</t>
  </si>
  <si>
    <t xml:space="preserve">79.5 (75.6, 82.7)</t>
  </si>
  <si>
    <t xml:space="preserve">84.0 (80.7, 86.6)</t>
  </si>
  <si>
    <t xml:space="preserve">83.5 (80.0, 86.2)</t>
  </si>
  <si>
    <t xml:space="preserve">98.8 (95.1, 99.4)</t>
  </si>
  <si>
    <t xml:space="preserve">98.0 (94.6, 98.8)</t>
  </si>
  <si>
    <t xml:space="preserve">89.2 (83.6, 92.3)</t>
  </si>
  <si>
    <t xml:space="preserve">88.0 (83.0, 91.0)</t>
  </si>
  <si>
    <t xml:space="preserve">97.6 (93.5, 98.7)</t>
  </si>
  <si>
    <t xml:space="preserve">91.9 (86.1, 94.7)</t>
  </si>
  <si>
    <t xml:space="preserve">90.0 (84.2, 93.2)</t>
  </si>
  <si>
    <t xml:space="preserve">88.6 (82.7, 91.9)</t>
  </si>
  <si>
    <t xml:space="preserve">93.5 (89.0, 95.7)</t>
  </si>
  <si>
    <t xml:space="preserve">92.7 (87.5, 95.1)</t>
  </si>
  <si>
    <t xml:space="preserve">94.9 (90.8, 96.6)</t>
  </si>
  <si>
    <t xml:space="preserve">85.3 (79.6, 89.2)</t>
  </si>
  <si>
    <t xml:space="preserve">89.9 (85.3, 92.7)</t>
  </si>
  <si>
    <t xml:space="preserve">67.3 (60.9, 72.9)</t>
  </si>
  <si>
    <t xml:space="preserve">77.6 (72.2, 81.8)</t>
  </si>
  <si>
    <t xml:space="preserve">85.7 (80.2, 89.5)</t>
  </si>
  <si>
    <t xml:space="preserve">87.8 (83.1, 90.9)</t>
  </si>
  <si>
    <t xml:space="preserve">81.3 (74.7, 86.1)</t>
  </si>
  <si>
    <t xml:space="preserve">81.0 (74.8, 85.5)</t>
  </si>
  <si>
    <t xml:space="preserve">83.8 (77.9, 88.0)</t>
  </si>
  <si>
    <t xml:space="preserve">83.2 (77.7, 87.1)</t>
  </si>
  <si>
    <t xml:space="preserve">86.8 (81.4, 90.4)</t>
  </si>
  <si>
    <t xml:space="preserve">86.3 (81.5, 89.5)</t>
  </si>
  <si>
    <t xml:space="preserve">90.1 (87.0, 92.3)</t>
  </si>
  <si>
    <t xml:space="preserve">88.7 (85.9, 90.8)</t>
  </si>
  <si>
    <t xml:space="preserve">46.6 (42.4, 50.9)</t>
  </si>
  <si>
    <t xml:space="preserve">46.2 (42.5, 50.0)</t>
  </si>
  <si>
    <t xml:space="preserve">93.2 (90.4, 94.9)</t>
  </si>
  <si>
    <t xml:space="preserve">93.8 (91.5, 95.2)</t>
  </si>
  <si>
    <t xml:space="preserve">86.5 (82.3, 89.6)</t>
  </si>
  <si>
    <t xml:space="preserve">86.9 (82.5, 90.1)</t>
  </si>
  <si>
    <t xml:space="preserve">82.6 (77.8, 86.4)</t>
  </si>
  <si>
    <t xml:space="preserve">87.8 (84.6, 90.2)</t>
  </si>
  <si>
    <t xml:space="preserve">92.1 (89.7, 93.8)</t>
  </si>
  <si>
    <t xml:space="preserve">81.6 (76.3, 85.6)</t>
  </si>
  <si>
    <t xml:space="preserve">87.0 (77.9, 91.9)</t>
  </si>
  <si>
    <t xml:space="preserve">62.1 (56.4, 67.4)</t>
  </si>
  <si>
    <t xml:space="preserve">77.6 (68.1, 84.1)</t>
  </si>
  <si>
    <t xml:space="preserve">83.1 (78.0, 86.8)</t>
  </si>
  <si>
    <t xml:space="preserve">89.6 (81.2, 93.7)</t>
  </si>
  <si>
    <t xml:space="preserve">82.8 (77.5, 86.7)</t>
  </si>
  <si>
    <t xml:space="preserve">90.7 (81.7, 94.9)</t>
  </si>
  <si>
    <t xml:space="preserve">82.1 (76.1, 86.5)</t>
  </si>
  <si>
    <t xml:space="preserve">85.4 (76.5, 90.6)</t>
  </si>
  <si>
    <t xml:space="preserve">77.4 (72.1, 81.7)</t>
  </si>
  <si>
    <t xml:space="preserve">79.6 (70.3, 85.8)</t>
  </si>
  <si>
    <t xml:space="preserve">86.4 (84.6, 87.9)</t>
  </si>
  <si>
    <t xml:space="preserve">87.0 (85.4, 88.5)</t>
  </si>
  <si>
    <t xml:space="preserve">65.7 (63.6, 67.8)</t>
  </si>
  <si>
    <t xml:space="preserve">89.4 (87.8, 90.8)</t>
  </si>
  <si>
    <t xml:space="preserve">90.7 (89.3, 91.9)</t>
  </si>
  <si>
    <t xml:space="preserve">85.5 (83.3, 87.3)</t>
  </si>
  <si>
    <t xml:space="preserve">85.9 (84.0, 87.6)</t>
  </si>
  <si>
    <t xml:space="preserve">85.7 (83.9, 87.3)</t>
  </si>
  <si>
    <t xml:space="preserve">87.4 (85.8, 88.8)</t>
  </si>
  <si>
    <t xml:space="preserve">72.0 (69.4, 74.4)</t>
  </si>
  <si>
    <t xml:space="preserve">79.8 (77.6, 81.8)</t>
  </si>
  <si>
    <t xml:space="preserve">73.3 (70.8, 75.5)</t>
  </si>
  <si>
    <t xml:space="preserve">65.2 (62.3, 67.9)</t>
  </si>
  <si>
    <t xml:space="preserve">58.6 (55.9, 61.3)</t>
  </si>
  <si>
    <t xml:space="preserve">64.8 (62.2, 67.3)</t>
  </si>
  <si>
    <t xml:space="preserve">82.2 (79.6, 84.4)</t>
  </si>
  <si>
    <t xml:space="preserve">83.7 (81.2, 85.7)</t>
  </si>
  <si>
    <t xml:space="preserve">68.8 (65.9, 71.5)</t>
  </si>
  <si>
    <t xml:space="preserve">73.6 (71.0, 76.1)</t>
  </si>
  <si>
    <t xml:space="preserve">84.8 (82.4, 86.8)</t>
  </si>
  <si>
    <t xml:space="preserve">85.0 (82.7, 86.9)</t>
  </si>
  <si>
    <t xml:space="preserve">84.0 (81.3, 86.3)</t>
  </si>
  <si>
    <t xml:space="preserve">86.1 (83.6, 88.1)</t>
  </si>
  <si>
    <t xml:space="preserve">87.8 (85.6, 89.6)</t>
  </si>
  <si>
    <t xml:space="preserve">78.7 (76.1, 81.0)</t>
  </si>
  <si>
    <t xml:space="preserve">77.4 (74.9, 79.7)</t>
  </si>
  <si>
    <t xml:space="preserve">79.8 (77.4, 81.9)</t>
  </si>
  <si>
    <t xml:space="preserve">80.6 (78.5, 82.5)</t>
  </si>
  <si>
    <t xml:space="preserve">55.5 (52.8, 58.2)</t>
  </si>
  <si>
    <t xml:space="preserve">59.1 (56.6, 61.5)</t>
  </si>
  <si>
    <t xml:space="preserve">84.3 (82.1, 86.2)</t>
  </si>
  <si>
    <t xml:space="preserve">77.9 (75.2, 80.3)</t>
  </si>
  <si>
    <t xml:space="preserve">86.5 (84.2, 88.4)</t>
  </si>
  <si>
    <t xml:space="preserve">88.5 (86.6, 90.1)</t>
  </si>
  <si>
    <t xml:space="preserve">80.4 (78.1, 82.4)</t>
  </si>
  <si>
    <t xml:space="preserve">77.8 (75.7, 79.8)</t>
  </si>
  <si>
    <t xml:space="preserve">83.4 (80.8, 85.6)</t>
  </si>
  <si>
    <t xml:space="preserve">85.3 (82.9, 87.2)</t>
  </si>
  <si>
    <t xml:space="preserve">77.1 (74.4, 79.5)</t>
  </si>
  <si>
    <t xml:space="preserve">81.6 (79.2, 83.7)</t>
  </si>
  <si>
    <t xml:space="preserve">88.2 (85.9, 89.9)</t>
  </si>
  <si>
    <t xml:space="preserve">87.8 (85.7, 89.6)</t>
  </si>
  <si>
    <t xml:space="preserve">84.2 (81.6, 86.4)</t>
  </si>
  <si>
    <t xml:space="preserve">83.0 (80.4, 85.2)</t>
  </si>
  <si>
    <t xml:space="preserve">86.8 (84.4, 88.7)</t>
  </si>
  <si>
    <t xml:space="preserve">79.9 (77.3, 82.2)</t>
  </si>
  <si>
    <t xml:space="preserve">77.4 (74.7, 79.7)</t>
  </si>
  <si>
    <t xml:space="preserve">30.3 (29.0, 31.6)</t>
  </si>
  <si>
    <t xml:space="preserve">31.5 (30.2, 33.0)</t>
  </si>
  <si>
    <t xml:space="preserve">70.7 (69.0, 72.3)</t>
  </si>
  <si>
    <t xml:space="preserve">63.5 (61.5, 65.6)</t>
  </si>
  <si>
    <t xml:space="preserve">70.8 (68.9, 72.6)</t>
  </si>
  <si>
    <t xml:space="preserve">65.0 (63.0, 67.0)</t>
  </si>
  <si>
    <t xml:space="preserve">72.5 (71.2, 73.7)</t>
  </si>
  <si>
    <t xml:space="preserve">73.3 (72.0, 74.6)</t>
  </si>
  <si>
    <t xml:space="preserve">76.8 (72.6, 80.2)</t>
  </si>
  <si>
    <t xml:space="preserve">81.2 (78.0, 83.7)</t>
  </si>
  <si>
    <t xml:space="preserve">34.7 (30.7, 39.0)</t>
  </si>
  <si>
    <t xml:space="preserve">44.4 (40.9, 48.0)</t>
  </si>
  <si>
    <t xml:space="preserve">82.9 (79.1, 85.8)</t>
  </si>
  <si>
    <t xml:space="preserve">83.6 (80.6, 85.9)</t>
  </si>
  <si>
    <t xml:space="preserve">75.5 (70.5, 79.6)</t>
  </si>
  <si>
    <t xml:space="preserve">76.0 (71.4, 79.7)</t>
  </si>
  <si>
    <t xml:space="preserve">70.6 (65.5, 75.1)</t>
  </si>
  <si>
    <t xml:space="preserve">75.0 (70.9, 78.4)</t>
  </si>
  <si>
    <t xml:space="preserve">80.2 (76.3, 83.3)</t>
  </si>
  <si>
    <t xml:space="preserve">82.5 (79.4, 84.9)</t>
  </si>
  <si>
    <t xml:space="preserve">95.1 (86.6, 98.1)</t>
  </si>
  <si>
    <t xml:space="preserve">95.0 (91.5, 96.6)</t>
  </si>
  <si>
    <t xml:space="preserve">97.8 (90.6, 99.5)</t>
  </si>
  <si>
    <t xml:space="preserve">95.3 (92.0, 96.7)</t>
  </si>
  <si>
    <t xml:space="preserve">95.2 (86.9, 98.1)</t>
  </si>
  <si>
    <t xml:space="preserve">95.1 (91.7, 96.6)</t>
  </si>
  <si>
    <t xml:space="preserve">91.9 (81.8, 96.3)</t>
  </si>
  <si>
    <t xml:space="preserve">89.9 (85.2, 92.7)</t>
  </si>
  <si>
    <t xml:space="preserve">95.0 (86.2, 98.1)</t>
  </si>
  <si>
    <t xml:space="preserve">81.7 (76.7, 85.2)</t>
  </si>
  <si>
    <t xml:space="preserve">88.9 (79.7, 93.6)</t>
  </si>
  <si>
    <t xml:space="preserve">89.8 (85.7, 92.2)</t>
  </si>
  <si>
    <t xml:space="preserve">90.4 (88.2, 92.2)</t>
  </si>
  <si>
    <t xml:space="preserve">90.7 (88.9, 92.1)</t>
  </si>
  <si>
    <t xml:space="preserve">79.6 (76.8, 82.0)</t>
  </si>
  <si>
    <t xml:space="preserve">87.4 (84.9, 89.3)</t>
  </si>
  <si>
    <t xml:space="preserve">86.2 (84.2, 87.9)</t>
  </si>
  <si>
    <t xml:space="preserve">80.9 (77.9, 83.4)</t>
  </si>
  <si>
    <t xml:space="preserve">80.0 (77.6, 82.1)</t>
  </si>
  <si>
    <t xml:space="preserve">76.1 (73.0, 78.8)</t>
  </si>
  <si>
    <t xml:space="preserve">74.5 (72.0, 76.8)</t>
  </si>
  <si>
    <t xml:space="preserve">81.2 (78.5, 83.5)</t>
  </si>
  <si>
    <t xml:space="preserve">79.7 (77.5, 81.7)</t>
  </si>
  <si>
    <t xml:space="preserve">82.3 (74.3, 87.5)</t>
  </si>
  <si>
    <t xml:space="preserve">52.8 (44.9, 60.5)</t>
  </si>
  <si>
    <t xml:space="preserve">65.6 (57.2, 72.8)</t>
  </si>
  <si>
    <t xml:space="preserve">73.2 (65.3, 79.5)</t>
  </si>
  <si>
    <t xml:space="preserve">79.7 (71.8, 85.2)</t>
  </si>
  <si>
    <t xml:space="preserve">81.2 (73.5, 86.4)</t>
  </si>
  <si>
    <t xml:space="preserve">79.0 (70.9, 84.8)</t>
  </si>
  <si>
    <t xml:space="preserve">70.6 (62.3, 77.3)</t>
  </si>
  <si>
    <t xml:space="preserve">77.0 (68.7, 83.1)</t>
  </si>
  <si>
    <t xml:space="preserve">70.4 (62.4, 76.9)</t>
  </si>
  <si>
    <t xml:space="preserve">62.1 (59.2, 64.8)</t>
  </si>
  <si>
    <t xml:space="preserve">66.8 (64.2, 69.2)</t>
  </si>
  <si>
    <t xml:space="preserve">81.7 (79.5, 83.7)</t>
  </si>
  <si>
    <t xml:space="preserve">82.8 (80.1, 85.1)</t>
  </si>
  <si>
    <t xml:space="preserve">84.1 (81.6, 86.1)</t>
  </si>
  <si>
    <t xml:space="preserve">82.5 (80.0, 84.6)</t>
  </si>
  <si>
    <t xml:space="preserve">78.7 (76.2, 80.9)</t>
  </si>
  <si>
    <t xml:space="preserve">76.8 (74.5, 78.9)</t>
  </si>
  <si>
    <t xml:space="preserve">85.1 (80.5, 88.5)</t>
  </si>
  <si>
    <t xml:space="preserve">60.6 (55.3, 65.7)</t>
  </si>
  <si>
    <t xml:space="preserve">81.9 (78.3, 84.9)</t>
  </si>
  <si>
    <t xml:space="preserve">83.0 (78.4, 86.6)</t>
  </si>
  <si>
    <t xml:space="preserve">85.9 (82.5, 88.5)</t>
  </si>
  <si>
    <t xml:space="preserve">76.8 (71.5, 81.2)</t>
  </si>
  <si>
    <t xml:space="preserve">80.6 (76.6, 84.0)</t>
  </si>
  <si>
    <t xml:space="preserve">71.7 (66.0, 76.6)</t>
  </si>
  <si>
    <t xml:space="preserve">74.1 (69.9, 77.7)</t>
  </si>
  <si>
    <t xml:space="preserve">80.3 (75.7, 84.1)</t>
  </si>
  <si>
    <t xml:space="preserve">80.0 (76.3, 83.1)</t>
  </si>
  <si>
    <t xml:space="preserve">84.3 (81.5, 86.7)</t>
  </si>
  <si>
    <t xml:space="preserve">85.9 (83.5, 87.8)</t>
  </si>
  <si>
    <t xml:space="preserve">77.0 (73.9, 79.8)</t>
  </si>
  <si>
    <t xml:space="preserve">81.5 (79.0, 83.6)</t>
  </si>
  <si>
    <t xml:space="preserve">76.0 (72.8, 78.9)</t>
  </si>
  <si>
    <t xml:space="preserve">75.9 (73.2, 78.4)</t>
  </si>
  <si>
    <t xml:space="preserve">69.5 (65.8, 73.0)</t>
  </si>
  <si>
    <t xml:space="preserve">69.9 (66.7, 72.9)</t>
  </si>
  <si>
    <t xml:space="preserve">79.9 (76.8, 82.6)</t>
  </si>
  <si>
    <t xml:space="preserve">76.7 (73.9, 79.1)</t>
  </si>
  <si>
    <t xml:space="preserve">69.2 (65.8, 72.3)</t>
  </si>
  <si>
    <t xml:space="preserve">68.4 (65.5, 71.0)</t>
  </si>
  <si>
    <t xml:space="preserve">84.7 (76.7, 89.8)</t>
  </si>
  <si>
    <t xml:space="preserve">80.0 (70.7, 86.2)</t>
  </si>
  <si>
    <t xml:space="preserve">74.2 (65.7, 80.7)</t>
  </si>
  <si>
    <t xml:space="preserve">76.9 (67.7, 83.4)</t>
  </si>
  <si>
    <t xml:space="preserve">83.3 (75.2, 88.6)</t>
  </si>
  <si>
    <t xml:space="preserve">80.4 (71.3, 86.4)</t>
  </si>
  <si>
    <t xml:space="preserve">85.5 (77.0, 90.6)</t>
  </si>
  <si>
    <t xml:space="preserve">76.1 (66.0, 83.3)</t>
  </si>
  <si>
    <t xml:space="preserve">81.0 (72.5, 86.8)</t>
  </si>
  <si>
    <t xml:space="preserve">70.0 (60.3, 77.7)</t>
  </si>
  <si>
    <t xml:space="preserve">80.6 (72.5, 86.2)</t>
  </si>
  <si>
    <t xml:space="preserve">72.5 (63.0, 79.8)</t>
  </si>
  <si>
    <t xml:space="preserve">85.2 (83.2, 86.8)</t>
  </si>
  <si>
    <t xml:space="preserve">72.6 (70.3, 74.7)</t>
  </si>
  <si>
    <t xml:space="preserve">77.2 (75.6, 78.7)</t>
  </si>
  <si>
    <t xml:space="preserve">82.7 (81.2, 84.1)</t>
  </si>
  <si>
    <t xml:space="preserve">65.4 (62.5, 68.1)</t>
  </si>
  <si>
    <t xml:space="preserve">65.7 (63.3, 67.9)</t>
  </si>
  <si>
    <t xml:space="preserve">54.0 (51.0, 57.0)</t>
  </si>
  <si>
    <t xml:space="preserve">64.5 (62.2, 66.6)</t>
  </si>
  <si>
    <t xml:space="preserve">73.3 (71.0, 75.3)</t>
  </si>
  <si>
    <t xml:space="preserve">77.1 (75.4, 78.6)</t>
  </si>
  <si>
    <t xml:space="preserve">84.2 (81.5, 86.5)</t>
  </si>
  <si>
    <t xml:space="preserve">88.6 (86.1, 90.7)</t>
  </si>
  <si>
    <t xml:space="preserve">70.7 (67.6, 73.5)</t>
  </si>
  <si>
    <t xml:space="preserve">76.5 (73.4, 79.3)</t>
  </si>
  <si>
    <t xml:space="preserve">84.4 (81.8, 86.6)</t>
  </si>
  <si>
    <t xml:space="preserve">86.3 (83.6, 88.4)</t>
  </si>
  <si>
    <t xml:space="preserve">82.4 (79.4, 84.9)</t>
  </si>
  <si>
    <t xml:space="preserve">78.3 (75.1, 81.0)</t>
  </si>
  <si>
    <t xml:space="preserve">78.1 (74.7, 81.0)</t>
  </si>
  <si>
    <t xml:space="preserve">81.5 (78.7, 83.8)</t>
  </si>
  <si>
    <t xml:space="preserve">81.9 (79.0, 84.4)</t>
  </si>
  <si>
    <t xml:space="preserve">75.9 (69.1, 81.1)</t>
  </si>
  <si>
    <t xml:space="preserve">67.2 (58.7, 74.3)</t>
  </si>
  <si>
    <t xml:space="preserve">51.9 (44.9, 58.7)</t>
  </si>
  <si>
    <t xml:space="preserve">50.0 (41.7, 58.3)</t>
  </si>
  <si>
    <t xml:space="preserve">86.1 (79.9, 89.8)</t>
  </si>
  <si>
    <t xml:space="preserve">70.7 (62.2, 77.4)</t>
  </si>
  <si>
    <t xml:space="preserve">77.6 (69.9, 83.2)</t>
  </si>
  <si>
    <t xml:space="preserve">52.6 (41.3, 63.6)</t>
  </si>
  <si>
    <t xml:space="preserve">67.4 (56.8, 76.1)</t>
  </si>
  <si>
    <t xml:space="preserve">44.4 (33.4, 56.3)</t>
  </si>
  <si>
    <t xml:space="preserve">69.0 (60.4, 75.8)</t>
  </si>
  <si>
    <t xml:space="preserve">97.8 (91.1, 99.2)</t>
  </si>
  <si>
    <t xml:space="preserve">97.6 (90.3, 99.2)</t>
  </si>
  <si>
    <t xml:space="preserve">91.7 (83.8, 95.1)</t>
  </si>
  <si>
    <t xml:space="preserve">88.4 (79.3, 92.9)</t>
  </si>
  <si>
    <t xml:space="preserve">97.2 (88.6, 99.2)</t>
  </si>
  <si>
    <t xml:space="preserve">88.6 (79.7, 93.1)</t>
  </si>
  <si>
    <t xml:space="preserve">82.5 (72.3, 88.6)</t>
  </si>
  <si>
    <t xml:space="preserve">97.7 (90.5, 99.2)</t>
  </si>
  <si>
    <t xml:space="preserve">85.3 (83.0, 87.3)</t>
  </si>
  <si>
    <t xml:space="preserve">83.9 (81.8, 85.7)</t>
  </si>
  <si>
    <t xml:space="preserve">76.5 (74.2, 78.5)</t>
  </si>
  <si>
    <t xml:space="preserve">86.7 (84.4, 88.6)</t>
  </si>
  <si>
    <t xml:space="preserve">85.9 (83.9, 87.6)</t>
  </si>
  <si>
    <t xml:space="preserve">86.5 (84.1, 88.5)</t>
  </si>
  <si>
    <t xml:space="preserve">84.7 (82.5, 86.6)</t>
  </si>
  <si>
    <t xml:space="preserve">84.3 (81.7, 86.4)</t>
  </si>
  <si>
    <t xml:space="preserve">80.6 (78.4, 82.7)</t>
  </si>
  <si>
    <t xml:space="preserve">84.8 (82.5, 86.8)</t>
  </si>
  <si>
    <t xml:space="preserve">82.7 (81.0, 84.3)</t>
  </si>
  <si>
    <t xml:space="preserve">70.8 (68.8, 72.7)</t>
  </si>
  <si>
    <t xml:space="preserve">75.6 (73.7, 77.3)</t>
  </si>
  <si>
    <t xml:space="preserve">86.3 (84.7, 87.7)</t>
  </si>
  <si>
    <t xml:space="preserve">86.7 (85.1, 88.0)</t>
  </si>
  <si>
    <t xml:space="preserve">82.2 (80.4, 83.9)</t>
  </si>
  <si>
    <t xml:space="preserve">83.3 (81.5, 84.9)</t>
  </si>
  <si>
    <t xml:space="preserve">87.4 (85.8, 88.7)</t>
  </si>
  <si>
    <t xml:space="preserve">81.7 (79.9, 83.3)</t>
  </si>
  <si>
    <t xml:space="preserve">80.6 (78.8, 82.1)</t>
  </si>
  <si>
    <t xml:space="preserve">81.9 (79.5, 84.0)</t>
  </si>
  <si>
    <t xml:space="preserve">60.5 (57.8, 63.2)</t>
  </si>
  <si>
    <t xml:space="preserve">65.2 (62.5, 67.8)</t>
  </si>
  <si>
    <t xml:space="preserve">83.9 (81.6, 85.8)</t>
  </si>
  <si>
    <t xml:space="preserve">81.7 (79.4, 83.7)</t>
  </si>
  <si>
    <t xml:space="preserve">81.1 (78.5, 83.4)</t>
  </si>
  <si>
    <t xml:space="preserve">78.8 (76.1, 81.1)</t>
  </si>
  <si>
    <t xml:space="preserve">84.9 (82.5, 86.9)</t>
  </si>
  <si>
    <t xml:space="preserve">83.2 (80.8, 85.2)</t>
  </si>
  <si>
    <t xml:space="preserve">78.3 (75.9, 80.4)</t>
  </si>
  <si>
    <t xml:space="preserve">81.4 (75.3, 85.9)</t>
  </si>
  <si>
    <t xml:space="preserve">79.3 (72.5, 84.2)</t>
  </si>
  <si>
    <t xml:space="preserve">66.0 (59.3, 71.8)</t>
  </si>
  <si>
    <t xml:space="preserve">71.1 (64.0, 76.8)</t>
  </si>
  <si>
    <t xml:space="preserve">87.9 (82.4, 91.3)</t>
  </si>
  <si>
    <t xml:space="preserve">86.7 (80.6, 90.5)</t>
  </si>
  <si>
    <t xml:space="preserve">80.0 (73.4, 84.9)</t>
  </si>
  <si>
    <t xml:space="preserve">70.1 (61.8, 77.0)</t>
  </si>
  <si>
    <t xml:space="preserve">79.2 (72.8, 83.9)</t>
  </si>
  <si>
    <t xml:space="preserve">76.3 (69.2, 81.6)</t>
  </si>
  <si>
    <t xml:space="preserve">80.8 (74.7, 85.3)</t>
  </si>
  <si>
    <t xml:space="preserve">81.7 (75.1, 86.3)</t>
  </si>
  <si>
    <t xml:space="preserve">73.0 (60.8, 82.0)</t>
  </si>
  <si>
    <t xml:space="preserve">74.1 (64.7, 81.2)</t>
  </si>
  <si>
    <t xml:space="preserve">66.7 (54.8, 76.4)</t>
  </si>
  <si>
    <t xml:space="preserve">80.0 (71.1, 86.1)</t>
  </si>
  <si>
    <t xml:space="preserve">71.1 (59.1, 80.2)</t>
  </si>
  <si>
    <t xml:space="preserve">74.5 (65.3, 81.5)</t>
  </si>
  <si>
    <t xml:space="preserve">52.8 (40.7, 64.4)</t>
  </si>
  <si>
    <t xml:space="preserve">55.1 (45.0, 64.7)</t>
  </si>
  <si>
    <t xml:space="preserve">51.4 (39.6, 62.9)</t>
  </si>
  <si>
    <t xml:space="preserve">57.4 (47.9, 66.2)</t>
  </si>
  <si>
    <t xml:space="preserve">53.8 (42.3, 64.9)</t>
  </si>
  <si>
    <t xml:space="preserve">65.5 (56.0, 73.5)</t>
  </si>
  <si>
    <t xml:space="preserve">97.6 (95.0, 98.1)</t>
  </si>
  <si>
    <t xml:space="preserve">97.2 (93.6, 97.3)</t>
  </si>
  <si>
    <t xml:space="preserve">99.2 (96.9, 99.3)</t>
  </si>
  <si>
    <t xml:space="preserve">98.6</t>
  </si>
  <si>
    <t xml:space="preserve">98.5</t>
  </si>
  <si>
    <t xml:space="preserve">98.3 (95.8, 98.7)</t>
  </si>
  <si>
    <t xml:space="preserve">97.1 (93.2, 97.3)</t>
  </si>
  <si>
    <t xml:space="preserve">95.8 (92.0, 96.2)</t>
  </si>
  <si>
    <t xml:space="preserve">93.1 (81.7, 97.2)</t>
  </si>
  <si>
    <t xml:space="preserve">72.4 (59.0, 82.0)</t>
  </si>
  <si>
    <t xml:space="preserve">93.3 (82.2, 97.2)</t>
  </si>
  <si>
    <t xml:space="preserve">92.9 (81.0, 97.1)</t>
  </si>
  <si>
    <t xml:space="preserve">86.2 (73.7, 92.6)</t>
  </si>
  <si>
    <t xml:space="preserve">89.7 (77.6, 95.0)</t>
  </si>
  <si>
    <t xml:space="preserve">96.1 (94.5, 96.8)</t>
  </si>
  <si>
    <t xml:space="preserve">95.5 (93.7, 96.3)</t>
  </si>
  <si>
    <t xml:space="preserve">96.6 (95.1, 97.2)</t>
  </si>
  <si>
    <t xml:space="preserve">96.9 (95.3, 97.5)</t>
  </si>
  <si>
    <t xml:space="preserve">97.0 (95.5, 97.5)</t>
  </si>
  <si>
    <t xml:space="preserve">97.4 (95.8, 97.8)</t>
  </si>
  <si>
    <t xml:space="preserve">97.7 (96.0, 98.2)</t>
  </si>
  <si>
    <t xml:space="preserve">98.7 (97.3, 98.9)</t>
  </si>
  <si>
    <t xml:space="preserve">98.2 (96.6, 98.5)</t>
  </si>
  <si>
    <t xml:space="preserve">99.6</t>
  </si>
  <si>
    <t xml:space="preserve">97.8 (96.3, 98.2)</t>
  </si>
  <si>
    <t xml:space="preserve">73.9 (71.3, 76.3)</t>
  </si>
  <si>
    <t xml:space="preserve">75.8 (73.8, 77.7)</t>
  </si>
  <si>
    <t xml:space="preserve">72.2 (69.6, 74.5)</t>
  </si>
  <si>
    <t xml:space="preserve">73.4 (70.8, 75.8)</t>
  </si>
  <si>
    <t xml:space="preserve">74.8 (72.7, 76.6)</t>
  </si>
  <si>
    <t xml:space="preserve">78.9 (76.3, 81.2)</t>
  </si>
  <si>
    <t xml:space="preserve">79.8 (77.8, 81.7)</t>
  </si>
  <si>
    <t xml:space="preserve">74.6 (72.0, 77.0)</t>
  </si>
  <si>
    <t xml:space="preserve">77.6 (75.6, 79.4)</t>
  </si>
  <si>
    <t xml:space="preserve">69.3 (66.7, 71.8)</t>
  </si>
  <si>
    <t xml:space="preserve">68.9 (66.9, 70.9)</t>
  </si>
  <si>
    <t xml:space="preserve">80.5 (77.1, 83.5)</t>
  </si>
  <si>
    <t xml:space="preserve">83.0 (80.1, 85.4)</t>
  </si>
  <si>
    <t xml:space="preserve">68.0 (64.2, 71.5)</t>
  </si>
  <si>
    <t xml:space="preserve">77.1 (74.0, 79.9)</t>
  </si>
  <si>
    <t xml:space="preserve">83.8 (80.6, 86.4)</t>
  </si>
  <si>
    <t xml:space="preserve">86.6 (84.0, 88.7)</t>
  </si>
  <si>
    <t xml:space="preserve">79.7 (76.0, 82.9)</t>
  </si>
  <si>
    <t xml:space="preserve">77.5 (74.0, 80.5)</t>
  </si>
  <si>
    <t xml:space="preserve">78.8 (75.2, 81.9)</t>
  </si>
  <si>
    <t xml:space="preserve">81.2 (78.2, 83.8)</t>
  </si>
  <si>
    <t xml:space="preserve">78.0 (74.5, 81.0)</t>
  </si>
  <si>
    <t xml:space="preserve">80.5 (77.6, 83.0)</t>
  </si>
  <si>
    <t xml:space="preserve">82.7 (79.8, 85.2)</t>
  </si>
  <si>
    <t xml:space="preserve">85.7 (83.0, 87.9)</t>
  </si>
  <si>
    <t xml:space="preserve">77.2 (73.8, 80.2)</t>
  </si>
  <si>
    <t xml:space="preserve">87.1 (84.4, 89.3)</t>
  </si>
  <si>
    <t xml:space="preserve">73.9 (70.7, 76.7)</t>
  </si>
  <si>
    <t xml:space="preserve">90.0 (87.7, 91.6)</t>
  </si>
  <si>
    <t xml:space="preserve">90.5 (88.2, 92.1)</t>
  </si>
  <si>
    <t xml:space="preserve">80.6 (77.9, 82.8)</t>
  </si>
  <si>
    <t xml:space="preserve">80.9 (78.0, 83.2)</t>
  </si>
  <si>
    <t xml:space="preserve">94.6 (92.8, 95.7)</t>
  </si>
  <si>
    <t xml:space="preserve">94.8 (92.9, 96.0)</t>
  </si>
  <si>
    <t xml:space="preserve">96.0 (94.0, 97.1)</t>
  </si>
  <si>
    <t xml:space="preserve">92.8 (89.9, 94.7)</t>
  </si>
  <si>
    <t xml:space="preserve">95.7 (93.6, 96.8)</t>
  </si>
  <si>
    <t xml:space="preserve">95.6 (93.5, 96.8)</t>
  </si>
  <si>
    <t xml:space="preserve">92.8 (90.8, 94.1)</t>
  </si>
  <si>
    <t xml:space="preserve">93.0 (90.9, 94.4)</t>
  </si>
  <si>
    <t xml:space="preserve">78.8 (76.0, 81.2)</t>
  </si>
  <si>
    <t xml:space="preserve">76.2 (73.5, 78.6)</t>
  </si>
  <si>
    <t xml:space="preserve">70.3 (67.3, 73.0)</t>
  </si>
  <si>
    <t xml:space="preserve">72.0 (69.2, 74.5)</t>
  </si>
  <si>
    <t xml:space="preserve">84.8 (82.3, 86.9)</t>
  </si>
  <si>
    <t xml:space="preserve">68.5 (64.9, 71.9)</t>
  </si>
  <si>
    <t xml:space="preserve">56.0 (52.1, 59.8)</t>
  </si>
  <si>
    <t xml:space="preserve">78.3 (75.5, 80.8)</t>
  </si>
  <si>
    <t xml:space="preserve">82.9 (80.3, 85.0)</t>
  </si>
  <si>
    <t xml:space="preserve">79.5 (76.9, 81.7)</t>
  </si>
  <si>
    <t xml:space="preserve">68.0 (52.9, 79.6)</t>
  </si>
  <si>
    <t xml:space="preserve">46.4 (33.5, 60.0)</t>
  </si>
  <si>
    <t xml:space="preserve">61.5 (46.9, 74.0)</t>
  </si>
  <si>
    <t xml:space="preserve">60.7 (46.8, 72.8)</t>
  </si>
  <si>
    <t xml:space="preserve">88.2 (78.3, 92.5)</t>
  </si>
  <si>
    <t xml:space="preserve">91.9 (83.0, 95.0)</t>
  </si>
  <si>
    <t xml:space="preserve">65.7 (55.2, 73.9)</t>
  </si>
  <si>
    <t xml:space="preserve">64.1 (54.3, 72.0)</t>
  </si>
  <si>
    <t xml:space="preserve">94.6 (86.2, 96.9)</t>
  </si>
  <si>
    <t xml:space="preserve">87.1 (76.2, 92.1)</t>
  </si>
  <si>
    <t xml:space="preserve">88.2 (78.1, 92.7)</t>
  </si>
  <si>
    <t xml:space="preserve">91.4 (82.2, 94.7)</t>
  </si>
  <si>
    <t xml:space="preserve">94.9 (87.0, 96.9)</t>
  </si>
  <si>
    <t xml:space="preserve">86.0 (80.8, 89.3)</t>
  </si>
  <si>
    <t xml:space="preserve">88.3 (83.7, 91.0)</t>
  </si>
  <si>
    <t xml:space="preserve">77.5 (71.8, 81.7)</t>
  </si>
  <si>
    <t xml:space="preserve">74.5 (69.2, 78.6)</t>
  </si>
  <si>
    <t xml:space="preserve">91.0 (86.3, 93.5)</t>
  </si>
  <si>
    <t xml:space="preserve">92.3 (88.1, 94.3)</t>
  </si>
  <si>
    <t xml:space="preserve">84.9 (78.8, 88.8)</t>
  </si>
  <si>
    <t xml:space="preserve">81.7 (75.3, 86.1)</t>
  </si>
  <si>
    <t xml:space="preserve">86.2 (80.7, 89.7)</t>
  </si>
  <si>
    <t xml:space="preserve">83.5 (78.4, 86.8)</t>
  </si>
  <si>
    <t xml:space="preserve">89.2 (84.4, 92.0)</t>
  </si>
  <si>
    <t xml:space="preserve">91.5 (87.3, 93.6)</t>
  </si>
  <si>
    <t xml:space="preserve">81.6 (71.5, 88.4)</t>
  </si>
  <si>
    <t xml:space="preserve">91.2 (84.3, 94.9)</t>
  </si>
  <si>
    <t xml:space="preserve">76.0 (65.6, 83.8)</t>
  </si>
  <si>
    <t xml:space="preserve">90.5 (84.0, 94.3)</t>
  </si>
  <si>
    <t xml:space="preserve">86.0 (76.5, 91.8)</t>
  </si>
  <si>
    <t xml:space="preserve">90.1 (83.3, 94.1)</t>
  </si>
  <si>
    <t xml:space="preserve">73.9 (62.8, 82.4)</t>
  </si>
  <si>
    <t xml:space="preserve">83.3 (75.2, 88.8)</t>
  </si>
  <si>
    <t xml:space="preserve">72.9 (62.1, 81.3)</t>
  </si>
  <si>
    <t xml:space="preserve">79.7 (71.5, 85.7)</t>
  </si>
  <si>
    <t xml:space="preserve">80.0 (69.9, 87.1)</t>
  </si>
  <si>
    <t xml:space="preserve">85.1 (77.8, 90.0)</t>
  </si>
  <si>
    <t xml:space="preserve">83.6 (82.3, 84.8)</t>
  </si>
  <si>
    <t xml:space="preserve">76.4 (74.9, 77.9)</t>
  </si>
  <si>
    <t xml:space="preserve">73.2 (71.7, 74.7)</t>
  </si>
  <si>
    <t xml:space="preserve">78.8 (77.1, 80.5)</t>
  </si>
  <si>
    <t xml:space="preserve">80.3 (78.8, 81.7)</t>
  </si>
  <si>
    <t xml:space="preserve">75.9 (74.3, 77.4)</t>
  </si>
  <si>
    <t xml:space="preserve">95.9 (92.1, 96.6)</t>
  </si>
  <si>
    <t xml:space="preserve">97.3 (93.9, 97.3)</t>
  </si>
  <si>
    <t xml:space="preserve">85.1 (80.3, 87.5)</t>
  </si>
  <si>
    <t xml:space="preserve">87.7 (83.5, 89.1)</t>
  </si>
  <si>
    <t xml:space="preserve">97.3 (93.6, 97.6)</t>
  </si>
  <si>
    <t xml:space="preserve">98.6 (94.9, 98.7)</t>
  </si>
  <si>
    <t xml:space="preserve">93.5 (88.6, 94.9)</t>
  </si>
  <si>
    <t xml:space="preserve">90.5 (86.1, 92.1)</t>
  </si>
  <si>
    <t xml:space="preserve">87.5 (83.2, 89.1)</t>
  </si>
  <si>
    <t xml:space="preserve">93.2 (89.0, 94.4)</t>
  </si>
  <si>
    <t xml:space="preserve">93.2 (89.3, 93.9)</t>
  </si>
  <si>
    <t xml:space="preserve">79.3 (75.5, 82.5)</t>
  </si>
  <si>
    <t xml:space="preserve">81.6 (78.1, 84.4)</t>
  </si>
  <si>
    <t xml:space="preserve">70.9 (66.8, 74.5)</t>
  </si>
  <si>
    <t xml:space="preserve">76.1 (72.5, 79.2)</t>
  </si>
  <si>
    <t xml:space="preserve">87.1 (83.9, 89.6)</t>
  </si>
  <si>
    <t xml:space="preserve">85.3 (82.1, 87.8)</t>
  </si>
  <si>
    <t xml:space="preserve">84.1 (80.5, 86.9)</t>
  </si>
  <si>
    <t xml:space="preserve">86.4 (83.0, 89.1)</t>
  </si>
  <si>
    <t xml:space="preserve">73.5 (69.6, 77.0)</t>
  </si>
  <si>
    <t xml:space="preserve">76.8 (73.2, 79.8)</t>
  </si>
  <si>
    <t xml:space="preserve">82.9 (78.1, 86.5)</t>
  </si>
  <si>
    <t xml:space="preserve">85.2 (80.8, 88.4)</t>
  </si>
  <si>
    <t xml:space="preserve">77.7 (72.7, 81.8)</t>
  </si>
  <si>
    <t xml:space="preserve">67.2 (61.2, 72.4)</t>
  </si>
  <si>
    <t xml:space="preserve">46.1 (40.7, 51.6)</t>
  </si>
  <si>
    <t xml:space="preserve">69.1 (63.9, 73.7)</t>
  </si>
  <si>
    <t xml:space="preserve">86.8 (84.4, 88.4)</t>
  </si>
  <si>
    <t xml:space="preserve">83.4 (81.4, 84.9)</t>
  </si>
  <si>
    <t xml:space="preserve">86.3 (84.0, 88.0)</t>
  </si>
  <si>
    <t xml:space="preserve">83.5 (81.5, 84.9)</t>
  </si>
  <si>
    <t xml:space="preserve">82.2 (79.7, 84.1)</t>
  </si>
  <si>
    <t xml:space="preserve">77.5 (75.4, 79.2)</t>
  </si>
  <si>
    <t xml:space="preserve">76.8 (74.0, 79.1)</t>
  </si>
  <si>
    <t xml:space="preserve">68.3 (65.8, 70.5)</t>
  </si>
  <si>
    <t xml:space="preserve">70.0 (67.2, 72.5)</t>
  </si>
  <si>
    <t xml:space="preserve">64.6 (62.2, 66.7)</t>
  </si>
  <si>
    <t xml:space="preserve">69.1 (66.3, 71.6)</t>
  </si>
  <si>
    <t xml:space="preserve">59.5 (57.2, 61.7)</t>
  </si>
  <si>
    <t xml:space="preserve">89.5 (85.0, 92.4)</t>
  </si>
  <si>
    <t xml:space="preserve">88.7 (86.3, 90.5)</t>
  </si>
  <si>
    <t xml:space="preserve">83.2 (78.3, 86.8)</t>
  </si>
  <si>
    <t xml:space="preserve">87.1 (84.7, 88.9)</t>
  </si>
  <si>
    <t xml:space="preserve">89.1 (84.7, 92.0)</t>
  </si>
  <si>
    <t xml:space="preserve">87.7 (85.3, 89.5)</t>
  </si>
  <si>
    <t xml:space="preserve">83.1 (77.7, 87.0)</t>
  </si>
  <si>
    <t xml:space="preserve">72.6 (66.8, 77.4)</t>
  </si>
  <si>
    <t xml:space="preserve">67.7 (64.4, 70.7)</t>
  </si>
  <si>
    <t xml:space="preserve">86.0 (82.6, 88.7)</t>
  </si>
  <si>
    <t xml:space="preserve">87.4 (84.8, 89.5)</t>
  </si>
  <si>
    <t xml:space="preserve">49.4 (45.1, 53.7)</t>
  </si>
  <si>
    <t xml:space="preserve">53.8 (50.2, 57.2)</t>
  </si>
  <si>
    <t xml:space="preserve">91.5 (88.6, 93.5)</t>
  </si>
  <si>
    <t xml:space="preserve">91.1 (88.8, 92.9)</t>
  </si>
  <si>
    <t xml:space="preserve">82.8 (78.6, 86.2)</t>
  </si>
  <si>
    <t xml:space="preserve">79.6 (73.7, 84.2)</t>
  </si>
  <si>
    <t xml:space="preserve">82.6 (78.4, 85.9)</t>
  </si>
  <si>
    <t xml:space="preserve">91.2 (88.3, 93.3)</t>
  </si>
  <si>
    <t xml:space="preserve">90.3 (87.9, 92.1)</t>
  </si>
  <si>
    <t xml:space="preserve">86.6 (81.8, 89.7)</t>
  </si>
  <si>
    <t xml:space="preserve">66.7 (61.1, 71.4)</t>
  </si>
  <si>
    <t xml:space="preserve">73.8 (67.8, 78.5)</t>
  </si>
  <si>
    <t xml:space="preserve">87.9 (83.4, 90.8)</t>
  </si>
  <si>
    <t xml:space="preserve">83.0 (77.4, 86.9)</t>
  </si>
  <si>
    <t xml:space="preserve">83.0 (77.6, 86.8)</t>
  </si>
  <si>
    <t xml:space="preserve">81.8 (75.5, 86.3)</t>
  </si>
  <si>
    <t xml:space="preserve">82.7 (76.9, 86.7)</t>
  </si>
  <si>
    <t xml:space="preserve">84.6 (79.8, 87.8)</t>
  </si>
  <si>
    <t xml:space="preserve">76.7 (70.8, 81.2)</t>
  </si>
  <si>
    <t xml:space="preserve">94.1 (91.6, 95.6)</t>
  </si>
  <si>
    <t xml:space="preserve">93.0 (90.6, 94.5)</t>
  </si>
  <si>
    <t xml:space="preserve">73.3 (69.4, 76.6)</t>
  </si>
  <si>
    <t xml:space="preserve">69.7 (66.1, 72.9)</t>
  </si>
  <si>
    <t xml:space="preserve">94.2 (91.7, 95.7)</t>
  </si>
  <si>
    <t xml:space="preserve">94.1 (91.2, 95.9)</t>
  </si>
  <si>
    <t xml:space="preserve">92.0 (88.7, 94.2)</t>
  </si>
  <si>
    <t xml:space="preserve">91.2 (88.1, 93.3)</t>
  </si>
  <si>
    <t xml:space="preserve">93.8 (91.2, 95.3)</t>
  </si>
  <si>
    <t xml:space="preserve">91.5 (88.7, 93.3)</t>
  </si>
  <si>
    <t xml:space="preserve">84.1 (82.6, 85.3)</t>
  </si>
  <si>
    <t xml:space="preserve">86.8 (85.6, 87.8)</t>
  </si>
  <si>
    <t xml:space="preserve">60.6 (58.8, 62.4)</t>
  </si>
  <si>
    <t xml:space="preserve">70.7 (69.2, 72.1)</t>
  </si>
  <si>
    <t xml:space="preserve">81.0 (79.5, 82.4)</t>
  </si>
  <si>
    <t xml:space="preserve">86.5 (85.4, 87.6)</t>
  </si>
  <si>
    <t xml:space="preserve">71.7 (69.8, 73.6)</t>
  </si>
  <si>
    <t xml:space="preserve">69.5 (67.6, 71.3)</t>
  </si>
  <si>
    <t xml:space="preserve">77.2 (71.6, 81.7)</t>
  </si>
  <si>
    <t xml:space="preserve">78.0 (72.8, 82.2)</t>
  </si>
  <si>
    <t xml:space="preserve">69.5 (63.8, 74.5)</t>
  </si>
  <si>
    <t xml:space="preserve">72.4 (67.0, 77.0)</t>
  </si>
  <si>
    <t xml:space="preserve">75.7 (70.2, 80.3)</t>
  </si>
  <si>
    <t xml:space="preserve">75.5 (70.2, 79.9)</t>
  </si>
  <si>
    <t xml:space="preserve">63.6 (57.1, 69.6)</t>
  </si>
  <si>
    <t xml:space="preserve">68.7 (62.6, 74.1)</t>
  </si>
  <si>
    <t xml:space="preserve">78.3 (72.8, 82.6)</t>
  </si>
  <si>
    <t xml:space="preserve">73.8 (68.4, 78.4)</t>
  </si>
  <si>
    <t xml:space="preserve">67.4 (61.6, 72.5)</t>
  </si>
  <si>
    <t xml:space="preserve">67.7 (62.3, 72.6)</t>
  </si>
  <si>
    <t xml:space="preserve">85.7 (80.7, 89.2)</t>
  </si>
  <si>
    <t xml:space="preserve">82.7 (77.8, 86.4)</t>
  </si>
  <si>
    <t xml:space="preserve">65.9 (60.1, 71.1)</t>
  </si>
  <si>
    <t xml:space="preserve">67.6 (62.1, 72.4)</t>
  </si>
  <si>
    <t xml:space="preserve">84.5 (79.4, 88.1)</t>
  </si>
  <si>
    <t xml:space="preserve">81.6 (76.6, 85.3)</t>
  </si>
  <si>
    <t xml:space="preserve">82.6 (76.7, 86.9)</t>
  </si>
  <si>
    <t xml:space="preserve">81.0 (75.4, 85.2)</t>
  </si>
  <si>
    <t xml:space="preserve">76.2 (70.4, 80.9)</t>
  </si>
  <si>
    <t xml:space="preserve">73.1 (67.5, 77.8)</t>
  </si>
  <si>
    <t xml:space="preserve">74.2 (68.7, 78.8)</t>
  </si>
  <si>
    <t xml:space="preserve">67.1 (61.7, 72.0)</t>
  </si>
  <si>
    <t xml:space="preserve">87.2 (84.4, 89.5)</t>
  </si>
  <si>
    <t xml:space="preserve">87.5 (84.8, 89.6)</t>
  </si>
  <si>
    <t xml:space="preserve">61.2 (57.5, 64.7)</t>
  </si>
  <si>
    <t xml:space="preserve">62.3 (58.8, 65.6)</t>
  </si>
  <si>
    <t xml:space="preserve">87.6 (85.0, 89.7)</t>
  </si>
  <si>
    <t xml:space="preserve">86.2 (83.0, 88.7)</t>
  </si>
  <si>
    <t xml:space="preserve">84.3 (81.1, 87.0)</t>
  </si>
  <si>
    <t xml:space="preserve">88.0 (85.1, 90.2)</t>
  </si>
  <si>
    <t xml:space="preserve">82.7 (79.6, 85.3)</t>
  </si>
  <si>
    <t xml:space="preserve">81.3 (78.4, 83.9)</t>
  </si>
  <si>
    <t xml:space="preserve">79.3 (76.1, 82.0)</t>
  </si>
  <si>
    <t xml:space="preserve">76.5 (73.8, 78.9)</t>
  </si>
  <si>
    <t xml:space="preserve">69.3 (65.9, 72.4)</t>
  </si>
  <si>
    <t xml:space="preserve">72.6 (69.8, 75.1)</t>
  </si>
  <si>
    <t xml:space="preserve">78.7 (75.5, 81.4)</t>
  </si>
  <si>
    <t xml:space="preserve">77.6 (75.0, 80.0)</t>
  </si>
  <si>
    <t xml:space="preserve">66.2 (62.3, 69.9)</t>
  </si>
  <si>
    <t xml:space="preserve">70.3 (66.7, 73.6)</t>
  </si>
  <si>
    <t xml:space="preserve">76.3 (73.5, 78.9)</t>
  </si>
  <si>
    <t xml:space="preserve">69.6 (66.2, 72.6)</t>
  </si>
  <si>
    <t xml:space="preserve">69.3 (66.4, 71.9)</t>
  </si>
  <si>
    <t xml:space="preserve">75.6 (68.4, 79.7)</t>
  </si>
  <si>
    <t xml:space="preserve">94.3 (86.4, 95.8)</t>
  </si>
  <si>
    <t xml:space="preserve">87.5 (81.5, 91.6)</t>
  </si>
  <si>
    <t xml:space="preserve">87.9 (83.7, 90.9)</t>
  </si>
  <si>
    <t xml:space="preserve">75.2 (68.5, 80.7)</t>
  </si>
  <si>
    <t xml:space="preserve">79.1 (74.5, 82.8)</t>
  </si>
  <si>
    <t xml:space="preserve">77.8 (71.1, 83.1)</t>
  </si>
  <si>
    <t xml:space="preserve">78.8 (74.0, 82.6)</t>
  </si>
  <si>
    <t xml:space="preserve">70.1 (62.0, 77.0)</t>
  </si>
  <si>
    <t xml:space="preserve">73.5 (67.8, 78.4)</t>
  </si>
  <si>
    <t xml:space="preserve">66.7 (57.7, 74.4)</t>
  </si>
  <si>
    <t xml:space="preserve">67.8 (61.2, 73.7)</t>
  </si>
  <si>
    <t xml:space="preserve">67.9 (60.8, 74.0)</t>
  </si>
  <si>
    <t xml:space="preserve">71.3 (66.4, 75.6)</t>
  </si>
  <si>
    <t xml:space="preserve">83.8 (82.4, 85.0)</t>
  </si>
  <si>
    <t xml:space="preserve">74.3 (72.8, 75.7)</t>
  </si>
  <si>
    <t xml:space="preserve">85.4 (84.1, 86.6)</t>
  </si>
  <si>
    <t xml:space="preserve">76.7 (74.8, 78.4)</t>
  </si>
  <si>
    <t xml:space="preserve">77.8 (76.3, 79.1)</t>
  </si>
  <si>
    <t xml:space="preserve">79.2 (77.7, 80.5)</t>
  </si>
  <si>
    <t xml:space="preserve">79.7 (78.3, 80.9)</t>
  </si>
  <si>
    <t xml:space="preserve">91.4 (85.6, 94.2)</t>
  </si>
  <si>
    <t xml:space="preserve">85.7 (78.4, 89.7)</t>
  </si>
  <si>
    <t xml:space="preserve">45.3 (38.9, 52.1)</t>
  </si>
  <si>
    <t xml:space="preserve">53.3 (46.0, 60.4)</t>
  </si>
  <si>
    <t xml:space="preserve">77.8 (70.9, 82.6)</t>
  </si>
  <si>
    <t xml:space="preserve">72.4 (64.7, 78.1)</t>
  </si>
  <si>
    <t xml:space="preserve">50.8 (43.2, 58.3)</t>
  </si>
  <si>
    <t xml:space="preserve">47.8 (38.8, 57.1)</t>
  </si>
  <si>
    <t xml:space="preserve">70.7 (62.1, 77.4)</t>
  </si>
  <si>
    <t xml:space="preserve">64.0 (55.1, 71.5)</t>
  </si>
  <si>
    <t xml:space="preserve">73.3 (66.6, 78.5)</t>
  </si>
  <si>
    <t xml:space="preserve">63.3 (55.8, 69.7)</t>
  </si>
  <si>
    <t xml:space="preserve">83.3 (75.7, 88.6)</t>
  </si>
  <si>
    <t xml:space="preserve">87.6 (81.9, 91.3)</t>
  </si>
  <si>
    <t xml:space="preserve">71.1 (62.9, 77.8)</t>
  </si>
  <si>
    <t xml:space="preserve">92.9 (88.1, 95.5)</t>
  </si>
  <si>
    <t xml:space="preserve">84.5 (76.9, 89.6)</t>
  </si>
  <si>
    <t xml:space="preserve">92.0 (86.4, 95.0)</t>
  </si>
  <si>
    <t xml:space="preserve">88.7 (80.9, 93.3)</t>
  </si>
  <si>
    <t xml:space="preserve">86.2 (79.8, 90.4)</t>
  </si>
  <si>
    <t xml:space="preserve">83.0 (77.0, 87.3)</t>
  </si>
  <si>
    <t xml:space="preserve">82.4 (75.9, 87.0)</t>
  </si>
  <si>
    <t xml:space="preserve">81.2 (74.3, 86.2)</t>
  </si>
  <si>
    <t xml:space="preserve">66.7 (59.5, 72.8)</t>
  </si>
  <si>
    <t xml:space="preserve">69.3 (62.0, 75.5)</t>
  </si>
  <si>
    <t xml:space="preserve">91.2 (85.7, 94.3)</t>
  </si>
  <si>
    <t xml:space="preserve">89.4 (83.4, 93.0)</t>
  </si>
  <si>
    <t xml:space="preserve">82.6 (75.8, 87.3)</t>
  </si>
  <si>
    <t xml:space="preserve">78.5 (71.0, 84.1)</t>
  </si>
  <si>
    <t xml:space="preserve">90.7 (84.9, 94.0)</t>
  </si>
  <si>
    <t xml:space="preserve">91.9 (86.2, 94.9)</t>
  </si>
  <si>
    <t xml:space="preserve">83.7 (77.4, 88.1)</t>
  </si>
  <si>
    <t xml:space="preserve">80.5 (73.6, 85.5)</t>
  </si>
  <si>
    <t xml:space="preserve">77.6 (75.3, 79.8)</t>
  </si>
  <si>
    <t xml:space="preserve">71.9 (69.5, 74.1)</t>
  </si>
  <si>
    <t xml:space="preserve">77.0 (74.6, 79.2)</t>
  </si>
  <si>
    <t xml:space="preserve">73.1 (70.4, 75.7)</t>
  </si>
  <si>
    <t xml:space="preserve">83.9 (81.7, 85.8)</t>
  </si>
  <si>
    <t xml:space="preserve">83.6 (81.4, 85.5)</t>
  </si>
  <si>
    <t xml:space="preserve">69.7 (67.2, 72.1)</t>
  </si>
  <si>
    <t xml:space="preserve">82.0 (79.0, 84.3)</t>
  </si>
  <si>
    <t xml:space="preserve">76.6 (73.9, 78.9)</t>
  </si>
  <si>
    <t xml:space="preserve">69.7 (66.5, 72.5)</t>
  </si>
  <si>
    <t xml:space="preserve">75.0 (72.4, 77.3)</t>
  </si>
  <si>
    <t xml:space="preserve">80.5 (77.6, 82.8)</t>
  </si>
  <si>
    <t xml:space="preserve">77.4 (74.8, 79.6)</t>
  </si>
  <si>
    <t xml:space="preserve">80.1 (77.0, 82.6)</t>
  </si>
  <si>
    <t xml:space="preserve">76.5 (73.7, 79.0)</t>
  </si>
  <si>
    <t xml:space="preserve">73.7 (70.5, 76.5)</t>
  </si>
  <si>
    <t xml:space="preserve">67.8 (65.0, 70.5)</t>
  </si>
  <si>
    <t xml:space="preserve">76.4 (73.4, 79.0)</t>
  </si>
  <si>
    <t xml:space="preserve">73.5 (70.9, 75.9)</t>
  </si>
  <si>
    <t xml:space="preserve">82.0 (78.7, 84.7)</t>
  </si>
  <si>
    <t xml:space="preserve">71.5 (68.1, 74.6)</t>
  </si>
  <si>
    <t xml:space="preserve">82.0 (78.8, 84.6)</t>
  </si>
  <si>
    <t xml:space="preserve">79.2 (76.3, 81.7)</t>
  </si>
  <si>
    <t xml:space="preserve">77.8 (74.1, 80.9)</t>
  </si>
  <si>
    <t xml:space="preserve">73.5 (70.1, 76.6)</t>
  </si>
  <si>
    <t xml:space="preserve">77.8 (74.3, 80.7)</t>
  </si>
  <si>
    <t xml:space="preserve">72.7 (69.5, 75.5)</t>
  </si>
  <si>
    <t xml:space="preserve">71.9 (68.9, 74.6)</t>
  </si>
  <si>
    <t xml:space="preserve">79.2 (74.7, 82.7)</t>
  </si>
  <si>
    <t xml:space="preserve">88.4 (84.6, 90.9)</t>
  </si>
  <si>
    <t xml:space="preserve">94.0 (90.7, 95.7)</t>
  </si>
  <si>
    <t xml:space="preserve">87.3 (83.5, 89.9)</t>
  </si>
  <si>
    <t xml:space="preserve">87.3 (84.5, 89.3)</t>
  </si>
  <si>
    <t xml:space="preserve">86.5 (83.7, 88.5)</t>
  </si>
  <si>
    <t xml:space="preserve">72.9 (69.7, 75.7)</t>
  </si>
  <si>
    <t xml:space="preserve">73.1 (69.9, 75.9)</t>
  </si>
  <si>
    <t xml:space="preserve">80.0 (76.9, 82.5)</t>
  </si>
  <si>
    <t xml:space="preserve">80.7 (77.6, 83.1)</t>
  </si>
  <si>
    <t xml:space="preserve">50.2 (46.3, 54.1)</t>
  </si>
  <si>
    <t xml:space="preserve">48.6 (44.4, 52.8)</t>
  </si>
  <si>
    <t xml:space="preserve">64.8 (61.3, 68.0)</t>
  </si>
  <si>
    <t xml:space="preserve">67.0 (63.6, 70.1)</t>
  </si>
  <si>
    <t xml:space="preserve">69.0 (65.6, 71.9)</t>
  </si>
  <si>
    <t xml:space="preserve">73.5 (70.3, 76.3)</t>
  </si>
  <si>
    <t xml:space="preserve">81.6 (77.4, 85.1)</t>
  </si>
  <si>
    <t xml:space="preserve">86.4 (82.3, 89.4)</t>
  </si>
  <si>
    <t xml:space="preserve">70.0 (65.2, 74.2)</t>
  </si>
  <si>
    <t xml:space="preserve">74.5 (69.9, 78.5)</t>
  </si>
  <si>
    <t xml:space="preserve">81.3 (77.1, 84.8)</t>
  </si>
  <si>
    <t xml:space="preserve">82.7 (78.4, 86.0)</t>
  </si>
  <si>
    <t xml:space="preserve">75.7 (70.7, 79.9)</t>
  </si>
  <si>
    <t xml:space="preserve">76.6 (71.2, 81.0)</t>
  </si>
  <si>
    <t xml:space="preserve">76.5 (71.8, 80.5)</t>
  </si>
  <si>
    <t xml:space="preserve">74.5 (69.7, 78.6)</t>
  </si>
  <si>
    <t xml:space="preserve">77.4 (72.9, 81.1)</t>
  </si>
  <si>
    <t xml:space="preserve">78.3 (73.8, 82.0)</t>
  </si>
  <si>
    <t xml:space="preserve">83.3 (83.0, 83.5)</t>
  </si>
  <si>
    <t xml:space="preserve">83.8 (83.5, 84.1)</t>
  </si>
  <si>
    <t xml:space="preserve">65.1 (64.7, 65.4)</t>
  </si>
  <si>
    <t xml:space="preserve">69.4 (69.1, 69.7)</t>
  </si>
  <si>
    <t xml:space="preserve">84.1 (83.8, 84.4)</t>
  </si>
  <si>
    <t xml:space="preserve">84.1 (83.9, 84.4)</t>
  </si>
  <si>
    <t xml:space="preserve">78.7 (78.4, 79.1)</t>
  </si>
  <si>
    <t xml:space="preserve">76.9 (76.5, 77.3)</t>
  </si>
  <si>
    <t xml:space="preserve">78.6 (78.2, 78.9)</t>
  </si>
  <si>
    <t xml:space="preserve">77.6 (77.3, 77.9)</t>
  </si>
  <si>
    <t xml:space="preserve">78.7 (78.4, 79.0)</t>
  </si>
  <si>
    <t xml:space="preserve">78.2 (77.9, 78.5)</t>
  </si>
  <si>
    <t xml:space="preserve">76.2 (72.3, 79.6)</t>
  </si>
  <si>
    <t xml:space="preserve">50.2 (46.0, 54.4)</t>
  </si>
  <si>
    <t xml:space="preserve">78.5 (74.5, 81.8)</t>
  </si>
  <si>
    <t xml:space="preserve">71.2 (66.7, 75.3)</t>
  </si>
  <si>
    <t xml:space="preserve">76.9 (73.1, 80.1)</t>
  </si>
  <si>
    <t xml:space="preserve">67.9 (64.8, 70.8)</t>
  </si>
  <si>
    <t xml:space="preserve">44.5 (41.4, 47.7)</t>
  </si>
  <si>
    <t xml:space="preserve">70.4 (67.3, 73.2)</t>
  </si>
  <si>
    <t xml:space="preserve">67.3 (63.7, 70.7)</t>
  </si>
  <si>
    <t xml:space="preserve">63.5 (60.4, 66.5)</t>
  </si>
  <si>
    <t xml:space="preserve">89.7 (88.1, 91.0)</t>
  </si>
  <si>
    <t xml:space="preserve">71.8 (69.7, 73.7)</t>
  </si>
  <si>
    <t xml:space="preserve">84.8 (83.0, 86.3)</t>
  </si>
  <si>
    <t xml:space="preserve">76.8 (74.6, 78.7)</t>
  </si>
  <si>
    <t xml:space="preserve">66.0 (63.7, 68.1)</t>
  </si>
  <si>
    <t xml:space="preserve">89.6 (86.8, 91.4)</t>
  </si>
  <si>
    <t xml:space="preserve">80.7 (77.5, 83.2)</t>
  </si>
  <si>
    <t xml:space="preserve">93.2 (90.8, 94.6)</t>
  </si>
  <si>
    <t xml:space="preserve">92.8 (90.2, 94.3)</t>
  </si>
  <si>
    <t xml:space="preserve">88.2 (85.1, 90.2)</t>
  </si>
  <si>
    <t xml:space="preserve">91.5 (88.9, 93.1)</t>
  </si>
  <si>
    <t xml:space="preserve">47.2 (44.7, 49.6)</t>
  </si>
  <si>
    <t xml:space="preserve">88.0 (86.2, 89.4)</t>
  </si>
  <si>
    <t xml:space="preserve">82.4 (80.3, 84.3)</t>
  </si>
  <si>
    <t xml:space="preserve">86.3 (84.4, 87.8)</t>
  </si>
  <si>
    <t xml:space="preserve">66.0 (61.9, 69.8)</t>
  </si>
  <si>
    <t xml:space="preserve">77.2 (73.1, 80.7)</t>
  </si>
  <si>
    <t xml:space="preserve">78.1 (73.9, 81.7)</t>
  </si>
  <si>
    <t xml:space="preserve">73.2 (69.2, 76.6)</t>
  </si>
  <si>
    <t xml:space="preserve">75.5 (70.4, 79.7)</t>
  </si>
  <si>
    <t xml:space="preserve">19.7 (16.0, 24.3)</t>
  </si>
  <si>
    <t xml:space="preserve">81.0 (76.3, 84.7)</t>
  </si>
  <si>
    <t xml:space="preserve">80.4 (75.3, 84.4)</t>
  </si>
  <si>
    <t xml:space="preserve">78.4 (71.6, 83.8)</t>
  </si>
  <si>
    <t xml:space="preserve">76.3 (71.5, 80.3)</t>
  </si>
  <si>
    <t xml:space="preserve">82.4 (75.7, 87.3)</t>
  </si>
  <si>
    <t xml:space="preserve">75.0 (68.0, 80.6)</t>
  </si>
  <si>
    <t xml:space="preserve">85.1 (78.8, 89.4)</t>
  </si>
  <si>
    <t xml:space="preserve">85.4 (78.9, 89.8)</t>
  </si>
  <si>
    <t xml:space="preserve">81.7 (74.4, 87.0)</t>
  </si>
  <si>
    <t xml:space="preserve">80.0 (73.3, 85.0)</t>
  </si>
  <si>
    <t xml:space="preserve">81.8 (74.4, 86.7)</t>
  </si>
  <si>
    <t xml:space="preserve">83.6 (76.4, 88.2)</t>
  </si>
  <si>
    <t xml:space="preserve">79.4 (71.5, 84.8)</t>
  </si>
  <si>
    <t xml:space="preserve">74.2 (65.9, 80.4)</t>
  </si>
  <si>
    <t xml:space="preserve">74.6 (66.9, 80.5)</t>
  </si>
  <si>
    <t xml:space="preserve">46.5 (44.9, 48.2)</t>
  </si>
  <si>
    <t xml:space="preserve">71.2 (69.5, 72.8)</t>
  </si>
  <si>
    <t xml:space="preserve">69.7 (68.2, 71.2)</t>
  </si>
  <si>
    <t xml:space="preserve">89.2 (83.1, 92.2)</t>
  </si>
  <si>
    <t xml:space="preserve">45.5 (38.9, 52.4)</t>
  </si>
  <si>
    <t xml:space="preserve">95.5 (90.4, 97.0)</t>
  </si>
  <si>
    <t xml:space="preserve">93.8 (88.2, 95.8)</t>
  </si>
  <si>
    <t xml:space="preserve">88.9 (78.5, 93.9)</t>
  </si>
  <si>
    <t xml:space="preserve">92.4 (86.8, 94.7)</t>
  </si>
  <si>
    <t xml:space="preserve">89.5 (88.0, 90.7)</t>
  </si>
  <si>
    <t xml:space="preserve">61.1 (58.9, 63.2)</t>
  </si>
  <si>
    <t xml:space="preserve">97.0 (96.1, 97.6)</t>
  </si>
  <si>
    <t xml:space="preserve">94.8 (93.6, 95.7)</t>
  </si>
  <si>
    <t xml:space="preserve">95.5 (94.0, 96.4)</t>
  </si>
  <si>
    <t xml:space="preserve">94.8 (93.7, 95.7)</t>
  </si>
  <si>
    <t xml:space="preserve">66.2 (63.8, 68.5)</t>
  </si>
  <si>
    <t xml:space="preserve">76.9 (74.7, 79.0)</t>
  </si>
  <si>
    <t xml:space="preserve">70.8 (68.2, 73.1)</t>
  </si>
  <si>
    <t xml:space="preserve">69.5 (66.9, 71.9)</t>
  </si>
  <si>
    <t xml:space="preserve">80.7 (76.6, 84.0)</t>
  </si>
  <si>
    <t xml:space="preserve">30.3 (26.4, 34.8)</t>
  </si>
  <si>
    <t xml:space="preserve">85.0 (81.2, 87.8)</t>
  </si>
  <si>
    <t xml:space="preserve">85.7 (81.7, 88.7)</t>
  </si>
  <si>
    <t xml:space="preserve">75.0 (64.5, 83.1)</t>
  </si>
  <si>
    <t xml:space="preserve">82.6 (78.7, 85.6)</t>
  </si>
  <si>
    <t xml:space="preserve">65.6 (62.5, 68.5)</t>
  </si>
  <si>
    <t xml:space="preserve">86.2 (83.8, 88.2)</t>
  </si>
  <si>
    <t xml:space="preserve">78.6 (75.5, 81.2)</t>
  </si>
  <si>
    <t xml:space="preserve">76.3 (73.0, 79.1)</t>
  </si>
  <si>
    <t xml:space="preserve">98.6 (94.4, 99.4)</t>
  </si>
  <si>
    <t xml:space="preserve">94.5 (89.2, 96.7)</t>
  </si>
  <si>
    <t xml:space="preserve">94.6 (89.3, 96.7)</t>
  </si>
  <si>
    <t xml:space="preserve">81.0 (76.8, 84.1)</t>
  </si>
  <si>
    <t xml:space="preserve">59.4 (55.0, 63.6)</t>
  </si>
  <si>
    <t xml:space="preserve">81.9 (77.9, 84.9)</t>
  </si>
  <si>
    <t xml:space="preserve">81.0 (76.7, 84.2)</t>
  </si>
  <si>
    <t xml:space="preserve">76.8 (72.1, 80.6)</t>
  </si>
  <si>
    <t xml:space="preserve">74.3 (70.0, 77.8)</t>
  </si>
  <si>
    <t xml:space="preserve">90.6 (87.8, 92.6)</t>
  </si>
  <si>
    <t xml:space="preserve">60.1 (56.2, 63.9)</t>
  </si>
  <si>
    <t xml:space="preserve">92.1 (89.5, 93.9)</t>
  </si>
  <si>
    <t xml:space="preserve">88.6 (85.4, 90.9)</t>
  </si>
  <si>
    <t xml:space="preserve">83.1 (78.8, 86.4)</t>
  </si>
  <si>
    <t xml:space="preserve">87.8 (84.8, 90.1)</t>
  </si>
  <si>
    <t xml:space="preserve">78.5 (73.8, 82.2)</t>
  </si>
  <si>
    <t xml:space="preserve">58.7 (53.8, 63.5)</t>
  </si>
  <si>
    <t xml:space="preserve">82.2 (77.8, 85.6)</t>
  </si>
  <si>
    <t xml:space="preserve">80.9 (76.3, 84.6)</t>
  </si>
  <si>
    <t xml:space="preserve">77.0 (71.3, 81.6)</t>
  </si>
  <si>
    <t xml:space="preserve">85.8 (84.1, 87.3)</t>
  </si>
  <si>
    <t xml:space="preserve">70.5 (68.4, 72.4)</t>
  </si>
  <si>
    <t xml:space="preserve">87.9 (86.3, 89.2)</t>
  </si>
  <si>
    <t xml:space="preserve">86.7 (84.9, 88.2)</t>
  </si>
  <si>
    <t xml:space="preserve">85.2 (83.2, 87.0)</t>
  </si>
  <si>
    <t xml:space="preserve">64.3 (61.5, 67.0)</t>
  </si>
  <si>
    <t xml:space="preserve">84.0 (81.7, 86.0)</t>
  </si>
  <si>
    <t xml:space="preserve">81.6 (79.0, 83.9)</t>
  </si>
  <si>
    <t xml:space="preserve">75.6 (73.3, 77.6)</t>
  </si>
  <si>
    <t xml:space="preserve">47.2 (44.8, 49.6)</t>
  </si>
  <si>
    <t xml:space="preserve">76.8 (74.5, 79.0)</t>
  </si>
  <si>
    <t xml:space="preserve">81.0 (78.5, 83.2)</t>
  </si>
  <si>
    <t xml:space="preserve">90.6 (80.0, 94.9)</t>
  </si>
  <si>
    <t xml:space="preserve">69.7 (58.0, 78.4)</t>
  </si>
  <si>
    <t xml:space="preserve">93.8 (83.7, 97.0)</t>
  </si>
  <si>
    <t xml:space="preserve">87.5 (76.5, 92.7)</t>
  </si>
  <si>
    <t xml:space="preserve">82.1 (69.3, 89.3)</t>
  </si>
  <si>
    <t xml:space="preserve">84.8 (73.8, 90.6)</t>
  </si>
  <si>
    <t xml:space="preserve">80.8 (77.1, 83.9)</t>
  </si>
  <si>
    <t xml:space="preserve">69.7 (65.7, 73.2)</t>
  </si>
  <si>
    <t xml:space="preserve">83.1 (79.4, 85.9)</t>
  </si>
  <si>
    <t xml:space="preserve">78.7 (75.1, 81.8)</t>
  </si>
  <si>
    <t xml:space="preserve">71.8 (70.5, 73.0)</t>
  </si>
  <si>
    <t xml:space="preserve">25.3 (24.1, 26.5)</t>
  </si>
  <si>
    <t xml:space="preserve">72.3 (71.1, 73.5)</t>
  </si>
  <si>
    <t xml:space="preserve">79.0 (74.6, 82.5)</t>
  </si>
  <si>
    <t xml:space="preserve">29.3 (25.2, 34.0)</t>
  </si>
  <si>
    <t xml:space="preserve">85.3 (81.2, 88.2)</t>
  </si>
  <si>
    <t xml:space="preserve">82.4 (77.9, 85.7)</t>
  </si>
  <si>
    <t xml:space="preserve">72.7 (67.2, 77.4)</t>
  </si>
  <si>
    <t xml:space="preserve">81.1 (76.8, 84.4)</t>
  </si>
  <si>
    <t xml:space="preserve">88.9 (86.5, 90.8)</t>
  </si>
  <si>
    <t xml:space="preserve">74.8 (71.7, 77.5)</t>
  </si>
  <si>
    <t xml:space="preserve">88.6 (86.1, 90.5)</t>
  </si>
  <si>
    <t xml:space="preserve">84.2 (81.4, 86.6)</t>
  </si>
  <si>
    <t xml:space="preserve">76.1 (72.8, 79.0)</t>
  </si>
  <si>
    <t xml:space="preserve">63.8 (55.9, 70.7)</t>
  </si>
  <si>
    <t xml:space="preserve">47.6 (40.1, 55.1)</t>
  </si>
  <si>
    <t xml:space="preserve">64.2 (56.5, 71.0)</t>
  </si>
  <si>
    <t xml:space="preserve">77.2 (69.8, 82.9)</t>
  </si>
  <si>
    <t xml:space="preserve">71.2 (63.1, 77.9)</t>
  </si>
  <si>
    <t xml:space="preserve">67.1 (59.4, 73.6)</t>
  </si>
  <si>
    <t xml:space="preserve">82.2 (79.8, 84.3)</t>
  </si>
  <si>
    <t xml:space="preserve">59.0 (56.1, 61.7)</t>
  </si>
  <si>
    <t xml:space="preserve">83.6 (81.3, 85.6)</t>
  </si>
  <si>
    <t xml:space="preserve">83.5 (80.9, 85.7)</t>
  </si>
  <si>
    <t xml:space="preserve">83.5 (81.1, 85.7)</t>
  </si>
  <si>
    <t xml:space="preserve">80.4 (78.0, 82.5)</t>
  </si>
  <si>
    <t xml:space="preserve">83.1 (79.9, 85.9)</t>
  </si>
  <si>
    <t xml:space="preserve">56.6 (52.9, 60.3)</t>
  </si>
  <si>
    <t xml:space="preserve">79.5 (76.2, 82.4)</t>
  </si>
  <si>
    <t xml:space="preserve">75.9 (72.2, 79.1)</t>
  </si>
  <si>
    <t xml:space="preserve">71.0 (66.8, 74.7)</t>
  </si>
  <si>
    <t xml:space="preserve">74.5 (71.1, 77.6)</t>
  </si>
  <si>
    <t xml:space="preserve">83.8 (81.4, 85.8)</t>
  </si>
  <si>
    <t xml:space="preserve">70.6 (67.8, 73.2)</t>
  </si>
  <si>
    <t xml:space="preserve">76.4 (73.7, 78.8)</t>
  </si>
  <si>
    <t xml:space="preserve">72.4 (69.5, 75.1)</t>
  </si>
  <si>
    <t xml:space="preserve">77.7 (74.9, 80.2)</t>
  </si>
  <si>
    <t xml:space="preserve">66.7 (63.8, 69.4)</t>
  </si>
  <si>
    <t xml:space="preserve">89.9 (83.3, 93.4)</t>
  </si>
  <si>
    <t xml:space="preserve">77.5 (70.0, 82.9)</t>
  </si>
  <si>
    <t xml:space="preserve">85.5 (78.5, 89.9)</t>
  </si>
  <si>
    <t xml:space="preserve">94.0 (88.1, 96.6)</t>
  </si>
  <si>
    <t xml:space="preserve">83.6 (76.2, 88.4)</t>
  </si>
  <si>
    <t xml:space="preserve">80.3 (73.0, 85.4)</t>
  </si>
  <si>
    <t xml:space="preserve">84.9 (82.6, 86.7)</t>
  </si>
  <si>
    <t xml:space="preserve">67.7 (65.0, 70.1)</t>
  </si>
  <si>
    <t xml:space="preserve">79.5 (77.1, 81.6)</t>
  </si>
  <si>
    <t xml:space="preserve">68.6 (65.7, 71.3)</t>
  </si>
  <si>
    <t xml:space="preserve">43.0 (39.7, 46.3)</t>
  </si>
  <si>
    <t xml:space="preserve">70.4 (67.8, 72.8)</t>
  </si>
  <si>
    <t xml:space="preserve">66.9 (64.0, 69.7)</t>
  </si>
  <si>
    <t xml:space="preserve">79.5 (76.7, 81.9)</t>
  </si>
  <si>
    <t xml:space="preserve">77.5 (74.8, 79.8)</t>
  </si>
  <si>
    <t xml:space="preserve">81.0 (75.6, 84.8)</t>
  </si>
  <si>
    <t xml:space="preserve">45.4 (39.9, 51.0)</t>
  </si>
  <si>
    <t xml:space="preserve">81.1 (75.8, 84.9)</t>
  </si>
  <si>
    <t xml:space="preserve">79.0 (73.3, 83.2)</t>
  </si>
  <si>
    <t xml:space="preserve">65.9 (54.2, 75.6)</t>
  </si>
  <si>
    <t xml:space="preserve">77.8 (72.4, 81.8)</t>
  </si>
  <si>
    <t xml:space="preserve">94.3 (87.6, 96.8)</t>
  </si>
  <si>
    <t xml:space="preserve">92.6 (85.6, 95.5)</t>
  </si>
  <si>
    <t xml:space="preserve">98.1 (92.5, 99.2)</t>
  </si>
  <si>
    <t xml:space="preserve">98.1 (92.1, 99.3)</t>
  </si>
  <si>
    <t xml:space="preserve">88.2 (80.2, 92.4)</t>
  </si>
  <si>
    <t xml:space="preserve">84.9 (81.9, 87.3)</t>
  </si>
  <si>
    <t xml:space="preserve">60.7 (57.1, 64.2)</t>
  </si>
  <si>
    <t xml:space="preserve">84.4 (81.5, 86.9)</t>
  </si>
  <si>
    <t xml:space="preserve">84.9 (81.9, 87.4)</t>
  </si>
  <si>
    <t xml:space="preserve">81.9 (78.2, 85.0)</t>
  </si>
  <si>
    <t xml:space="preserve">84.1 (81.1, 86.5)</t>
  </si>
  <si>
    <t xml:space="preserve">75.9 (72.7, 78.8)</t>
  </si>
  <si>
    <t xml:space="preserve">59.3 (55.9, 62.5)</t>
  </si>
  <si>
    <t xml:space="preserve">77.9 (74.8, 80.5)</t>
  </si>
  <si>
    <t xml:space="preserve">73.6 (70.2, 76.6)</t>
  </si>
  <si>
    <t xml:space="preserve">65.6 (61.7, 69.2)</t>
  </si>
  <si>
    <t xml:space="preserve">67.5 (64.3, 70.6)</t>
  </si>
  <si>
    <t xml:space="preserve">81.5 (79.9, 82.9)</t>
  </si>
  <si>
    <t xml:space="preserve">62.2 (60.4, 63.9)</t>
  </si>
  <si>
    <t xml:space="preserve">83.8 (82.4, 85.1)</t>
  </si>
  <si>
    <t xml:space="preserve">77.5 (75.9, 79.0)</t>
  </si>
  <si>
    <t xml:space="preserve">77.7 (75.1, 80.0)</t>
  </si>
  <si>
    <t xml:space="preserve">51.3 (48.5, 54.1)</t>
  </si>
  <si>
    <t xml:space="preserve">82.6 (80.0, 84.7)</t>
  </si>
  <si>
    <t xml:space="preserve">79.5 (76.6, 82.1)</t>
  </si>
  <si>
    <t xml:space="preserve">74.3 (71.7, 76.6)</t>
  </si>
  <si>
    <t xml:space="preserve">83.3 (78.5, 86.8)</t>
  </si>
  <si>
    <t xml:space="preserve">65.7 (60.2, 70.6)</t>
  </si>
  <si>
    <t xml:space="preserve">88.7 (84.4, 91.5)</t>
  </si>
  <si>
    <t xml:space="preserve">85.3 (80.1, 89.0)</t>
  </si>
  <si>
    <t xml:space="preserve">81.3 (76.4, 85.0)</t>
  </si>
  <si>
    <t xml:space="preserve">81.0 (72.4, 86.9)</t>
  </si>
  <si>
    <t xml:space="preserve">47.7 (39.0, 56.6)</t>
  </si>
  <si>
    <t xml:space="preserve">82.8 (74.5, 88.4)</t>
  </si>
  <si>
    <t xml:space="preserve">63.3 (53.8, 71.7)</t>
  </si>
  <si>
    <t xml:space="preserve">62.8 (51.1, 73.0)</t>
  </si>
  <si>
    <t xml:space="preserve">64.6 (55.5, 72.5)</t>
  </si>
  <si>
    <t xml:space="preserve">97.4 (95.1, 98.1)</t>
  </si>
  <si>
    <t xml:space="preserve">99.3 (97.5, 99.5)</t>
  </si>
  <si>
    <t xml:space="preserve">95.4 (93.2, 96.3)</t>
  </si>
  <si>
    <t xml:space="preserve">92.2 (89.7, 93.4)</t>
  </si>
  <si>
    <t xml:space="preserve">92.7 (90.1, 93.9)</t>
  </si>
  <si>
    <t xml:space="preserve">96.0 (93.7, 96.8)</t>
  </si>
  <si>
    <t xml:space="preserve">97.1 (95.0, 97.7)</t>
  </si>
  <si>
    <t xml:space="preserve">93.3 (90.9, 94.4)</t>
  </si>
  <si>
    <t xml:space="preserve">73.1 (69.5, 76.4)</t>
  </si>
  <si>
    <t xml:space="preserve">60.4 (56.7, 64.1)</t>
  </si>
  <si>
    <t xml:space="preserve">71.6 (67.9, 74.9)</t>
  </si>
  <si>
    <t xml:space="preserve">70.9 (67.1, 74.5)</t>
  </si>
  <si>
    <t xml:space="preserve">68.2 (64.5, 71.5)</t>
  </si>
  <si>
    <t xml:space="preserve">78.6 (75.5, 81.4)</t>
  </si>
  <si>
    <t xml:space="preserve">57.9 (54.4, 61.3)</t>
  </si>
  <si>
    <t xml:space="preserve">80.1 (76.8, 82.8)</t>
  </si>
  <si>
    <t xml:space="preserve">73.7 (70.2, 76.9)</t>
  </si>
  <si>
    <t xml:space="preserve">76.8 (73.6, 79.5)</t>
  </si>
  <si>
    <t xml:space="preserve">89.8 (88.0, 91.2)</t>
  </si>
  <si>
    <t xml:space="preserve">75.3 (72.8, 77.3)</t>
  </si>
  <si>
    <t xml:space="preserve">94.6 (93.1, 95.5)</t>
  </si>
  <si>
    <t xml:space="preserve">97.0 (95.6, 97.6)</t>
  </si>
  <si>
    <t xml:space="preserve">96.5 (94.8, 97.4)</t>
  </si>
  <si>
    <t xml:space="preserve">94.1 (92.5, 95.0)</t>
  </si>
  <si>
    <t xml:space="preserve">78.1 (75.4, 80.4)</t>
  </si>
  <si>
    <t xml:space="preserve">77.1 (74.1, 79.8)</t>
  </si>
  <si>
    <t xml:space="preserve">76.2 (73.6, 78.6)</t>
  </si>
  <si>
    <t xml:space="preserve">80.0 (65.4, 88.7)</t>
  </si>
  <si>
    <t xml:space="preserve">53.6 (40.3, 66.2)</t>
  </si>
  <si>
    <t xml:space="preserve">80.8 (66.6, 89.1)</t>
  </si>
  <si>
    <t xml:space="preserve">75.0 (61.3, 84.3)</t>
  </si>
  <si>
    <t xml:space="preserve">86.8 (78.0, 90.8)</t>
  </si>
  <si>
    <t xml:space="preserve">82.4 (72.1, 87.8)</t>
  </si>
  <si>
    <t xml:space="preserve">71.1 (61.6, 77.7)</t>
  </si>
  <si>
    <t xml:space="preserve">78.9 (69.6, 84.4)</t>
  </si>
  <si>
    <t xml:space="preserve">90.9 (82.7, 94.3)</t>
  </si>
  <si>
    <t xml:space="preserve">71.1 (61.7, 78.1)</t>
  </si>
  <si>
    <t xml:space="preserve">95.6 (88.4, 97.5)</t>
  </si>
  <si>
    <t xml:space="preserve">92.7 (84.3, 95.8)</t>
  </si>
  <si>
    <t xml:space="preserve">88.9 (80.6, 92.8)</t>
  </si>
  <si>
    <t xml:space="preserve">84.4 (80.0, 87.4)</t>
  </si>
  <si>
    <t xml:space="preserve">76.2 (71.4, 79.8)</t>
  </si>
  <si>
    <t xml:space="preserve">90.7 (86.9, 92.9)</t>
  </si>
  <si>
    <t xml:space="preserve">88.5 (84.2, 91.1)</t>
  </si>
  <si>
    <t xml:space="preserve">91.0 (87.0, 93.2)</t>
  </si>
  <si>
    <t xml:space="preserve">83.8 (79.5, 86.8)</t>
  </si>
  <si>
    <t xml:space="preserve">75.9 (68.2, 82.0)</t>
  </si>
  <si>
    <t xml:space="preserve">58.4 (50.6, 65.7)</t>
  </si>
  <si>
    <t xml:space="preserve">77.9 (70.5, 83.6)</t>
  </si>
  <si>
    <t xml:space="preserve">73.4 (65.3, 80.0)</t>
  </si>
  <si>
    <t xml:space="preserve">71.9 (64.4, 78.2)</t>
  </si>
  <si>
    <t xml:space="preserve">87.7 (86.2, 88.9)</t>
  </si>
  <si>
    <t xml:space="preserve">78.9 (77.1, 80.4)</t>
  </si>
  <si>
    <t xml:space="preserve">84.1 (82.4, 85.6)</t>
  </si>
  <si>
    <t xml:space="preserve">97.1 (93.0, 97.5)</t>
  </si>
  <si>
    <t xml:space="preserve">82.4 (76.9, 85.3)</t>
  </si>
  <si>
    <t xml:space="preserve">98.5 (94.8, 98.6)</t>
  </si>
  <si>
    <t xml:space="preserve">89.7 (84.7, 91.6)</t>
  </si>
  <si>
    <t xml:space="preserve">95.6 (91.3, 96.4)</t>
  </si>
  <si>
    <t xml:space="preserve">55.0 (51.2, 58.7)</t>
  </si>
  <si>
    <t xml:space="preserve">82.2 (79.0, 84.8)</t>
  </si>
  <si>
    <t xml:space="preserve">84.4 (81.2, 87.0)</t>
  </si>
  <si>
    <t xml:space="preserve">74.8 (71.3, 77.9)</t>
  </si>
  <si>
    <t xml:space="preserve">89.4 (86.2, 91.4)</t>
  </si>
  <si>
    <t xml:space="preserve">77.3 (73.5, 80.3)</t>
  </si>
  <si>
    <t xml:space="preserve">82.6 (79.0, 85.1)</t>
  </si>
  <si>
    <t xml:space="preserve">81.9 (78.2, 84.7)</t>
  </si>
  <si>
    <t xml:space="preserve">71.3 (66.7, 75.2)</t>
  </si>
  <si>
    <t xml:space="preserve">72.1 (68.1, 75.4)</t>
  </si>
  <si>
    <t xml:space="preserve">84.3 (80.3, 87.4)</t>
  </si>
  <si>
    <t xml:space="preserve">40.6 (36.0, 45.4)</t>
  </si>
  <si>
    <t xml:space="preserve">92.0 (88.7, 94.1)</t>
  </si>
  <si>
    <t xml:space="preserve">88.4 (84.6, 91.1)</t>
  </si>
  <si>
    <t xml:space="preserve">83.2 (76.4, 88.1)</t>
  </si>
  <si>
    <t xml:space="preserve">90.6 (87.2, 92.9)</t>
  </si>
  <si>
    <t xml:space="preserve">83.0 (78.7, 86.2)</t>
  </si>
  <si>
    <t xml:space="preserve">57.4 (52.4, 62.1)</t>
  </si>
  <si>
    <t xml:space="preserve">86.5 (82.5, 89.3)</t>
  </si>
  <si>
    <t xml:space="preserve">81.6 (77.0, 85.1)</t>
  </si>
  <si>
    <t xml:space="preserve">82.5 (77.5, 86.2)</t>
  </si>
  <si>
    <t xml:space="preserve">83.3 (79.1, 86.5)</t>
  </si>
  <si>
    <t xml:space="preserve">93.9 (91.6, 95.3)</t>
  </si>
  <si>
    <t xml:space="preserve">74.5 (71.1, 77.5)</t>
  </si>
  <si>
    <t xml:space="preserve">95.6 (93.6, 96.7)</t>
  </si>
  <si>
    <t xml:space="preserve">94.8 (92.6, 96.2)</t>
  </si>
  <si>
    <t xml:space="preserve">90.4 (87.5, 92.4)</t>
  </si>
  <si>
    <t xml:space="preserve">91.9 (89.5, 93.6)</t>
  </si>
  <si>
    <t xml:space="preserve">54.1 (52.4, 55.8)</t>
  </si>
  <si>
    <t xml:space="preserve">78.5 (77.0, 79.9)</t>
  </si>
  <si>
    <t xml:space="preserve">65.9 (64.0, 67.7)</t>
  </si>
  <si>
    <t xml:space="preserve">72.2 (70.6, 73.7)</t>
  </si>
  <si>
    <t xml:space="preserve">77.9 (72.8, 82.0)</t>
  </si>
  <si>
    <t xml:space="preserve">67.5 (62.3, 72.2)</t>
  </si>
  <si>
    <t xml:space="preserve">78.1 (73.1, 82.0)</t>
  </si>
  <si>
    <t xml:space="preserve">64.7 (58.9, 70.0)</t>
  </si>
  <si>
    <t xml:space="preserve">77.0 (71.9, 81.1)</t>
  </si>
  <si>
    <t xml:space="preserve">72.6 (67.5, 77.0)</t>
  </si>
  <si>
    <t xml:space="preserve">81.5 (76.3, 85.4)</t>
  </si>
  <si>
    <t xml:space="preserve">62.9 (57.1, 68.1)</t>
  </si>
  <si>
    <t xml:space="preserve">80.3 (75.1, 84.3)</t>
  </si>
  <si>
    <t xml:space="preserve">81.9 (76.1, 86.2)</t>
  </si>
  <si>
    <t xml:space="preserve">78.3 (72.7, 82.7)</t>
  </si>
  <si>
    <t xml:space="preserve">75.0 (69.6, 79.5)</t>
  </si>
  <si>
    <t xml:space="preserve">87.1 (84.2, 89.4)</t>
  </si>
  <si>
    <t xml:space="preserve">59.5 (55.7, 63.1)</t>
  </si>
  <si>
    <t xml:space="preserve">92.7 (90.4, 94.4)</t>
  </si>
  <si>
    <t xml:space="preserve">90.5 (87.8, 92.6)</t>
  </si>
  <si>
    <t xml:space="preserve">89.2 (86.3, 91.4)</t>
  </si>
  <si>
    <t xml:space="preserve">87.6 (84.8, 89.9)</t>
  </si>
  <si>
    <t xml:space="preserve">77.2 (74.4, 79.7)</t>
  </si>
  <si>
    <t xml:space="preserve">58.5 (55.4, 61.5)</t>
  </si>
  <si>
    <t xml:space="preserve">77.8 (75.0, 80.2)</t>
  </si>
  <si>
    <t xml:space="preserve">76.9 (73.9, 79.6)</t>
  </si>
  <si>
    <t xml:space="preserve">71.4 (68.0, 74.5)</t>
  </si>
  <si>
    <t xml:space="preserve">66.2 (63.2, 69.1)</t>
  </si>
  <si>
    <t xml:space="preserve">87.8 (80.9, 92.3)</t>
  </si>
  <si>
    <t xml:space="preserve">67.1 (58.8, 74.3)</t>
  </si>
  <si>
    <t xml:space="preserve">83.3 (76.0, 88.6)</t>
  </si>
  <si>
    <t xml:space="preserve">84.1 (76.8, 89.3)</t>
  </si>
  <si>
    <t xml:space="preserve">81.3 (72.3, 87.6)</t>
  </si>
  <si>
    <t xml:space="preserve">75.3 (67.4, 81.7)</t>
  </si>
  <si>
    <t xml:space="preserve">81.8 (80.5, 83.0)</t>
  </si>
  <si>
    <t xml:space="preserve">72.1 (70.7, 73.5)</t>
  </si>
  <si>
    <t xml:space="preserve">81.6 (80.1, 82.9)</t>
  </si>
  <si>
    <t xml:space="preserve">75.9 (74.4, 77.2)</t>
  </si>
  <si>
    <t xml:space="preserve">74.5 (71.1, 77.3)</t>
  </si>
  <si>
    <t xml:space="preserve">41.3 (38.0, 44.8)</t>
  </si>
  <si>
    <t xml:space="preserve">75.6 (72.3, 78.4)</t>
  </si>
  <si>
    <t xml:space="preserve">60.4 (56.4, 64.0)</t>
  </si>
  <si>
    <t xml:space="preserve">61.1 (56.5, 65.3)</t>
  </si>
  <si>
    <t xml:space="preserve">64.2 (60.7, 67.4)</t>
  </si>
  <si>
    <t xml:space="preserve">77.8 (72.7, 82.0)</t>
  </si>
  <si>
    <t xml:space="preserve">60.2 (55.0, 65.1)</t>
  </si>
  <si>
    <t xml:space="preserve">79.9 (75.1, 83.7)</t>
  </si>
  <si>
    <t xml:space="preserve">77.5 (72.2, 81.8)</t>
  </si>
  <si>
    <t xml:space="preserve">76.5 (71.1, 81.0)</t>
  </si>
  <si>
    <t xml:space="preserve">76.6 (71.8, 80.6)</t>
  </si>
  <si>
    <t xml:space="preserve">73.3 (65.9, 79.1)</t>
  </si>
  <si>
    <t xml:space="preserve">44.2 (37.1, 51.6)</t>
  </si>
  <si>
    <t xml:space="preserve">80.0 (72.9, 85.0)</t>
  </si>
  <si>
    <t xml:space="preserve">75.3 (67.8, 81.0)</t>
  </si>
  <si>
    <t xml:space="preserve">81.3 (73.3, 86.7)</t>
  </si>
  <si>
    <t xml:space="preserve">70.1 (62.8, 76.1)</t>
  </si>
  <si>
    <t xml:space="preserve">78.3 (76.1, 80.3)</t>
  </si>
  <si>
    <t xml:space="preserve">61.6 (59.2, 64.0)</t>
  </si>
  <si>
    <t xml:space="preserve">80.0 (77.7, 82.1)</t>
  </si>
  <si>
    <t xml:space="preserve">70.1 (67.8, 72.3)</t>
  </si>
  <si>
    <t xml:space="preserve">80.2 (77.9, 82.2)</t>
  </si>
  <si>
    <t xml:space="preserve">65.5 (62.9, 67.9)</t>
  </si>
  <si>
    <t xml:space="preserve">78.8 (76.4, 80.8)</t>
  </si>
  <si>
    <t xml:space="preserve">79.8 (77.4, 81.8)</t>
  </si>
  <si>
    <t xml:space="preserve">76.5 (74.0, 78.7)</t>
  </si>
  <si>
    <t xml:space="preserve">75.4 (73.0, 77.5)</t>
  </si>
  <si>
    <t xml:space="preserve">86.0 (81.8, 89.0)</t>
  </si>
  <si>
    <t xml:space="preserve">57.1 (52.2, 61.7)</t>
  </si>
  <si>
    <t xml:space="preserve">85.4 (81.3, 88.4)</t>
  </si>
  <si>
    <t xml:space="preserve">83.0 (78.5, 86.4)</t>
  </si>
  <si>
    <t xml:space="preserve">77.9 (73.0, 81.9)</t>
  </si>
  <si>
    <t xml:space="preserve">73.3 (68.6, 77.2)</t>
  </si>
  <si>
    <t xml:space="preserve">84.6 (81.9, 86.7)</t>
  </si>
  <si>
    <t xml:space="preserve">79.3 (76.4, 81.7)</t>
  </si>
  <si>
    <t xml:space="preserve">58.5 (54.8, 61.9)</t>
  </si>
  <si>
    <t xml:space="preserve">63.1 (59.7, 66.2)</t>
  </si>
  <si>
    <t xml:space="preserve">71.8 (68.7, 74.5)</t>
  </si>
  <si>
    <t xml:space="preserve">79.0 (75.0, 82.3)</t>
  </si>
  <si>
    <t xml:space="preserve">59.8 (55.4, 64.0)</t>
  </si>
  <si>
    <t xml:space="preserve">79.7 (75.8, 83.0)</t>
  </si>
  <si>
    <t xml:space="preserve">74.2 (69.6, 78.2)</t>
  </si>
  <si>
    <t xml:space="preserve">74.5 (69.6, 78.7)</t>
  </si>
  <si>
    <t xml:space="preserve">70.1 (65.9, 73.9)</t>
  </si>
  <si>
    <t xml:space="preserve">81.6 (81.3, 81.9)</t>
  </si>
  <si>
    <t xml:space="preserve">59.2 (58.8, 59.6)</t>
  </si>
  <si>
    <t xml:space="preserve">82.2 (81.9, 82.5)</t>
  </si>
  <si>
    <t xml:space="preserve">79.5 (79.1, 79.8)</t>
  </si>
  <si>
    <t xml:space="preserve">76.0 (75.6, 76.3)</t>
  </si>
  <si>
    <t xml:space="preserve">76.1 (75.8, 76.4)</t>
  </si>
  <si>
    <t xml:space="preserve">80.3 (73.7, 84.7)</t>
  </si>
  <si>
    <t xml:space="preserve">81.5 (75.4, 85.5)</t>
  </si>
  <si>
    <t xml:space="preserve">84.0 (78.1, 87.6)</t>
  </si>
  <si>
    <t xml:space="preserve">83.1 (76.9, 87.1)</t>
  </si>
  <si>
    <t xml:space="preserve">78.5 (72.1, 83.0)</t>
  </si>
  <si>
    <t xml:space="preserve">79.0 (72.8, 83.3)</t>
  </si>
  <si>
    <t xml:space="preserve">97.7 (91.1, 98.6)</t>
  </si>
  <si>
    <t xml:space="preserve">88.9 (81.2, 92.2)</t>
  </si>
  <si>
    <t xml:space="preserve">90.9 (83.3, 93.8)</t>
  </si>
  <si>
    <t xml:space="preserve">95.2 (87.9, 97.1)</t>
  </si>
  <si>
    <t xml:space="preserve">76.2 (67.1, 82.1)</t>
  </si>
  <si>
    <t xml:space="preserve">86.0 (82.0, 88.8)</t>
  </si>
  <si>
    <t xml:space="preserve">37.3 (33.0, 42.0)</t>
  </si>
  <si>
    <t xml:space="preserve">82.7 (75.4, 87.9)</t>
  </si>
  <si>
    <t xml:space="preserve">81.0 (71.8, 87.5)</t>
  </si>
  <si>
    <t xml:space="preserve">85.9 (82.0, 88.6)</t>
  </si>
  <si>
    <t xml:space="preserve">89.0 (85.7, 91.5)</t>
  </si>
  <si>
    <t xml:space="preserve">85.1 (81.7, 87.9)</t>
  </si>
  <si>
    <t xml:space="preserve">89.8 (86.7, 92.0)</t>
  </si>
  <si>
    <t xml:space="preserve">87.4 (83.8, 90.2)</t>
  </si>
  <si>
    <t xml:space="preserve">85.5 (82.0, 88.3)</t>
  </si>
  <si>
    <t xml:space="preserve">88.1 (85.0, 90.6)</t>
  </si>
  <si>
    <t xml:space="preserve">91.9 (88.5, 94.1)</t>
  </si>
  <si>
    <t xml:space="preserve">90.1 (86.8, 92.5)</t>
  </si>
  <si>
    <t xml:space="preserve">92.2 (89.0, 94.3)</t>
  </si>
  <si>
    <t xml:space="preserve">85.7 (81.6, 88.9)</t>
  </si>
  <si>
    <t xml:space="preserve">81.9 (77.7, 85.3)</t>
  </si>
  <si>
    <t xml:space="preserve">85.2 (83.8, 86.4)</t>
  </si>
  <si>
    <t xml:space="preserve">66.4 (64.7, 68.0)</t>
  </si>
  <si>
    <t xml:space="preserve">70.9 (66.6, 74.7)</t>
  </si>
  <si>
    <t xml:space="preserve">11.2 (8.8, 14.4)</t>
  </si>
  <si>
    <t xml:space="preserve">78.5 (74.6, 81.8)</t>
  </si>
  <si>
    <t xml:space="preserve">61.1 (54.6, 67.1)</t>
  </si>
  <si>
    <t xml:space="preserve">62.5 (53.3, 70.8)</t>
  </si>
  <si>
    <t xml:space="preserve">91.0 (89.3, 92.3)</t>
  </si>
  <si>
    <t xml:space="preserve">54.0 (51.4, 56.6)</t>
  </si>
  <si>
    <t xml:space="preserve">97.5 (96.4, 98.1)</t>
  </si>
  <si>
    <t xml:space="preserve">89.2 (86.0, 91.7)</t>
  </si>
  <si>
    <t xml:space="preserve">96.8 (95.3, 97.8)</t>
  </si>
  <si>
    <t xml:space="preserve">96.2 (94.9, 97.0)</t>
  </si>
  <si>
    <t xml:space="preserve">84.2 (81.7, 86.3)</t>
  </si>
  <si>
    <t xml:space="preserve">15.2 (13.1, 17.6)</t>
  </si>
  <si>
    <t xml:space="preserve">85.8 (83.4, 87.8)</t>
  </si>
  <si>
    <t xml:space="preserve">84.7 (81.3, 87.6)</t>
  </si>
  <si>
    <t xml:space="preserve">88.6 (82.6, 92.7)</t>
  </si>
  <si>
    <t xml:space="preserve">87.7 (85.5, 89.6)</t>
  </si>
  <si>
    <t xml:space="preserve">86.7 (84.1, 88.7)</t>
  </si>
  <si>
    <t xml:space="preserve">91.7 (89.7, 93.3)</t>
  </si>
  <si>
    <t xml:space="preserve">86.7 (84.3, 88.8)</t>
  </si>
  <si>
    <t xml:space="preserve">80.4 (77.5, 82.8)</t>
  </si>
  <si>
    <t xml:space="preserve">83.3 (80.7, 85.4)</t>
  </si>
  <si>
    <t xml:space="preserve">86.0 (82.5, 88.7)</t>
  </si>
  <si>
    <t xml:space="preserve">13.8 (11.1, 17.2)</t>
  </si>
  <si>
    <t xml:space="preserve">90.3 (87.2, 92.6)</t>
  </si>
  <si>
    <t xml:space="preserve">77.0 (70.3, 82.4)</t>
  </si>
  <si>
    <t xml:space="preserve">88.2 (78.8, 93.8)</t>
  </si>
  <si>
    <t xml:space="preserve">91.3 (88.2, 93.3)</t>
  </si>
  <si>
    <t xml:space="preserve">82.5 (78.1, 85.8)</t>
  </si>
  <si>
    <t xml:space="preserve">25.0 (21.1, 29.7)</t>
  </si>
  <si>
    <t xml:space="preserve">75.6 (70.9, 79.4)</t>
  </si>
  <si>
    <t xml:space="preserve">65.7 (58.4, 72.1)</t>
  </si>
  <si>
    <t xml:space="preserve">61.1 (52.2, 69.2)</t>
  </si>
  <si>
    <t xml:space="preserve">77.9 (73.4, 81.6)</t>
  </si>
  <si>
    <t xml:space="preserve">85.2 (72.8, 91.2)</t>
  </si>
  <si>
    <t xml:space="preserve">48.1 (36.4, 60.2)</t>
  </si>
  <si>
    <t xml:space="preserve">92.6 (81.2, 96.3)</t>
  </si>
  <si>
    <t xml:space="preserve">65.3 (63.2, 67.4)</t>
  </si>
  <si>
    <t xml:space="preserve">19.9 (18.2, 21.7)</t>
  </si>
  <si>
    <t xml:space="preserve">55.4 (53.2, 57.6)</t>
  </si>
  <si>
    <t xml:space="preserve">53.5 (50.5, 56.3)</t>
  </si>
  <si>
    <t xml:space="preserve">56.1 (51.8, 60.4)</t>
  </si>
  <si>
    <t xml:space="preserve">57.1 (54.9, 59.3)</t>
  </si>
  <si>
    <t xml:space="preserve">92.3 (87.5, 94.7)</t>
  </si>
  <si>
    <t xml:space="preserve">44.0 (37.8, 50.4)</t>
  </si>
  <si>
    <t xml:space="preserve">90.1 (85.0, 92.9)</t>
  </si>
  <si>
    <t xml:space="preserve">84.8 (75.0, 90.7)</t>
  </si>
  <si>
    <t xml:space="preserve">93.8 (85.7, 97.1)</t>
  </si>
  <si>
    <t xml:space="preserve">87.1 (81.7, 90.4)</t>
  </si>
  <si>
    <t xml:space="preserve">95.1 (91.7, 96.8)</t>
  </si>
  <si>
    <t xml:space="preserve">96.0 (93.0, 97.4)</t>
  </si>
  <si>
    <t xml:space="preserve">97.3 (94.5, 98.4)</t>
  </si>
  <si>
    <t xml:space="preserve">96.4 (93.1, 97.8)</t>
  </si>
  <si>
    <t xml:space="preserve">89.3 (85.2, 91.9)</t>
  </si>
  <si>
    <t xml:space="preserve">82.2 (76.3, 86.2)</t>
  </si>
  <si>
    <t xml:space="preserve">83.3 (77.9, 87.0)</t>
  </si>
  <si>
    <t xml:space="preserve">79.8 (73.7, 84.1)</t>
  </si>
  <si>
    <t xml:space="preserve">73.0 (66.6, 78.1)</t>
  </si>
  <si>
    <t xml:space="preserve">71.3 (65.1, 76.2)</t>
  </si>
  <si>
    <t xml:space="preserve">88.9 (86.4, 90.6)</t>
  </si>
  <si>
    <t xml:space="preserve">62.7 (59.4, 65.6)</t>
  </si>
  <si>
    <t xml:space="preserve">89.2 (86.7, 90.8)</t>
  </si>
  <si>
    <t xml:space="preserve">84.3 (81.1, 86.5)</t>
  </si>
  <si>
    <t xml:space="preserve">79.5 (76.4, 81.9)</t>
  </si>
  <si>
    <t xml:space="preserve">84.9 (82.2, 86.9)</t>
  </si>
  <si>
    <t xml:space="preserve">90.6 (88.3, 92.4)</t>
  </si>
  <si>
    <t xml:space="preserve">87.4 (84.9, 89.4)</t>
  </si>
  <si>
    <t xml:space="preserve">87.4 (84.8, 89.4)</t>
  </si>
  <si>
    <t xml:space="preserve">81.1 (77.9, 83.8)</t>
  </si>
  <si>
    <t xml:space="preserve">79.0 (75.8, 81.7)</t>
  </si>
  <si>
    <t xml:space="preserve">81.3 (78.5, 83.7)</t>
  </si>
  <si>
    <t xml:space="preserve">86.4 (78.0, 90.5)</t>
  </si>
  <si>
    <t xml:space="preserve">93.2 (85.7, 95.7)</t>
  </si>
  <si>
    <t xml:space="preserve">83.3 (71.3, 89.8)</t>
  </si>
  <si>
    <t xml:space="preserve">85.0 (75.7, 89.8)</t>
  </si>
  <si>
    <t xml:space="preserve">73.0 (66.3, 78.5)</t>
  </si>
  <si>
    <t xml:space="preserve">3.9 (2.2, 8.1)</t>
  </si>
  <si>
    <t xml:space="preserve">86.1 (80.4, 90.0)</t>
  </si>
  <si>
    <t xml:space="preserve">64.3 (52.3, 74.5)</t>
  </si>
  <si>
    <t xml:space="preserve">76.5 (70.1, 81.5)</t>
  </si>
  <si>
    <t xml:space="preserve">71.4 (60.0, 79.7)</t>
  </si>
  <si>
    <t xml:space="preserve">8.6 (4.7, 18.4)</t>
  </si>
  <si>
    <t xml:space="preserve">74.3 (63.0, 82.1)</t>
  </si>
  <si>
    <t xml:space="preserve">90.6 (79.4, 95.5)</t>
  </si>
  <si>
    <t xml:space="preserve">2.9 (0.7, 11.8)</t>
  </si>
  <si>
    <t xml:space="preserve">91.4 (81.1, 95.8)</t>
  </si>
  <si>
    <t xml:space="preserve">97.1 (88.2, 99.3)</t>
  </si>
  <si>
    <t xml:space="preserve">91.9 (90.8, 92.8)</t>
  </si>
  <si>
    <t xml:space="preserve">91.7 (90.6, 92.6)</t>
  </si>
  <si>
    <t xml:space="preserve">91.6 (90.5, 92.5)</t>
  </si>
  <si>
    <t xml:space="preserve">87.4 (86.1, 88.6)</t>
  </si>
  <si>
    <t xml:space="preserve">83.2 (81.8, 84.6)</t>
  </si>
  <si>
    <t xml:space="preserve">87.2 (86.0, 88.3)</t>
  </si>
  <si>
    <t xml:space="preserve">91.8 (85.0, 94.3)</t>
  </si>
  <si>
    <t xml:space="preserve">82.7 (75.6, 86.6)</t>
  </si>
  <si>
    <t xml:space="preserve">89.8 (82.8, 92.7)</t>
  </si>
  <si>
    <t xml:space="preserve">86.0 (77.6, 90.3)</t>
  </si>
  <si>
    <t xml:space="preserve">81.3 (73.3, 85.8)</t>
  </si>
  <si>
    <t xml:space="preserve">76.9 (69.5, 81.7)</t>
  </si>
  <si>
    <t xml:space="preserve">93.4 (89.1, 95.2)</t>
  </si>
  <si>
    <t xml:space="preserve">78.0 (72.4, 82.0)</t>
  </si>
  <si>
    <t xml:space="preserve">91.3 (86.8, 93.5)</t>
  </si>
  <si>
    <t xml:space="preserve">88.4 (83.2, 91.2)</t>
  </si>
  <si>
    <t xml:space="preserve">86.7 (81.2, 90.0)</t>
  </si>
  <si>
    <t xml:space="preserve">87.1 (82.2, 89.9)</t>
  </si>
  <si>
    <t xml:space="preserve">89.1 (86.1, 91.2)</t>
  </si>
  <si>
    <t xml:space="preserve">88.5 (85.4, 90.7)</t>
  </si>
  <si>
    <t xml:space="preserve">78.3 (74.5, 81.4)</t>
  </si>
  <si>
    <t xml:space="preserve">72.4 (67.8, 76.2)</t>
  </si>
  <si>
    <t xml:space="preserve">56.3 (51.7, 60.7)</t>
  </si>
  <si>
    <t xml:space="preserve">59.1 (54.4, 63.6)</t>
  </si>
  <si>
    <t xml:space="preserve">44.6 (38.5, 51.1)</t>
  </si>
  <si>
    <t xml:space="preserve">45.9 (39.7, 52.4)</t>
  </si>
  <si>
    <t xml:space="preserve">88.9 (88.0, 89.8)</t>
  </si>
  <si>
    <t xml:space="preserve">89.7 (88.8, 90.5)</t>
  </si>
  <si>
    <t xml:space="preserve">84.6 (83.5, 85.6)</t>
  </si>
  <si>
    <t xml:space="preserve">80.1 (79.0, 81.2)</t>
  </si>
  <si>
    <t xml:space="preserve">84.4 (83.4, 85.4)</t>
  </si>
  <si>
    <t xml:space="preserve">59.1 (55.3, 62.7)</t>
  </si>
  <si>
    <t xml:space="preserve">1.8 (1.0, 3.1)</t>
  </si>
  <si>
    <t xml:space="preserve">66.0 (62.4, 69.4)</t>
  </si>
  <si>
    <t xml:space="preserve">63.5 (57.6, 69.1)</t>
  </si>
  <si>
    <t xml:space="preserve">76.3 (67.6, 83.2)</t>
  </si>
  <si>
    <t xml:space="preserve">89.0 (87.2, 90.5)</t>
  </si>
  <si>
    <t xml:space="preserve">92.4 (90.9, 93.6)</t>
  </si>
  <si>
    <t xml:space="preserve">88.0 (86.1, 89.6)</t>
  </si>
  <si>
    <t xml:space="preserve">90.1 (88.3, 91.5)</t>
  </si>
  <si>
    <t xml:space="preserve">87.3 (85.5, 88.8)</t>
  </si>
  <si>
    <t xml:space="preserve">92.1 (83.4, 95.3)</t>
  </si>
  <si>
    <t xml:space="preserve">84.6 (75.2, 89.5)</t>
  </si>
  <si>
    <t xml:space="preserve">82.1 (72.4, 87.5)</t>
  </si>
  <si>
    <t xml:space="preserve">69.4 (58.7, 77.5)</t>
  </si>
  <si>
    <t xml:space="preserve">55.3 (45.3, 64.5)</t>
  </si>
  <si>
    <t xml:space="preserve">66.7 (56.6, 74.5)</t>
  </si>
  <si>
    <t xml:space="preserve">98.1 (92.7, 98.8)</t>
  </si>
  <si>
    <t xml:space="preserve">93.1 (87.3, 95.1)</t>
  </si>
  <si>
    <t xml:space="preserve">98.2 (93.3, 98.8)</t>
  </si>
  <si>
    <t xml:space="preserve">98.2 (93.2, 98.8)</t>
  </si>
  <si>
    <t xml:space="preserve">88.4 (79.2, 93.0)</t>
  </si>
  <si>
    <t xml:space="preserve">82.2 (72.7, 88.1)</t>
  </si>
  <si>
    <t xml:space="preserve">89.1 (80.5, 93.4)</t>
  </si>
  <si>
    <t xml:space="preserve">81.1 (69.9, 88.0)</t>
  </si>
  <si>
    <t xml:space="preserve">74.4 (63.2, 82.3)</t>
  </si>
  <si>
    <t xml:space="preserve">82.6 (73.3, 88.3)</t>
  </si>
  <si>
    <t xml:space="preserve">90.8 (88.7, 92.3)</t>
  </si>
  <si>
    <t xml:space="preserve">86.4 (84.0, 88.4)</t>
  </si>
  <si>
    <t xml:space="preserve">71.8 (68.9, 74.4)</t>
  </si>
  <si>
    <t xml:space="preserve">94.9 (89.0, 96.8)</t>
  </si>
  <si>
    <t xml:space="preserve">66.1 (58.2, 72.6)</t>
  </si>
  <si>
    <t xml:space="preserve">93.2 (87.0, 95.6)</t>
  </si>
  <si>
    <t xml:space="preserve">83.3 (70.7, 90.5)</t>
  </si>
  <si>
    <t xml:space="preserve">97.9 (91.4, 99.2)</t>
  </si>
  <si>
    <t xml:space="preserve">91.5 (85.1, 94.3)</t>
  </si>
  <si>
    <t xml:space="preserve">96.7 (87.8, 97.8)</t>
  </si>
  <si>
    <t xml:space="preserve">63.3 (52.8, 71.6)</t>
  </si>
  <si>
    <t xml:space="preserve">86.5 (77.4, 90.6)</t>
  </si>
  <si>
    <t xml:space="preserve">75.7 (66.1, 81.8)</t>
  </si>
  <si>
    <t xml:space="preserve">46.4 (35.3, 58.2)</t>
  </si>
  <si>
    <t xml:space="preserve">72.2 (62.3, 79.1)</t>
  </si>
  <si>
    <t xml:space="preserve">73.7 (64.3, 79.9)</t>
  </si>
  <si>
    <t xml:space="preserve">92.3 (80.4, 96.3)</t>
  </si>
  <si>
    <t xml:space="preserve">86.2 (74.5, 91.7)</t>
  </si>
  <si>
    <t xml:space="preserve">96.4 (86.1, 98.6)</t>
  </si>
  <si>
    <t xml:space="preserve">82.1 (69.8, 88.8)</t>
  </si>
  <si>
    <t xml:space="preserve">89.7 (78.4, 94.1)</t>
  </si>
  <si>
    <t xml:space="preserve">92.1 (89.9, 93.7)</t>
  </si>
  <si>
    <t xml:space="preserve">87.9 (85.6, 89.8)</t>
  </si>
  <si>
    <t xml:space="preserve">92.1 (90.0, 93.7)</t>
  </si>
  <si>
    <t xml:space="preserve">90.9 (88.5, 92.7)</t>
  </si>
  <si>
    <t xml:space="preserve">89.4 (87.0, 91.3)</t>
  </si>
  <si>
    <t xml:space="preserve">92.1 (90.0, 93.6)</t>
  </si>
  <si>
    <t xml:space="preserve">74.3 (66.0, 81.0)</t>
  </si>
  <si>
    <t xml:space="preserve">68.0 (59.5, 75.3)</t>
  </si>
  <si>
    <t xml:space="preserve">61.3 (52.7, 69.1)</t>
  </si>
  <si>
    <t xml:space="preserve">50.0 (41.1, 58.9)</t>
  </si>
  <si>
    <t xml:space="preserve">42.7 (34.6, 51.3)</t>
  </si>
  <si>
    <t xml:space="preserve">86.9 (81.9, 89.6)</t>
  </si>
  <si>
    <t xml:space="preserve">84.9 (79.9, 87.7)</t>
  </si>
  <si>
    <t xml:space="preserve">82.6 (77.4, 85.7)</t>
  </si>
  <si>
    <t xml:space="preserve">77.5 (71.7, 81.5)</t>
  </si>
  <si>
    <t xml:space="preserve">81.0 (75.6, 84.4)</t>
  </si>
  <si>
    <t xml:space="preserve">69.8 (64.2, 74.1)</t>
  </si>
  <si>
    <t xml:space="preserve">86.9 (82.9, 89.7)</t>
  </si>
  <si>
    <t xml:space="preserve">32.4 (28.1, 37.2)</t>
  </si>
  <si>
    <t xml:space="preserve">91.5 (88.0, 93.7)</t>
  </si>
  <si>
    <t xml:space="preserve">85.3 (77.8, 90.4)</t>
  </si>
  <si>
    <t xml:space="preserve">91.2 (83.2, 95.5)</t>
  </si>
  <si>
    <t xml:space="preserve">92.1 (88.8, 94.2)</t>
  </si>
  <si>
    <t xml:space="preserve">87.5 (81.8, 91.0)</t>
  </si>
  <si>
    <t xml:space="preserve">58.0 (51.1, 64.3)</t>
  </si>
  <si>
    <t xml:space="preserve">97.7 (93.8, 98.8)</t>
  </si>
  <si>
    <t xml:space="preserve">90.2 (80.4, 95.1)</t>
  </si>
  <si>
    <t xml:space="preserve">95.3 (89.3, 97.7)</t>
  </si>
  <si>
    <t xml:space="preserve">96.6 (92.4, 98.1)</t>
  </si>
  <si>
    <t xml:space="preserve">80.1 (76.6, 82.9)</t>
  </si>
  <si>
    <t xml:space="preserve">53.3 (49.4, 57.1)</t>
  </si>
  <si>
    <t xml:space="preserve">85.1 (81.9, 87.5)</t>
  </si>
  <si>
    <t xml:space="preserve">74.3 (67.9, 79.6)</t>
  </si>
  <si>
    <t xml:space="preserve">78.9 (72.8, 83.8)</t>
  </si>
  <si>
    <t xml:space="preserve">78.2 (74.6, 81.1)</t>
  </si>
  <si>
    <t xml:space="preserve">69.5 (66.0, 72.7)</t>
  </si>
  <si>
    <t xml:space="preserve">24.0 (21.1, 27.3)</t>
  </si>
  <si>
    <t xml:space="preserve">76.4 (73.2, 79.4)</t>
  </si>
  <si>
    <t xml:space="preserve">69.1 (64.5, 73.4)</t>
  </si>
  <si>
    <t xml:space="preserve">68.6 (62.6, 74.1)</t>
  </si>
  <si>
    <t xml:space="preserve">68.9 (65.5, 72.2)</t>
  </si>
  <si>
    <t xml:space="preserve">88.0 (76.5, 92.1)</t>
  </si>
  <si>
    <t xml:space="preserve">64.0 (52.3, 73.0)</t>
  </si>
  <si>
    <t xml:space="preserve">84.0 (72.2, 89.1)</t>
  </si>
  <si>
    <t xml:space="preserve">88.9 (85.3, 90.8)</t>
  </si>
  <si>
    <t xml:space="preserve">83.6 (79.8, 86.0)</t>
  </si>
  <si>
    <t xml:space="preserve">96.1 (93.3, 96.9)</t>
  </si>
  <si>
    <t xml:space="preserve">80.4 (71.6, 86.3)</t>
  </si>
  <si>
    <t xml:space="preserve">83.7 (77.8, 87.6)</t>
  </si>
  <si>
    <t xml:space="preserve">96.9 (94.3, 97.6)</t>
  </si>
  <si>
    <t xml:space="preserve">90.2 (88.5, 91.6)</t>
  </si>
  <si>
    <t xml:space="preserve">84.0 (82.0, 85.6)</t>
  </si>
  <si>
    <t xml:space="preserve">90.9 (89.3, 92.2)</t>
  </si>
  <si>
    <t xml:space="preserve">90.3 (88.4, 91.7)</t>
  </si>
  <si>
    <t xml:space="preserve">87.2 (85.2, 88.8)</t>
  </si>
  <si>
    <t xml:space="preserve">88.8 (87.0, 90.2)</t>
  </si>
  <si>
    <t xml:space="preserve">90.4 (89.4, 91.2)</t>
  </si>
  <si>
    <t xml:space="preserve">89.5 (88.5, 90.3)</t>
  </si>
  <si>
    <t xml:space="preserve">87.9 (86.8, 88.9)</t>
  </si>
  <si>
    <t xml:space="preserve">85.7 (84.6, 86.7)</t>
  </si>
  <si>
    <t xml:space="preserve">86.5 (85.4, 87.4)</t>
  </si>
  <si>
    <t xml:space="preserve">81.9 (77.7, 85.1)</t>
  </si>
  <si>
    <t xml:space="preserve">92.1 (88.9, 94.0)</t>
  </si>
  <si>
    <t xml:space="preserve">69.0 (63.9, 73.3)</t>
  </si>
  <si>
    <t xml:space="preserve">59.9 (55.1, 64.4)</t>
  </si>
  <si>
    <t xml:space="preserve">78.2 (74.0, 81.5)</t>
  </si>
  <si>
    <t xml:space="preserve">66.8 (66.3, 67.3)</t>
  </si>
  <si>
    <t xml:space="preserve">85.3 (84.9, 85.7)</t>
  </si>
  <si>
    <t xml:space="preserve">81.9 (81.5, 82.3)</t>
  </si>
  <si>
    <t xml:space="preserve">90.0 (79.6, 93.8)</t>
  </si>
  <si>
    <t xml:space="preserve">89.7 (78.8, 93.7)</t>
  </si>
  <si>
    <t xml:space="preserve">87.5 (77.4, 91.7)</t>
  </si>
  <si>
    <t xml:space="preserve">84.4 (78.0, 88.5)</t>
  </si>
  <si>
    <t xml:space="preserve">84.0 (79.9, 86.9)</t>
  </si>
  <si>
    <t xml:space="preserve">83.4 (79.5, 86.3)</t>
  </si>
  <si>
    <t xml:space="preserve">83.7 (79.8, 86.6)</t>
  </si>
  <si>
    <t xml:space="preserve">87.4 (83.2, 90.3)</t>
  </si>
  <si>
    <t xml:space="preserve">85.4 (80.5, 88.7)</t>
  </si>
  <si>
    <t xml:space="preserve">84.2 (80.2, 87.2)</t>
  </si>
  <si>
    <t xml:space="preserve">32.9 (26.9, 40.0)</t>
  </si>
  <si>
    <t xml:space="preserve">33.8 (29.7, 38.5)</t>
  </si>
  <si>
    <t xml:space="preserve">37.1 (33.0, 41.6)</t>
  </si>
  <si>
    <t xml:space="preserve">35.4 (31.4, 39.9)</t>
  </si>
  <si>
    <t xml:space="preserve">32.0 (27.5, 37.1)</t>
  </si>
  <si>
    <t xml:space="preserve">28.9 (24.4, 34.3)</t>
  </si>
  <si>
    <t xml:space="preserve">27.9 (24.0, 32.5)</t>
  </si>
  <si>
    <t xml:space="preserve">87.3 (81.3, 90.9)</t>
  </si>
  <si>
    <t xml:space="preserve">90.3 (86.8, 92.4)</t>
  </si>
  <si>
    <t xml:space="preserve">87.6 (84.0, 90.0)</t>
  </si>
  <si>
    <t xml:space="preserve">86.6 (83.0, 89.2)</t>
  </si>
  <si>
    <t xml:space="preserve">94.7 (91.5, 96.4)</t>
  </si>
  <si>
    <t xml:space="preserve">94.4 (90.7, 96.2)</t>
  </si>
  <si>
    <t xml:space="preserve">88.3 (84.6, 90.8)</t>
  </si>
  <si>
    <t xml:space="preserve">73.0 (65.6, 78.7)</t>
  </si>
  <si>
    <t xml:space="preserve">78.2 (73.4, 81.9)</t>
  </si>
  <si>
    <t xml:space="preserve">84.9 (80.9, 87.8)</t>
  </si>
  <si>
    <t xml:space="preserve">83.4 (79.3, 86.5)</t>
  </si>
  <si>
    <t xml:space="preserve">89.6 (85.5, 92.2)</t>
  </si>
  <si>
    <t xml:space="preserve">76.1 (70.3, 80.7)</t>
  </si>
  <si>
    <t xml:space="preserve">69.2 (61.0, 76.2)</t>
  </si>
  <si>
    <t xml:space="preserve">75.5 (66.1, 82.4)</t>
  </si>
  <si>
    <t xml:space="preserve">74.7 (68.2, 80.0)</t>
  </si>
  <si>
    <t xml:space="preserve">85.0 (78.0, 89.7)</t>
  </si>
  <si>
    <t xml:space="preserve">90.4 (84.1, 94.1)</t>
  </si>
  <si>
    <t xml:space="preserve">79.6 (69.2, 86.9)</t>
  </si>
  <si>
    <t xml:space="preserve">72.3 (61.2, 81.1)</t>
  </si>
  <si>
    <t xml:space="preserve">82.3 (75.8, 86.6)</t>
  </si>
  <si>
    <t xml:space="preserve">83.6 (79.5, 86.4)</t>
  </si>
  <si>
    <t xml:space="preserve">86.0 (82.3, 88.5)</t>
  </si>
  <si>
    <t xml:space="preserve">82.5 (78.7, 85.5)</t>
  </si>
  <si>
    <t xml:space="preserve">88.9 (84.9, 91.5)</t>
  </si>
  <si>
    <t xml:space="preserve">86.7 (82.2, 89.8)</t>
  </si>
  <si>
    <t xml:space="preserve">86.6 (82.8, 89.3)</t>
  </si>
  <si>
    <t xml:space="preserve">82.7 (77.1, 86.8)</t>
  </si>
  <si>
    <t xml:space="preserve">79.4 (71.8, 84.7)</t>
  </si>
  <si>
    <t xml:space="preserve">89.4 (82.8, 92.9)</t>
  </si>
  <si>
    <t xml:space="preserve">90.6 (85.1, 93.5)</t>
  </si>
  <si>
    <t xml:space="preserve">61.9 (55.8, 67.4)</t>
  </si>
  <si>
    <t xml:space="preserve">60.3 (52.6, 67.2)</t>
  </si>
  <si>
    <t xml:space="preserve">80.6 (73.2, 85.6)</t>
  </si>
  <si>
    <t xml:space="preserve">89.5 (84.0, 92.7)</t>
  </si>
  <si>
    <t xml:space="preserve">77.9 (72.0, 82.4)</t>
  </si>
  <si>
    <t xml:space="preserve">85.5 (78.5, 89.8)</t>
  </si>
  <si>
    <t xml:space="preserve">94.0 (88.2, 96.4)</t>
  </si>
  <si>
    <t xml:space="preserve">89.3 (83.6, 92.5)</t>
  </si>
  <si>
    <t xml:space="preserve">73.1 (66.9, 78.3)</t>
  </si>
  <si>
    <t xml:space="preserve">81.8 (74.2, 86.9)</t>
  </si>
  <si>
    <t xml:space="preserve">71.2 (64.6, 76.6)</t>
  </si>
  <si>
    <t xml:space="preserve">84.0 (74.8, 89.7)</t>
  </si>
  <si>
    <t xml:space="preserve">85.7 (77.6, 90.5)</t>
  </si>
  <si>
    <t xml:space="preserve">85.4 (79.1, 89.3)</t>
  </si>
  <si>
    <t xml:space="preserve">78.0 (72.3, 82.3)</t>
  </si>
  <si>
    <t xml:space="preserve">80.8 (73.8, 85.7)</t>
  </si>
  <si>
    <t xml:space="preserve">88.6 (83.1, 91.9)</t>
  </si>
  <si>
    <t xml:space="preserve">85.0 (83.5, 86.1)</t>
  </si>
  <si>
    <t xml:space="preserve">81.6 (79.3, 83.5)</t>
  </si>
  <si>
    <t xml:space="preserve">81.7 (79.8, 83.4)</t>
  </si>
  <si>
    <t xml:space="preserve">82.5 (80.8, 84.1)</t>
  </si>
  <si>
    <t xml:space="preserve">47.1 (44.2, 50.1)</t>
  </si>
  <si>
    <t xml:space="preserve">52.3 (50.5, 54.1)</t>
  </si>
  <si>
    <t xml:space="preserve">49.6 (47.0, 52.2)</t>
  </si>
  <si>
    <t xml:space="preserve">39.7 (37.7, 41.7)</t>
  </si>
  <si>
    <t xml:space="preserve">46.9 (44.7, 49.2)</t>
  </si>
  <si>
    <t xml:space="preserve">54.3 (51.9, 56.6)</t>
  </si>
  <si>
    <t xml:space="preserve">60.3 (58.2, 62.3)</t>
  </si>
  <si>
    <t xml:space="preserve">86.2 (83.9, 88.0)</t>
  </si>
  <si>
    <t xml:space="preserve">83.7 (82.2, 84.9)</t>
  </si>
  <si>
    <t xml:space="preserve">75.9 (73.5, 78.0)</t>
  </si>
  <si>
    <t xml:space="preserve">78.0 (76.0, 79.8)</t>
  </si>
  <si>
    <t xml:space="preserve">77.0 (74.9, 78.8)</t>
  </si>
  <si>
    <t xml:space="preserve">81.6 (79.9, 83.2)</t>
  </si>
  <si>
    <t xml:space="preserve">75.6 (72.4, 78.3)</t>
  </si>
  <si>
    <t xml:space="preserve">74.5 (72.3, 76.4)</t>
  </si>
  <si>
    <t xml:space="preserve">68.1 (65.1, 70.8)</t>
  </si>
  <si>
    <t xml:space="preserve">69.8 (67.6, 71.9)</t>
  </si>
  <si>
    <t xml:space="preserve">67.3 (64.9, 69.6)</t>
  </si>
  <si>
    <t xml:space="preserve">74.2 (71.4, 76.7)</t>
  </si>
  <si>
    <t xml:space="preserve">82.9 (80.0, 85.2)</t>
  </si>
  <si>
    <t xml:space="preserve">81.1 (79.1, 82.7)</t>
  </si>
  <si>
    <t xml:space="preserve">71.9 (69.1, 74.4)</t>
  </si>
  <si>
    <t xml:space="preserve">71.7 (68.9, 74.3)</t>
  </si>
  <si>
    <t xml:space="preserve">74.6 (71.5, 77.4)</t>
  </si>
  <si>
    <t xml:space="preserve">80.3 (78.1, 82.3)</t>
  </si>
  <si>
    <t xml:space="preserve">78.4 (76.7, 79.7)</t>
  </si>
  <si>
    <t xml:space="preserve">70.9 (68.4, 73.1)</t>
  </si>
  <si>
    <t xml:space="preserve">66.9 (65.0, 68.8)</t>
  </si>
  <si>
    <t xml:space="preserve">65.9 (63.6, 68.0)</t>
  </si>
  <si>
    <t xml:space="preserve">75.2 (73.3, 77.0)</t>
  </si>
  <si>
    <t xml:space="preserve">78.5 (74.9, 81.5)</t>
  </si>
  <si>
    <t xml:space="preserve">78.0 (73.7, 81.7)</t>
  </si>
  <si>
    <t xml:space="preserve">75.6 (71.6, 79.1)</t>
  </si>
  <si>
    <t xml:space="preserve">69.3 (65.4, 72.8)</t>
  </si>
  <si>
    <t xml:space="preserve">69.7 (65.2, 73.7)</t>
  </si>
  <si>
    <t xml:space="preserve">18.7 (15.9, 22.1)</t>
  </si>
  <si>
    <t xml:space="preserve">24.3 (20.6, 28.7)</t>
  </si>
  <si>
    <t xml:space="preserve">21.8 (18.5, 25.6)</t>
  </si>
  <si>
    <t xml:space="preserve">11.9 (9.7, 14.8)</t>
  </si>
  <si>
    <t xml:space="preserve">18.6 (15.9, 21.9)</t>
  </si>
  <si>
    <t xml:space="preserve">10.2 (7.8, 13.5)</t>
  </si>
  <si>
    <t xml:space="preserve">78.6 (75.0, 81.6)</t>
  </si>
  <si>
    <t xml:space="preserve">82.6 (78.5, 85.8)</t>
  </si>
  <si>
    <t xml:space="preserve">77.2 (73.2, 80.5)</t>
  </si>
  <si>
    <t xml:space="preserve">70.5 (66.7, 73.9)</t>
  </si>
  <si>
    <t xml:space="preserve">81.3 (77.9, 84.0)</t>
  </si>
  <si>
    <t xml:space="preserve">70.1 (65.6, 74.1)</t>
  </si>
  <si>
    <t xml:space="preserve">76.7 (72.4, 80.3)</t>
  </si>
  <si>
    <t xml:space="preserve">74.5 (69.5, 78.7)</t>
  </si>
  <si>
    <t xml:space="preserve">75.3 (70.9, 79.2)</t>
  </si>
  <si>
    <t xml:space="preserve">73.5 (69.2, 77.3)</t>
  </si>
  <si>
    <t xml:space="preserve">81.2 (77.4, 84.4)</t>
  </si>
  <si>
    <t xml:space="preserve">67.4 (60.8, 73.3)</t>
  </si>
  <si>
    <t xml:space="preserve">63.2 (50.2, 74.4)</t>
  </si>
  <si>
    <t xml:space="preserve">86.0 (76.1, 92.2)</t>
  </si>
  <si>
    <t xml:space="preserve">75.6 (67.2, 82.4)</t>
  </si>
  <si>
    <t xml:space="preserve">61.3 (52.1, 69.7)</t>
  </si>
  <si>
    <t xml:space="preserve">78.9 (72.4, 84.2)</t>
  </si>
  <si>
    <t xml:space="preserve">73.7 (63.4, 81.8)</t>
  </si>
  <si>
    <t xml:space="preserve">79.4 (75.9, 82.3)</t>
  </si>
  <si>
    <t xml:space="preserve">81.1 (77.0, 84.4)</t>
  </si>
  <si>
    <t xml:space="preserve">71.0 (67.3, 74.3)</t>
  </si>
  <si>
    <t xml:space="preserve">68.9 (64.5, 73.0)</t>
  </si>
  <si>
    <t xml:space="preserve">86.6 (84.9, 88.0)</t>
  </si>
  <si>
    <t xml:space="preserve">87.3 (86.1, 88.3)</t>
  </si>
  <si>
    <t xml:space="preserve">87.7 (86.1, 89.0)</t>
  </si>
  <si>
    <t xml:space="preserve">87.1 (85.6, 88.4)</t>
  </si>
  <si>
    <t xml:space="preserve">90.2 (88.8, 91.3)</t>
  </si>
  <si>
    <t xml:space="preserve">90.9 (89.3, 92.1)</t>
  </si>
  <si>
    <t xml:space="preserve">90.7 (88.9, 92.0)</t>
  </si>
  <si>
    <t xml:space="preserve">59.3 (57.1, 61.4)</t>
  </si>
  <si>
    <t xml:space="preserve">59.4 (57.7, 60.9)</t>
  </si>
  <si>
    <t xml:space="preserve">57.8 (55.7, 59.9)</t>
  </si>
  <si>
    <t xml:space="preserve">51.1 (49.0, 53.1)</t>
  </si>
  <si>
    <t xml:space="preserve">60.2 (58.2, 62.2)</t>
  </si>
  <si>
    <t xml:space="preserve">60.5 (58.1, 62.7)</t>
  </si>
  <si>
    <t xml:space="preserve">52.8 (50.2, 55.4)</t>
  </si>
  <si>
    <t xml:space="preserve">96.9 (95.9, 97.5)</t>
  </si>
  <si>
    <t xml:space="preserve">95.9 (95.1, 96.5)</t>
  </si>
  <si>
    <t xml:space="preserve">95.7 (94.6, 96.4)</t>
  </si>
  <si>
    <t xml:space="preserve">97.5 (96.7, 98.0)</t>
  </si>
  <si>
    <t xml:space="preserve">97.4 (96.4, 98.0)</t>
  </si>
  <si>
    <t xml:space="preserve">96.4 (95.2, 97.2)</t>
  </si>
  <si>
    <t xml:space="preserve">94.4 (93.1, 95.4)</t>
  </si>
  <si>
    <t xml:space="preserve">94.5 (93.5, 95.2)</t>
  </si>
  <si>
    <t xml:space="preserve">93.8 (92.5, 94.8)</t>
  </si>
  <si>
    <t xml:space="preserve">93.5 (92.3, 94.5)</t>
  </si>
  <si>
    <t xml:space="preserve">95.9 (94.8, 96.6)</t>
  </si>
  <si>
    <t xml:space="preserve">96.0 (94.8, 96.8)</t>
  </si>
  <si>
    <t xml:space="preserve">91.7 (88.5, 94.0)</t>
  </si>
  <si>
    <t xml:space="preserve">93.5 (92.0, 94.7)</t>
  </si>
  <si>
    <t xml:space="preserve">91.9 (90.5, 92.9)</t>
  </si>
  <si>
    <t xml:space="preserve">91.6 (89.8, 92.9)</t>
  </si>
  <si>
    <t xml:space="preserve">93.2 (91.3, 94.5)</t>
  </si>
  <si>
    <t xml:space="preserve">95.5 (94.0, 96.5)</t>
  </si>
  <si>
    <t xml:space="preserve">97.3 (95.9, 98.1)</t>
  </si>
  <si>
    <t xml:space="preserve">95.6 (93.8, 96.7)</t>
  </si>
  <si>
    <t xml:space="preserve">94.7 (93.5, 95.5)</t>
  </si>
  <si>
    <t xml:space="preserve">94.4 (93.5, 95.0)</t>
  </si>
  <si>
    <t xml:space="preserve">91.8 (90.5, 92.9)</t>
  </si>
  <si>
    <t xml:space="preserve">91.7 (90.4, 92.7)</t>
  </si>
  <si>
    <t xml:space="preserve">94.8 (93.7, 95.6)</t>
  </si>
  <si>
    <t xml:space="preserve">94.2 (92.9, 95.1)</t>
  </si>
  <si>
    <t xml:space="preserve">77.6 (75.5, 79.5)</t>
  </si>
  <si>
    <t xml:space="preserve">79.7 (77.5, 81.6)</t>
  </si>
  <si>
    <t xml:space="preserve">83.4 (81.9, 84.7)</t>
  </si>
  <si>
    <t xml:space="preserve">82.8 (81.1, 84.4)</t>
  </si>
  <si>
    <t xml:space="preserve">85.9 (83.8, 87.7)</t>
  </si>
  <si>
    <t xml:space="preserve">87.5 (85.4, 89.2)</t>
  </si>
  <si>
    <t xml:space="preserve">8.4 (7.2, 9.8)</t>
  </si>
  <si>
    <t xml:space="preserve">17.2 (15.9, 18.6)</t>
  </si>
  <si>
    <t xml:space="preserve">21.8 (19.9, 24.0)</t>
  </si>
  <si>
    <t xml:space="preserve">24.5 (22.9, 26.1)</t>
  </si>
  <si>
    <t xml:space="preserve">28.7 (26.8, 30.7)</t>
  </si>
  <si>
    <t xml:space="preserve">28.0 (25.6, 30.7)</t>
  </si>
  <si>
    <t xml:space="preserve">18.2 (16.2, 20.5)</t>
  </si>
  <si>
    <t xml:space="preserve">71.1 (68.9, 73.2)</t>
  </si>
  <si>
    <t xml:space="preserve">80.0 (78.4, 81.3)</t>
  </si>
  <si>
    <t xml:space="preserve">86.1 (84.7, 87.3)</t>
  </si>
  <si>
    <t xml:space="preserve">86.1 (84.5, 87.5)</t>
  </si>
  <si>
    <t xml:space="preserve">88.7 (86.8, 90.3)</t>
  </si>
  <si>
    <t xml:space="preserve">92.8 (91.1, 94.1)</t>
  </si>
  <si>
    <t xml:space="preserve">77.5 (75.3, 79.5)</t>
  </si>
  <si>
    <t xml:space="preserve">81.6 (80.0, 83.0)</t>
  </si>
  <si>
    <t xml:space="preserve">81.3 (79.1, 83.2)</t>
  </si>
  <si>
    <t xml:space="preserve">88.8 (87.4, 89.9)</t>
  </si>
  <si>
    <t xml:space="preserve">88.0 (86.4, 89.4)</t>
  </si>
  <si>
    <t xml:space="preserve">91.0 (89.1, 92.5)</t>
  </si>
  <si>
    <t xml:space="preserve">86.8 (83.6, 89.4)</t>
  </si>
  <si>
    <t xml:space="preserve">72.9 (65.8, 78.9)</t>
  </si>
  <si>
    <t xml:space="preserve">77.0 (72.0, 81.2)</t>
  </si>
  <si>
    <t xml:space="preserve">79.5 (74.0, 84.0)</t>
  </si>
  <si>
    <t xml:space="preserve">83.3 (79.7, 86.3)</t>
  </si>
  <si>
    <t xml:space="preserve">84.9 (80.9, 88.1)</t>
  </si>
  <si>
    <t xml:space="preserve">87.9 (83.0, 91.5)</t>
  </si>
  <si>
    <t xml:space="preserve">88.4 (82.9, 92.3)</t>
  </si>
  <si>
    <t xml:space="preserve">80.7 (78.7, 82.4)</t>
  </si>
  <si>
    <t xml:space="preserve">83.4 (81.4, 85.1)</t>
  </si>
  <si>
    <t xml:space="preserve">84.6 (82.9, 86.1)</t>
  </si>
  <si>
    <t xml:space="preserve">88.7 (86.7, 90.3)</t>
  </si>
  <si>
    <t xml:space="preserve">90.9 (89.1, 92.4)</t>
  </si>
  <si>
    <t xml:space="preserve">86.7 (75.2, 92.1)</t>
  </si>
  <si>
    <t xml:space="preserve">94.8 (90.4, 96.9)</t>
  </si>
  <si>
    <t xml:space="preserve">74.2 (62.2, 82.3)</t>
  </si>
  <si>
    <t xml:space="preserve">89.2 (84.1, 92.3)</t>
  </si>
  <si>
    <t xml:space="preserve">90.8 (85.7, 93.7)</t>
  </si>
  <si>
    <t xml:space="preserve">72.4 (59.8, 81.2)</t>
  </si>
  <si>
    <t xml:space="preserve">91.4 (86.2, 94.3)</t>
  </si>
  <si>
    <t xml:space="preserve">70.0 (57.7, 79.0)</t>
  </si>
  <si>
    <t xml:space="preserve">85.1 (79.1, 89.1)</t>
  </si>
  <si>
    <t xml:space="preserve">84.3 (78.7, 88.2)</t>
  </si>
  <si>
    <t xml:space="preserve">88.2 (83.2, 91.4)</t>
  </si>
  <si>
    <t xml:space="preserve">79.7 (75.4, 83.0)</t>
  </si>
  <si>
    <t xml:space="preserve">81.7 (77.5, 85.1)</t>
  </si>
  <si>
    <t xml:space="preserve">83.5 (80.6, 85.9)</t>
  </si>
  <si>
    <t xml:space="preserve">82.3 (78.9, 85.1)</t>
  </si>
  <si>
    <t xml:space="preserve">85.2 (82.2, 87.6)</t>
  </si>
  <si>
    <t xml:space="preserve">38.9 (33.3, 45.1)</t>
  </si>
  <si>
    <t xml:space="preserve">33.7 (30.4, 37.4)</t>
  </si>
  <si>
    <t xml:space="preserve">32.8 (28.8, 37.3)</t>
  </si>
  <si>
    <t xml:space="preserve">14.7 (11.8, 18.5)</t>
  </si>
  <si>
    <t xml:space="preserve">18.0 (15.5, 21.0)</t>
  </si>
  <si>
    <t xml:space="preserve">23.3 (20.2, 26.9)</t>
  </si>
  <si>
    <t xml:space="preserve">12.7 (10.5, 15.6)</t>
  </si>
  <si>
    <t xml:space="preserve">88.3 (83.3, 91.4)</t>
  </si>
  <si>
    <t xml:space="preserve">89.6 (86.9, 91.5)</t>
  </si>
  <si>
    <t xml:space="preserve">80.1 (76.0, 83.4)</t>
  </si>
  <si>
    <t xml:space="preserve">85.2 (81.3, 88.1)</t>
  </si>
  <si>
    <t xml:space="preserve">88.8 (86.2, 90.7)</t>
  </si>
  <si>
    <t xml:space="preserve">89.6 (86.7, 91.7)</t>
  </si>
  <si>
    <t xml:space="preserve">91.2 (88.6, 93.0)</t>
  </si>
  <si>
    <t xml:space="preserve">72.4 (65.8, 77.9)</t>
  </si>
  <si>
    <t xml:space="preserve">73.7 (69.7, 77.2)</t>
  </si>
  <si>
    <t xml:space="preserve">68.3 (63.2, 72.8)</t>
  </si>
  <si>
    <t xml:space="preserve">68.3 (63.2, 73.0)</t>
  </si>
  <si>
    <t xml:space="preserve">83.7 (80.7, 86.2)</t>
  </si>
  <si>
    <t xml:space="preserve">84.2 (80.8, 87.0)</t>
  </si>
  <si>
    <t xml:space="preserve">77.0 (71.4, 81.7)</t>
  </si>
  <si>
    <t xml:space="preserve">79.2 (69.5, 86.1)</t>
  </si>
  <si>
    <t xml:space="preserve">84.3 (78.6, 88.5)</t>
  </si>
  <si>
    <t xml:space="preserve">73.9 (66.5, 79.9)</t>
  </si>
  <si>
    <t xml:space="preserve">81.3 (73.2, 87.3)</t>
  </si>
  <si>
    <t xml:space="preserve">85.6 (79.1, 90.2)</t>
  </si>
  <si>
    <t xml:space="preserve">82.8 (75.7, 88.0)</t>
  </si>
  <si>
    <t xml:space="preserve">89.7 (81.2, 94.5)</t>
  </si>
  <si>
    <t xml:space="preserve">78.6 (72.9, 82.9)</t>
  </si>
  <si>
    <t xml:space="preserve">75.7 (71.4, 79.2)</t>
  </si>
  <si>
    <t xml:space="preserve">76.8 (72.4, 80.4)</t>
  </si>
  <si>
    <t xml:space="preserve">86.4 (83.7, 88.5)</t>
  </si>
  <si>
    <t xml:space="preserve">86.0 (82.9, 88.5)</t>
  </si>
  <si>
    <t xml:space="preserve">88.9 (86.1, 91.0)</t>
  </si>
  <si>
    <t xml:space="preserve">92.3 (80.7, 95.9)</t>
  </si>
  <si>
    <t xml:space="preserve">64.6 (55.2, 72.4)</t>
  </si>
  <si>
    <t xml:space="preserve">80.0 (73.0, 84.9)</t>
  </si>
  <si>
    <t xml:space="preserve">78.5 (72.9, 82.8)</t>
  </si>
  <si>
    <t xml:space="preserve">82.0 (76.8, 85.8)</t>
  </si>
  <si>
    <t xml:space="preserve">82.0 (77.2, 85.7)</t>
  </si>
  <si>
    <t xml:space="preserve">29.6 (20.8, 42.1)</t>
  </si>
  <si>
    <t xml:space="preserve">22.9 (16.7, 32.0)</t>
  </si>
  <si>
    <t xml:space="preserve">14.3 (10.3, 20.7)</t>
  </si>
  <si>
    <t xml:space="preserve">21.0 (16.8, 26.4)</t>
  </si>
  <si>
    <t xml:space="preserve">33.6 (28.5, 39.3)</t>
  </si>
  <si>
    <t xml:space="preserve">31.0 (26.3, 36.2)</t>
  </si>
  <si>
    <t xml:space="preserve">96.2 (85.3, 98.3)</t>
  </si>
  <si>
    <t xml:space="preserve">72.9 (63.6, 79.8)</t>
  </si>
  <si>
    <t xml:space="preserve">84.2 (77.6, 88.5)</t>
  </si>
  <si>
    <t xml:space="preserve">84.4 (79.3, 88.1)</t>
  </si>
  <si>
    <t xml:space="preserve">82.1 (77.0, 85.9)</t>
  </si>
  <si>
    <t xml:space="preserve">77.5 (72.4, 81.6)</t>
  </si>
  <si>
    <t xml:space="preserve">96.0 (84.7, 98.3)</t>
  </si>
  <si>
    <t xml:space="preserve">60.5 (50.3, 69.4)</t>
  </si>
  <si>
    <t xml:space="preserve">78.9 (71.5, 84.2)</t>
  </si>
  <si>
    <t xml:space="preserve">82.9 (77.0, 87.1)</t>
  </si>
  <si>
    <t xml:space="preserve">84.8 (79.2, 88.8)</t>
  </si>
  <si>
    <t xml:space="preserve">57.5 (49.1, 65.4)</t>
  </si>
  <si>
    <t xml:space="preserve">75.7 (63.1, 84.8)</t>
  </si>
  <si>
    <t xml:space="preserve">75.9 (61.3, 86.0)</t>
  </si>
  <si>
    <t xml:space="preserve">60.0 (49.6, 69.5)</t>
  </si>
  <si>
    <t xml:space="preserve">96.3 (85.9, 98.3)</t>
  </si>
  <si>
    <t xml:space="preserve">60.4 (51.1, 68.6)</t>
  </si>
  <si>
    <t xml:space="preserve">79.2 (72.3, 84.1)</t>
  </si>
  <si>
    <t xml:space="preserve">83.1 (77.9, 86.8)</t>
  </si>
  <si>
    <t xml:space="preserve">81.3 (76.2, 85.2)</t>
  </si>
  <si>
    <t xml:space="preserve">74.2 (69.1, 78.5)</t>
  </si>
  <si>
    <t xml:space="preserve">75.9 (65.1, 82.2)</t>
  </si>
  <si>
    <t xml:space="preserve">51.7 (41.9, 61.3)</t>
  </si>
  <si>
    <t xml:space="preserve">65.5 (54.9, 73.5)</t>
  </si>
  <si>
    <t xml:space="preserve">69.0 (58.2, 76.5)</t>
  </si>
  <si>
    <t xml:space="preserve">61.4 (59.3, 63.3)</t>
  </si>
  <si>
    <t xml:space="preserve">18.8 (17.3, 20.4)</t>
  </si>
  <si>
    <t xml:space="preserve">53.3 (51.3, 55.3)</t>
  </si>
  <si>
    <t xml:space="preserve">50.5 (47.7, 53.2)</t>
  </si>
  <si>
    <t xml:space="preserve">53.8 (50.0, 57.6)</t>
  </si>
  <si>
    <t xml:space="preserve">55.3 (53.2, 57.3)</t>
  </si>
  <si>
    <t xml:space="preserve">40.0 (30.2, 51.7)</t>
  </si>
  <si>
    <t xml:space="preserve">88.0 (76.3, 92.2)</t>
  </si>
  <si>
    <t xml:space="preserve">86.7 (81.7, 89.8)</t>
  </si>
  <si>
    <t xml:space="preserve">89.1 (84.3, 91.7)</t>
  </si>
  <si>
    <t xml:space="preserve">88.5 (82.7, 91.7)</t>
  </si>
  <si>
    <t xml:space="preserve">89.9 (84.4, 92.7)</t>
  </si>
  <si>
    <t xml:space="preserve">89.9 (86.2, 91.9)</t>
  </si>
  <si>
    <t xml:space="preserve">95.7 (91.5, 97.2)</t>
  </si>
  <si>
    <t xml:space="preserve">94.6 (89.5, 96.5)</t>
  </si>
  <si>
    <t xml:space="preserve">54.5 (48.8, 60.1)</t>
  </si>
  <si>
    <t xml:space="preserve">44.6 (39.0, 50.4)</t>
  </si>
  <si>
    <t xml:space="preserve">36.1 (30.4, 42.7)</t>
  </si>
  <si>
    <t xml:space="preserve">53.7 (47.2, 59.8)</t>
  </si>
  <si>
    <t xml:space="preserve">47.5 (43.1, 52.0)</t>
  </si>
  <si>
    <t xml:space="preserve">54.3 (48.1, 60.4)</t>
  </si>
  <si>
    <t xml:space="preserve">41.3 (34.9, 48.3)</t>
  </si>
  <si>
    <t xml:space="preserve">89.8 (85.1, 92.4)</t>
  </si>
  <si>
    <t xml:space="preserve">94.6 (90.4, 96.2)</t>
  </si>
  <si>
    <t xml:space="preserve">95.0 (90.3, 96.8)</t>
  </si>
  <si>
    <t xml:space="preserve">92.6 (87.6, 94.8)</t>
  </si>
  <si>
    <t xml:space="preserve">96.4 (93.7, 97.4)</t>
  </si>
  <si>
    <t xml:space="preserve">98.9 (95.6, 99.4)</t>
  </si>
  <si>
    <t xml:space="preserve">88.9 (83.7, 91.8)</t>
  </si>
  <si>
    <t xml:space="preserve">92.7 (87.7, 94.9)</t>
  </si>
  <si>
    <t xml:space="preserve">87.8 (81.7, 91.3)</t>
  </si>
  <si>
    <t xml:space="preserve">94.3 (90.8, 95.9)</t>
  </si>
  <si>
    <t xml:space="preserve">91.4 (85.9, 94.1)</t>
  </si>
  <si>
    <t xml:space="preserve">91.7 (81.4, 96.1)</t>
  </si>
  <si>
    <t xml:space="preserve">75.0 (67.8, 80.5)</t>
  </si>
  <si>
    <t xml:space="preserve">82.3 (74.5, 87.3)</t>
  </si>
  <si>
    <t xml:space="preserve">81.3 (71.7, 87.5)</t>
  </si>
  <si>
    <t xml:space="preserve">90.4 (82.5, 94.3)</t>
  </si>
  <si>
    <t xml:space="preserve">92.5 (86.1, 95.7)</t>
  </si>
  <si>
    <t xml:space="preserve">91.3 (82.6, 95.5)</t>
  </si>
  <si>
    <t xml:space="preserve">97.3 (88.7, 99.5)</t>
  </si>
  <si>
    <t xml:space="preserve">84.8 (79.8, 88.1)</t>
  </si>
  <si>
    <t xml:space="preserve">90.2 (85.5, 92.6)</t>
  </si>
  <si>
    <t xml:space="preserve">91.6 (86.5, 94.0)</t>
  </si>
  <si>
    <t xml:space="preserve">90.2 (85.0, 92.9)</t>
  </si>
  <si>
    <t xml:space="preserve">93.0 (89.8, 94.5)</t>
  </si>
  <si>
    <t xml:space="preserve">97.8 (94.2, 98.7)</t>
  </si>
  <si>
    <t xml:space="preserve">94.7 (89.7, 96.5)</t>
  </si>
  <si>
    <t xml:space="preserve">95.1 (87.3, 97.4)</t>
  </si>
  <si>
    <t xml:space="preserve">93.0 (85.1, 95.8)</t>
  </si>
  <si>
    <t xml:space="preserve">91.7 (82.1, 95.4)</t>
  </si>
  <si>
    <t xml:space="preserve">78.0 (68.2, 84.4)</t>
  </si>
  <si>
    <t xml:space="preserve">87.8 (78.8, 92.2)</t>
  </si>
  <si>
    <t xml:space="preserve">82.5 (73.2, 87.7)</t>
  </si>
  <si>
    <t xml:space="preserve">93.8 (84.9, 95.8)</t>
  </si>
  <si>
    <t xml:space="preserve">52.5 (43.2, 61.5)</t>
  </si>
  <si>
    <t xml:space="preserve">67.6 (58.2, 74.5)</t>
  </si>
  <si>
    <t xml:space="preserve">95.0 (87.2, 97.1)</t>
  </si>
  <si>
    <t xml:space="preserve">94.9 (86.9, 97.1)</t>
  </si>
  <si>
    <t xml:space="preserve">96.9 (88.6, 97.9)</t>
  </si>
  <si>
    <t xml:space="preserve">85.0 (75.9, 89.7)</t>
  </si>
  <si>
    <t xml:space="preserve">94.1 (85.9, 95.8)</t>
  </si>
  <si>
    <t xml:space="preserve">82.2 (75.2, 85.6)</t>
  </si>
  <si>
    <t xml:space="preserve">80.7 (75.3, 84.2)</t>
  </si>
  <si>
    <t xml:space="preserve">77.3 (72.2, 81.2)</t>
  </si>
  <si>
    <t xml:space="preserve">89.0 (85.7, 91.1)</t>
  </si>
  <si>
    <t xml:space="preserve">54.3 (47.8, 60.5)</t>
  </si>
  <si>
    <t xml:space="preserve">46.7 (41.3, 52.2)</t>
  </si>
  <si>
    <t xml:space="preserve">29.9 (25.4, 35.1)</t>
  </si>
  <si>
    <t xml:space="preserve">58.8 (54.7, 62.6)</t>
  </si>
  <si>
    <t xml:space="preserve">87.0 (80.3, 89.5)</t>
  </si>
  <si>
    <t xml:space="preserve">85.4 (80.4, 88.3)</t>
  </si>
  <si>
    <t xml:space="preserve">75.0 (69.8, 79.2)</t>
  </si>
  <si>
    <t xml:space="preserve">89.3 (86.1, 91.3)</t>
  </si>
  <si>
    <t xml:space="preserve">84.1 (76.9, 87.4)</t>
  </si>
  <si>
    <t xml:space="preserve">88.2 (83.2, 91.0)</t>
  </si>
  <si>
    <t xml:space="preserve">78.0 (72.7, 82.2)</t>
  </si>
  <si>
    <t xml:space="preserve">85.6 (81.6, 88.4)</t>
  </si>
  <si>
    <t xml:space="preserve">67.5 (59.0, 73.8)</t>
  </si>
  <si>
    <t xml:space="preserve">76.1 (69.1, 81.1)</t>
  </si>
  <si>
    <t xml:space="preserve">68.7 (61.9, 74.4)</t>
  </si>
  <si>
    <t xml:space="preserve">74.3 (69.9, 77.9)</t>
  </si>
  <si>
    <t xml:space="preserve">80.9 (74.2, 84.2)</t>
  </si>
  <si>
    <t xml:space="preserve">83.3 (78.2, 86.5)</t>
  </si>
  <si>
    <t xml:space="preserve">72.4 (67.2, 76.7)</t>
  </si>
  <si>
    <t xml:space="preserve">85.3 (81.8, 87.6)</t>
  </si>
  <si>
    <t xml:space="preserve">87.3 (82.9, 89.0)</t>
  </si>
  <si>
    <t xml:space="preserve">87.4 (83.2, 89.6)</t>
  </si>
  <si>
    <t xml:space="preserve">83.2 (78.3, 86.4)</t>
  </si>
  <si>
    <t xml:space="preserve">87.3 (82.7, 90.2)</t>
  </si>
  <si>
    <t xml:space="preserve">81.6 (75.7, 85.8)</t>
  </si>
  <si>
    <t xml:space="preserve">76.5 (66.7, 83.6)</t>
  </si>
  <si>
    <t xml:space="preserve">83.2 (79.0, 86.5)</t>
  </si>
  <si>
    <t xml:space="preserve">39.4 (35.5, 44.1)</t>
  </si>
  <si>
    <t xml:space="preserve">45.6 (41.1, 50.4)</t>
  </si>
  <si>
    <t xml:space="preserve">54.0 (48.9, 58.8)</t>
  </si>
  <si>
    <t xml:space="preserve">54.5 (49.1, 59.8)</t>
  </si>
  <si>
    <t xml:space="preserve">55.8 (49.3, 62.0)</t>
  </si>
  <si>
    <t xml:space="preserve">59.6 (49.6, 68.6)</t>
  </si>
  <si>
    <t xml:space="preserve">75.7 (71.2, 79.4)</t>
  </si>
  <si>
    <t xml:space="preserve">81.7 (77.0, 84.0)</t>
  </si>
  <si>
    <t xml:space="preserve">89.3 (85.3, 91.3)</t>
  </si>
  <si>
    <t xml:space="preserve">89.9 (85.7, 92.2)</t>
  </si>
  <si>
    <t xml:space="preserve">88.2 (83.8, 91.0)</t>
  </si>
  <si>
    <t xml:space="preserve">83.5 (77.8, 87.5)</t>
  </si>
  <si>
    <t xml:space="preserve">78.8 (69.3, 85.5)</t>
  </si>
  <si>
    <t xml:space="preserve">81.9 (77.7, 85.2)</t>
  </si>
  <si>
    <t xml:space="preserve">88.2 (83.5, 90.0)</t>
  </si>
  <si>
    <t xml:space="preserve">88.0 (83.7, 90.3)</t>
  </si>
  <si>
    <t xml:space="preserve">82.0 (76.7, 85.6)</t>
  </si>
  <si>
    <t xml:space="preserve">84.7 (80.0, 88.0)</t>
  </si>
  <si>
    <t xml:space="preserve">85.6 (79.7, 89.5)</t>
  </si>
  <si>
    <t xml:space="preserve">71.7 (61.0, 80.0)</t>
  </si>
  <si>
    <t xml:space="preserve">90.0 (81.3, 93.7)</t>
  </si>
  <si>
    <t xml:space="preserve">82.5 (74.3, 87.7)</t>
  </si>
  <si>
    <t xml:space="preserve">78.2 (71.4, 83.2)</t>
  </si>
  <si>
    <t xml:space="preserve">73.9 (63.3, 81.9)</t>
  </si>
  <si>
    <t xml:space="preserve">73.4 (68.3, 77.7)</t>
  </si>
  <si>
    <t xml:space="preserve">72.6 (67.6, 76.5)</t>
  </si>
  <si>
    <t xml:space="preserve">78.5 (73.5, 82.3)</t>
  </si>
  <si>
    <t xml:space="preserve">74.3 (68.1, 79.3)</t>
  </si>
  <si>
    <t xml:space="preserve">65.4 (55.4, 73.9)</t>
  </si>
  <si>
    <t xml:space="preserve">72.9 (68.3, 76.9)</t>
  </si>
  <si>
    <t xml:space="preserve">95.5 (88.5, 97.1)</t>
  </si>
  <si>
    <t xml:space="preserve">78.4 (67.7, 85.2)</t>
  </si>
  <si>
    <t xml:space="preserve">89.1 (81.6, 92.3)</t>
  </si>
  <si>
    <t xml:space="preserve">89.2 (79.5, 93.5)</t>
  </si>
  <si>
    <t xml:space="preserve">91.2 (81.1, 95.2)</t>
  </si>
  <si>
    <t xml:space="preserve">86.2 (74.3, 92.0)</t>
  </si>
  <si>
    <t xml:space="preserve">82.9 (72.0, 89.0)</t>
  </si>
  <si>
    <t xml:space="preserve">83.7 (75.2, 88.3)</t>
  </si>
  <si>
    <t xml:space="preserve">93.5 (86.5, 95.6)</t>
  </si>
  <si>
    <t xml:space="preserve">68.2 (58.3, 76.0)</t>
  </si>
  <si>
    <t xml:space="preserve">72.6 (65.2, 78.4)</t>
  </si>
  <si>
    <t xml:space="preserve">77.5 (72.9, 81.2)</t>
  </si>
  <si>
    <t xml:space="preserve">70.5 (65.1, 75.2)</t>
  </si>
  <si>
    <t xml:space="preserve">4.3 (2.3, 11.2)</t>
  </si>
  <si>
    <t xml:space="preserve">5.3 (3.3, 10.5)</t>
  </si>
  <si>
    <t xml:space="preserve">12.3 (9.6, 16.2)</t>
  </si>
  <si>
    <t xml:space="preserve">4.2 (2.7, 7.4)</t>
  </si>
  <si>
    <t xml:space="preserve">82.6 (73.6, 88.0)</t>
  </si>
  <si>
    <t xml:space="preserve">78.7 (71.7, 83.6)</t>
  </si>
  <si>
    <t xml:space="preserve">88.7 (84.5, 91.5)</t>
  </si>
  <si>
    <t xml:space="preserve">61.5 (50.7, 70.9)</t>
  </si>
  <si>
    <t xml:space="preserve">73.8 (65.8, 80.0)</t>
  </si>
  <si>
    <t xml:space="preserve">57.1 (45.2, 68.2)</t>
  </si>
  <si>
    <t xml:space="preserve">73.5 (60.1, 83.5)</t>
  </si>
  <si>
    <t xml:space="preserve">74.5 (65.2, 81.1)</t>
  </si>
  <si>
    <t xml:space="preserve">77.3 (70.3, 82.5)</t>
  </si>
  <si>
    <t xml:space="preserve">88.0 (75.0, 93.6)</t>
  </si>
  <si>
    <t xml:space="preserve">65.7 (53.7, 75.5)</t>
  </si>
  <si>
    <t xml:space="preserve">71.9 (63.2, 78.7)</t>
  </si>
  <si>
    <t xml:space="preserve">70.4 (56.1, 80.9)</t>
  </si>
  <si>
    <t xml:space="preserve">7.7 (3.7, 19.6)</t>
  </si>
  <si>
    <t xml:space="preserve">8.3 (4.2, 18.3)</t>
  </si>
  <si>
    <t xml:space="preserve">12.1 (7.9, 19.6)</t>
  </si>
  <si>
    <t xml:space="preserve">11.1 (5.2, 24.1)</t>
  </si>
  <si>
    <t xml:space="preserve">96.0 (84.4, 98.6)</t>
  </si>
  <si>
    <t xml:space="preserve">80.6 (69.2, 87.6)</t>
  </si>
  <si>
    <t xml:space="preserve">80.7 (72.4, 86.2)</t>
  </si>
  <si>
    <t xml:space="preserve">90.9 (80.1, 95.6)</t>
  </si>
  <si>
    <t xml:space="preserve">83.9 (75.8, 89.0)</t>
  </si>
  <si>
    <t xml:space="preserve">77.8 (66.2, 85.4)</t>
  </si>
  <si>
    <t xml:space="preserve">75.9 (67.4, 82.0)</t>
  </si>
  <si>
    <t xml:space="preserve">85.2 (71.7, 92.2)</t>
  </si>
  <si>
    <t xml:space="preserve">77.8 (65.9, 85.7)</t>
  </si>
  <si>
    <t xml:space="preserve">61.3 (48.1, 72.7)</t>
  </si>
  <si>
    <t xml:space="preserve">3.6 (1.7, 10.0)</t>
  </si>
  <si>
    <t xml:space="preserve">5.4 (2.1, 14.8)</t>
  </si>
  <si>
    <t xml:space="preserve">9.4 (4.4, 20.7)</t>
  </si>
  <si>
    <t xml:space="preserve">77.8 (68.8, 84.1)</t>
  </si>
  <si>
    <t xml:space="preserve">63.9 (51.7, 74.1)</t>
  </si>
  <si>
    <t xml:space="preserve">71.0 (57.7, 80.9)</t>
  </si>
  <si>
    <t xml:space="preserve">83.3 (73.0, 89.6)</t>
  </si>
  <si>
    <t xml:space="preserve">87.1 (74.9, 93.4)</t>
  </si>
  <si>
    <t xml:space="preserve">85.5 (77.3, 90.3)</t>
  </si>
  <si>
    <t xml:space="preserve">81.1 (69.7, 88.2)</t>
  </si>
  <si>
    <t xml:space="preserve">75.0 (62.1, 84.0)</t>
  </si>
  <si>
    <t xml:space="preserve">73.0 (71.3, 74.5)</t>
  </si>
  <si>
    <t xml:space="preserve">77.0 (75.6, 78.3)</t>
  </si>
  <si>
    <t xml:space="preserve">86.6 (85.2, 87.9)</t>
  </si>
  <si>
    <t xml:space="preserve">84.8 (83.3, 86.2)</t>
  </si>
  <si>
    <t xml:space="preserve">87.2 (84.0, 89.8)</t>
  </si>
  <si>
    <t xml:space="preserve">89.8 (88.1, 91.1)</t>
  </si>
  <si>
    <t xml:space="preserve">57.0 (54.7, 59.2)</t>
  </si>
  <si>
    <t xml:space="preserve">55.4 (53.7, 57.2)</t>
  </si>
  <si>
    <t xml:space="preserve">64.0 (62.5, 65.4)</t>
  </si>
  <si>
    <t xml:space="preserve">72.8 (68.9, 76.2)</t>
  </si>
  <si>
    <t xml:space="preserve">88.0 (86.3, 89.4)</t>
  </si>
  <si>
    <t xml:space="preserve">69.2 (66.9, 71.3)</t>
  </si>
  <si>
    <t xml:space="preserve">66.8 (65.0, 68.4)</t>
  </si>
  <si>
    <t xml:space="preserve">87.3 (84.2, 89.8)</t>
  </si>
  <si>
    <t xml:space="preserve">89.7 (88.0, 91.1)</t>
  </si>
  <si>
    <t xml:space="preserve">53.2 (50.7, 55.6)</t>
  </si>
  <si>
    <t xml:space="preserve">55.4 (53.6, 57.3)</t>
  </si>
  <si>
    <t xml:space="preserve">64.8 (63.2, 66.4)</t>
  </si>
  <si>
    <t xml:space="preserve">80.7 (79.0, 82.2)</t>
  </si>
  <si>
    <t xml:space="preserve">48.5 (46.1, 50.9)</t>
  </si>
  <si>
    <t xml:space="preserve">49.1 (47.2, 50.9)</t>
  </si>
  <si>
    <t xml:space="preserve">55.3 (53.8, 56.9)</t>
  </si>
  <si>
    <t xml:space="preserve">70.4 (68.3, 72.3)</t>
  </si>
  <si>
    <t xml:space="preserve">82.1 (78.2, 85.3)</t>
  </si>
  <si>
    <t xml:space="preserve">64.2 (62.0, 66.3)</t>
  </si>
  <si>
    <t xml:space="preserve">69.6 (68.2, 71.0)</t>
  </si>
  <si>
    <t xml:space="preserve">79.9 (78.3, 81.4)</t>
  </si>
  <si>
    <t xml:space="preserve">85.6 (82.4, 88.2)</t>
  </si>
  <si>
    <t xml:space="preserve">98.3</t>
  </si>
  <si>
    <t xml:space="preserve">86.5 (76.7, 91.3)</t>
  </si>
  <si>
    <t xml:space="preserve">91.5 (84.5, 93.9)</t>
  </si>
  <si>
    <t xml:space="preserve">81.0 (76.3, 83.1)</t>
  </si>
  <si>
    <t xml:space="preserve">70.0 (60.1, 77.4)</t>
  </si>
  <si>
    <t xml:space="preserve">83.3 (75.8, 87.3)</t>
  </si>
  <si>
    <t xml:space="preserve">95.2 (91.1, 95.5)</t>
  </si>
  <si>
    <t xml:space="preserve">79.5 (69.6, 85.5)</t>
  </si>
  <si>
    <t xml:space="preserve">95.8 (89.7, 97.1)</t>
  </si>
  <si>
    <t xml:space="preserve">91.4 (81.8, 95.1)</t>
  </si>
  <si>
    <t xml:space="preserve">87.0 (79.4, 90.5)</t>
  </si>
  <si>
    <t xml:space="preserve">84.5 (79.1, 86.8)</t>
  </si>
  <si>
    <t xml:space="preserve">70.3 (59.7, 78.1)</t>
  </si>
  <si>
    <t xml:space="preserve">85.7 (81.2, 87.3)</t>
  </si>
  <si>
    <t xml:space="preserve">60.0 (50.2, 68.5)</t>
  </si>
  <si>
    <t xml:space="preserve">89.6 (82.6, 92.4)</t>
  </si>
  <si>
    <t xml:space="preserve">92.7 (88.5, 95.1)</t>
  </si>
  <si>
    <t xml:space="preserve">87.9 (81.0, 91.7)</t>
  </si>
  <si>
    <t xml:space="preserve">92.0 (84.6, 95.1)</t>
  </si>
  <si>
    <t xml:space="preserve">95.4 (91.6, 96.9)</t>
  </si>
  <si>
    <t xml:space="preserve">57.6 (51.7, 63.1)</t>
  </si>
  <si>
    <t xml:space="preserve">53.5 (46.0, 60.7)</t>
  </si>
  <si>
    <t xml:space="preserve">65.5 (57.0, 72.4)</t>
  </si>
  <si>
    <t xml:space="preserve">67.0 (61.3, 71.8)</t>
  </si>
  <si>
    <t xml:space="preserve">84.6 (79.6, 88.2)</t>
  </si>
  <si>
    <t xml:space="preserve">92.9 (87.1, 95.5)</t>
  </si>
  <si>
    <t xml:space="preserve">91.7 (87.3, 94.0)</t>
  </si>
  <si>
    <t xml:space="preserve">81.7 (76.1, 85.8)</t>
  </si>
  <si>
    <t xml:space="preserve">82.8 (75.3, 87.7)</t>
  </si>
  <si>
    <t xml:space="preserve">89.8 (81.9, 93.5)</t>
  </si>
  <si>
    <t xml:space="preserve">92.1 (87.5, 94.5)</t>
  </si>
  <si>
    <t xml:space="preserve">90.2 (82.1, 94.3)</t>
  </si>
  <si>
    <t xml:space="preserve">84.4 (75.3, 89.7)</t>
  </si>
  <si>
    <t xml:space="preserve">83.9 (78.0, 87.8)</t>
  </si>
  <si>
    <t xml:space="preserve">82.8 (77.8, 86.6)</t>
  </si>
  <si>
    <t xml:space="preserve">88.7 (82.4, 92.2)</t>
  </si>
  <si>
    <t xml:space="preserve">77.8 (69.5, 83.4)</t>
  </si>
  <si>
    <t xml:space="preserve">84.5 (79.6, 87.9)</t>
  </si>
  <si>
    <t xml:space="preserve">82.3 (77.5, 85.7)</t>
  </si>
  <si>
    <t xml:space="preserve">84.9 (81.8, 87.2)</t>
  </si>
  <si>
    <t xml:space="preserve">83.3 (79.4, 86.2)</t>
  </si>
  <si>
    <t xml:space="preserve">90.3 (78.9, 95.3)</t>
  </si>
  <si>
    <t xml:space="preserve">92.2 (88.7, 94.1)</t>
  </si>
  <si>
    <t xml:space="preserve">91.0 (88.3, 92.8)</t>
  </si>
  <si>
    <t xml:space="preserve">68.9 (58.8, 76.8)</t>
  </si>
  <si>
    <t xml:space="preserve">66.2 (61.1, 70.6)</t>
  </si>
  <si>
    <t xml:space="preserve">74.7 (71.3, 77.5)</t>
  </si>
  <si>
    <t xml:space="preserve">62.9 (58.4, 66.9)</t>
  </si>
  <si>
    <t xml:space="preserve">61.8 (49.7, 72.1)</t>
  </si>
  <si>
    <t xml:space="preserve">79.4 (74.9, 82.7)</t>
  </si>
  <si>
    <t xml:space="preserve">89.6 (86.9, 91.4)</t>
  </si>
  <si>
    <t xml:space="preserve">77.3 (67.3, 84.1)</t>
  </si>
  <si>
    <t xml:space="preserve">80.3 (75.5, 83.8)</t>
  </si>
  <si>
    <t xml:space="preserve">78.2 (74.1, 81.4)</t>
  </si>
  <si>
    <t xml:space="preserve">78.1 (65.7, 86.2)</t>
  </si>
  <si>
    <t xml:space="preserve">92.4 (88.9, 94.1)</t>
  </si>
  <si>
    <t xml:space="preserve">90.2 (87.4, 92.0)</t>
  </si>
  <si>
    <t xml:space="preserve">76.2 (65.8, 83.4)</t>
  </si>
  <si>
    <t xml:space="preserve">78.0 (73.0, 81.9)</t>
  </si>
  <si>
    <t xml:space="preserve">79.8 (76.4, 82.5)</t>
  </si>
  <si>
    <t xml:space="preserve">75.3 (70.9, 78.9)</t>
  </si>
  <si>
    <t xml:space="preserve">74.2 (61.3, 83.2)</t>
  </si>
  <si>
    <t xml:space="preserve">85.3 (81.1, 88.0)</t>
  </si>
  <si>
    <t xml:space="preserve">87.8 (84.7, 90.0)</t>
  </si>
  <si>
    <t xml:space="preserve">69.8 (59.3, 77.9)</t>
  </si>
  <si>
    <t xml:space="preserve">66.1 (60.8, 70.8)</t>
  </si>
  <si>
    <t xml:space="preserve">77.3 (73.9, 80.1)</t>
  </si>
  <si>
    <t xml:space="preserve">68.2 (63.3, 72.5)</t>
  </si>
  <si>
    <t xml:space="preserve">78.6 (73.6, 82.4)</t>
  </si>
  <si>
    <t xml:space="preserve">66.9 (61.8, 71.3)</t>
  </si>
  <si>
    <t xml:space="preserve">65.7 (61.3, 69.6)</t>
  </si>
  <si>
    <t xml:space="preserve">67.6 (55.5, 77.2)</t>
  </si>
  <si>
    <t xml:space="preserve">86.3 (82.2, 88.9)</t>
  </si>
  <si>
    <t xml:space="preserve">86.1 (83.2, 88.3)</t>
  </si>
  <si>
    <t xml:space="preserve">79.2 (72.1, 83.2)</t>
  </si>
  <si>
    <t xml:space="preserve">74.3 (64.6, 80.5)</t>
  </si>
  <si>
    <t xml:space="preserve">68.6 (61.8, 73.9)</t>
  </si>
  <si>
    <t xml:space="preserve">79.0 (72.7, 83.4)</t>
  </si>
  <si>
    <t xml:space="preserve">70.5 (63.8, 75.9)</t>
  </si>
  <si>
    <t xml:space="preserve">65.3 (58.3, 70.7)</t>
  </si>
  <si>
    <t xml:space="preserve">41.7 (33.7, 50.8)</t>
  </si>
  <si>
    <t xml:space="preserve">49.3 (42.9, 55.7)</t>
  </si>
  <si>
    <t xml:space="preserve">57.3 (50.8, 63.4)</t>
  </si>
  <si>
    <t xml:space="preserve">53.8 (47.4, 60.1)</t>
  </si>
  <si>
    <t xml:space="preserve">51.4 (42.4, 60.3)</t>
  </si>
  <si>
    <t xml:space="preserve">50.7 (44.3, 57.1)</t>
  </si>
  <si>
    <t xml:space="preserve">61.0 (54.4, 66.9)</t>
  </si>
  <si>
    <t xml:space="preserve">52.2 (45.7, 58.6)</t>
  </si>
  <si>
    <t xml:space="preserve">59.6 (52.3, 65.8)</t>
  </si>
  <si>
    <t xml:space="preserve">57.1 (47.8, 65.5)</t>
  </si>
  <si>
    <t xml:space="preserve">53.8 (46.7, 60.7)</t>
  </si>
  <si>
    <t xml:space="preserve">59.7 (52.8, 66.1)</t>
  </si>
  <si>
    <t xml:space="preserve">40.6 (32.8, 49.3)</t>
  </si>
  <si>
    <t xml:space="preserve">39.6 (33.6, 46.7)</t>
  </si>
  <si>
    <t xml:space="preserve">48.3 (37.7, 59.1)</t>
  </si>
  <si>
    <t xml:space="preserve">39.3 (27.4, 53.1)</t>
  </si>
  <si>
    <t xml:space="preserve">51.9 (42.6, 61.0)</t>
  </si>
  <si>
    <t xml:space="preserve">33.3 (27.0, 40.8)</t>
  </si>
  <si>
    <t xml:space="preserve">46.9 (40.6, 53.6)</t>
  </si>
  <si>
    <t xml:space="preserve">36.1 (28.7, 45.4)</t>
  </si>
  <si>
    <t xml:space="preserve">36.6 (30.9, 43.3)</t>
  </si>
  <si>
    <t xml:space="preserve">51.2 (44.8, 57.6)</t>
  </si>
  <si>
    <t xml:space="preserve">51.1 (44.6, 57.5)</t>
  </si>
  <si>
    <t xml:space="preserve">82.2 (79.1, 84.8)</t>
  </si>
  <si>
    <t xml:space="preserve">81.7 (79.5, 83.6)</t>
  </si>
  <si>
    <t xml:space="preserve">87.6 (85.9, 88.9)</t>
  </si>
  <si>
    <t xml:space="preserve">87.1 (85.7, 88.3)</t>
  </si>
  <si>
    <t xml:space="preserve">87.6 (85.9, 89.1)</t>
  </si>
  <si>
    <t xml:space="preserve">90.3 (89.4, 91.1)</t>
  </si>
  <si>
    <t xml:space="preserve">64.9 (61.3, 68.3)</t>
  </si>
  <si>
    <t xml:space="preserve">68.5 (66.0, 70.8)</t>
  </si>
  <si>
    <t xml:space="preserve">69.9 (67.8, 71.9)</t>
  </si>
  <si>
    <t xml:space="preserve">63.5 (61.7, 65.3)</t>
  </si>
  <si>
    <t xml:space="preserve">60.4 (58.0, 62.7)</t>
  </si>
  <si>
    <t xml:space="preserve">68.1 (65.8, 70.3)</t>
  </si>
  <si>
    <t xml:space="preserve">79.9 (76.7, 82.6)</t>
  </si>
  <si>
    <t xml:space="preserve">82.8 (80.6, 84.6)</t>
  </si>
  <si>
    <t xml:space="preserve">88.1 (86.5, 89.4)</t>
  </si>
  <si>
    <t xml:space="preserve">90.1 (88.6, 91.4)</t>
  </si>
  <si>
    <t xml:space="preserve">91.3 (90.4, 92.0)</t>
  </si>
  <si>
    <t xml:space="preserve">82.8 (79.6, 85.3)</t>
  </si>
  <si>
    <t xml:space="preserve">81.9 (79.7, 83.8)</t>
  </si>
  <si>
    <t xml:space="preserve">87.1 (85.3, 88.5)</t>
  </si>
  <si>
    <t xml:space="preserve">88.1 (86.7, 89.3)</t>
  </si>
  <si>
    <t xml:space="preserve">88.3 (86.5, 89.8)</t>
  </si>
  <si>
    <t xml:space="preserve">88.7 (87.0, 90.2)</t>
  </si>
  <si>
    <t xml:space="preserve">72.1 (68.5, 75.4)</t>
  </si>
  <si>
    <t xml:space="preserve">75.5 (73.0, 77.7)</t>
  </si>
  <si>
    <t xml:space="preserve">82.4 (80.5, 84.0)</t>
  </si>
  <si>
    <t xml:space="preserve">76.6 (74.6, 78.5)</t>
  </si>
  <si>
    <t xml:space="preserve">82.0 (79.7, 84.1)</t>
  </si>
  <si>
    <t xml:space="preserve">76.5 (73.2, 79.4)</t>
  </si>
  <si>
    <t xml:space="preserve">81.1 (78.9, 82.9)</t>
  </si>
  <si>
    <t xml:space="preserve">84.7 (83.0, 86.2)</t>
  </si>
  <si>
    <t xml:space="preserve">81.8 (80.3, 83.1)</t>
  </si>
  <si>
    <t xml:space="preserve">83.9 (82.0, 85.5)</t>
  </si>
  <si>
    <t xml:space="preserve">85.9 (84.1, 87.4)</t>
  </si>
  <si>
    <t xml:space="preserve">88.3 (87.4, 89.1)</t>
  </si>
  <si>
    <t xml:space="preserve">61.4 (54.9, 67.3)</t>
  </si>
  <si>
    <t xml:space="preserve">57.2 (53.8, 60.5)</t>
  </si>
  <si>
    <t xml:space="preserve">56.5 (53.1, 59.9)</t>
  </si>
  <si>
    <t xml:space="preserve">48.6 (45.5, 51.7)</t>
  </si>
  <si>
    <t xml:space="preserve">49.2 (46.6, 51.8)</t>
  </si>
  <si>
    <t xml:space="preserve">52.8 (49.6, 55.9)</t>
  </si>
  <si>
    <t xml:space="preserve">53.9 (50.4, 57.3)</t>
  </si>
  <si>
    <t xml:space="preserve">4.3 (2.5, 8.2)</t>
  </si>
  <si>
    <t xml:space="preserve">2.8 (2.0, 4.3)</t>
  </si>
  <si>
    <t xml:space="preserve">3.8 (2.7, 5.4)</t>
  </si>
  <si>
    <t xml:space="preserve">6.7 (5.4, 8.4)</t>
  </si>
  <si>
    <t xml:space="preserve">2.9 (2.2, 3.9)</t>
  </si>
  <si>
    <t xml:space="preserve">2.4 (1.7, 3.7)</t>
  </si>
  <si>
    <t xml:space="preserve">2.8 (1.9, 4.2)</t>
  </si>
  <si>
    <t xml:space="preserve">57.8 (51.4, 63.8)</t>
  </si>
  <si>
    <t xml:space="preserve">65.0 (61.7, 68.2)</t>
  </si>
  <si>
    <t xml:space="preserve">58.7 (55.3, 62.0)</t>
  </si>
  <si>
    <t xml:space="preserve">58.3 (55.3, 61.2)</t>
  </si>
  <si>
    <t xml:space="preserve">59.4 (56.9, 61.9)</t>
  </si>
  <si>
    <t xml:space="preserve">60.9 (57.8, 64.0)</t>
  </si>
  <si>
    <t xml:space="preserve">59.9 (56.5, 63.2)</t>
  </si>
  <si>
    <t xml:space="preserve">73.1 (66.7, 78.5)</t>
  </si>
  <si>
    <t xml:space="preserve">71.1 (67.6, 74.3)</t>
  </si>
  <si>
    <t xml:space="preserve">70.2 (66.6, 73.4)</t>
  </si>
  <si>
    <t xml:space="preserve">68.7 (65.5, 71.8)</t>
  </si>
  <si>
    <t xml:space="preserve">69.4 (66.7, 71.9)</t>
  </si>
  <si>
    <t xml:space="preserve">71.6 (68.4, 74.6)</t>
  </si>
  <si>
    <t xml:space="preserve">60.1 (54.8, 65.1)</t>
  </si>
  <si>
    <t xml:space="preserve">50.0 (36.2, 63.8)</t>
  </si>
  <si>
    <t xml:space="preserve">65.8 (57.0, 73.6)</t>
  </si>
  <si>
    <t xml:space="preserve">58.9 (50.8, 66.6)</t>
  </si>
  <si>
    <t xml:space="preserve">61.2 (54.7, 67.3)</t>
  </si>
  <si>
    <t xml:space="preserve">55.3 (49.9, 60.5)</t>
  </si>
  <si>
    <t xml:space="preserve">62.4 (55.5, 68.8)</t>
  </si>
  <si>
    <t xml:space="preserve">65.4 (57.7, 72.3)</t>
  </si>
  <si>
    <t xml:space="preserve">69.8 (63.6, 75.2)</t>
  </si>
  <si>
    <t xml:space="preserve">75.6 (72.6, 78.3)</t>
  </si>
  <si>
    <t xml:space="preserve">66.7 (63.8, 69.5)</t>
  </si>
  <si>
    <t xml:space="preserve">67.5 (65.1, 69.8)</t>
  </si>
  <si>
    <t xml:space="preserve">69.3 (66.4, 72.1)</t>
  </si>
  <si>
    <t xml:space="preserve">70.3 (67.1, 73.3)</t>
  </si>
  <si>
    <t xml:space="preserve">83.4 (81.2, 85.4)</t>
  </si>
  <si>
    <t xml:space="preserve">81.5 (78.9, 83.7)</t>
  </si>
  <si>
    <t xml:space="preserve">80.4 (77.2, 83.0)</t>
  </si>
  <si>
    <t xml:space="preserve">84.3 (80.6, 87.0)</t>
  </si>
  <si>
    <t xml:space="preserve">85.4 (83.3, 87.1)</t>
  </si>
  <si>
    <t xml:space="preserve">70.5 (69.0, 71.8)</t>
  </si>
  <si>
    <t xml:space="preserve">62.1 (58.6, 65.4)</t>
  </si>
  <si>
    <t xml:space="preserve">74.7 (70.6, 78.1)</t>
  </si>
  <si>
    <t xml:space="preserve">84.3 (82.3, 86.0)</t>
  </si>
  <si>
    <t xml:space="preserve">82.9 (81.6, 84.0)</t>
  </si>
  <si>
    <t xml:space="preserve">82.7 (80.4, 84.6)</t>
  </si>
  <si>
    <t xml:space="preserve">80.4 (77.3, 83.0)</t>
  </si>
  <si>
    <t xml:space="preserve">85.3 (81.7, 87.9)</t>
  </si>
  <si>
    <t xml:space="preserve">86.4 (84.5, 88.0)</t>
  </si>
  <si>
    <t xml:space="preserve">68.9 (67.3, 70.3)</t>
  </si>
  <si>
    <t xml:space="preserve">75.7 (73.1, 78.1)</t>
  </si>
  <si>
    <t xml:space="preserve">75.8 (72.9, 78.3)</t>
  </si>
  <si>
    <t xml:space="preserve">78.6 (75.3, 81.4)</t>
  </si>
  <si>
    <t xml:space="preserve">83.0 (80.7, 84.8)</t>
  </si>
  <si>
    <t xml:space="preserve">70.0 (68.5, 71.4)</t>
  </si>
  <si>
    <t xml:space="preserve">75.2 (72.7, 77.5)</t>
  </si>
  <si>
    <t xml:space="preserve">74.4 (71.4, 77.0)</t>
  </si>
  <si>
    <t xml:space="preserve">70.1 (66.2, 73.6)</t>
  </si>
  <si>
    <t xml:space="preserve">79.4 (75.4, 82.7)</t>
  </si>
  <si>
    <t xml:space="preserve">85.1 (83.0, 86.7)</t>
  </si>
  <si>
    <t xml:space="preserve">83.0 (80.8, 84.9)</t>
  </si>
  <si>
    <t xml:space="preserve">76.7 (74.0, 79.0)</t>
  </si>
  <si>
    <t xml:space="preserve">76.4 (73.2, 79.2)</t>
  </si>
  <si>
    <t xml:space="preserve">81.7 (78.0, 84.6)</t>
  </si>
  <si>
    <t xml:space="preserve">79.4 (77.2, 81.3)</t>
  </si>
  <si>
    <t xml:space="preserve">88.9 (79.2, 93.2)</t>
  </si>
  <si>
    <t xml:space="preserve">80.8 (67.8, 88.0)</t>
  </si>
  <si>
    <t xml:space="preserve">78.6 (66.3, 85.8)</t>
  </si>
  <si>
    <t xml:space="preserve">73.0 (62.5, 80.3)</t>
  </si>
  <si>
    <t xml:space="preserve">69.2 (56.0, 78.8)</t>
  </si>
  <si>
    <t xml:space="preserve">75.9 (63.9, 83.4)</t>
  </si>
  <si>
    <t xml:space="preserve">83.3 (73.1, 88.9)</t>
  </si>
  <si>
    <t xml:space="preserve">77.8 (67.2, 84.5)</t>
  </si>
  <si>
    <t xml:space="preserve">88.0 (75.2, 93.3)</t>
  </si>
  <si>
    <t xml:space="preserve">83.8 (73.8, 89.2)</t>
  </si>
  <si>
    <t xml:space="preserve">76.9 (65.5, 83.2)</t>
  </si>
  <si>
    <t xml:space="preserve">15.4 (10.8, 26.5)</t>
  </si>
  <si>
    <t xml:space="preserve">96.2 (86.3, 97.4)</t>
  </si>
  <si>
    <t xml:space="preserve">92.3 (81.8, 94.8)</t>
  </si>
  <si>
    <t xml:space="preserve">84.0 (81.5, 86.1)</t>
  </si>
  <si>
    <t xml:space="preserve">83.7 (81.5, 85.6)</t>
  </si>
  <si>
    <t xml:space="preserve">76.7 (74.2, 78.8)</t>
  </si>
  <si>
    <t xml:space="preserve">81.9 (77.8, 85.2)</t>
  </si>
  <si>
    <t xml:space="preserve">88.4 (82.1, 92.3)</t>
  </si>
  <si>
    <t xml:space="preserve">85.1 (82.5, 87.2)</t>
  </si>
  <si>
    <t xml:space="preserve">66.5 (62.4, 70.3)</t>
  </si>
  <si>
    <t xml:space="preserve">75.0 (72.7, 77.1)</t>
  </si>
  <si>
    <t xml:space="preserve">59.8 (57.2, 62.2)</t>
  </si>
  <si>
    <t xml:space="preserve">71.2 (66.8, 75.1)</t>
  </si>
  <si>
    <t xml:space="preserve">78.3 (71.4, 83.5)</t>
  </si>
  <si>
    <t xml:space="preserve">89.1 (86.8, 90.9)</t>
  </si>
  <si>
    <t xml:space="preserve">80.6 (76.9, 83.6)</t>
  </si>
  <si>
    <t xml:space="preserve">83.1 (80.6, 85.2)</t>
  </si>
  <si>
    <t xml:space="preserve">82.1 (79.9, 84.0)</t>
  </si>
  <si>
    <t xml:space="preserve">71.8 (69.4, 74.1)</t>
  </si>
  <si>
    <t xml:space="preserve">80.3 (76.3, 83.7)</t>
  </si>
  <si>
    <t xml:space="preserve">84.1 (77.5, 88.7)</t>
  </si>
  <si>
    <t xml:space="preserve">84.0 (81.3, 86.2)</t>
  </si>
  <si>
    <t xml:space="preserve">81.5 (78.8, 83.7)</t>
  </si>
  <si>
    <t xml:space="preserve">81.2 (78.8, 83.2)</t>
  </si>
  <si>
    <t xml:space="preserve">69.2 (66.5, 71.7)</t>
  </si>
  <si>
    <t xml:space="preserve">81.0 (76.6, 84.5)</t>
  </si>
  <si>
    <t xml:space="preserve">74.7 (67.1, 80.7)</t>
  </si>
  <si>
    <t xml:space="preserve">83.7 (80.8, 86.0)</t>
  </si>
  <si>
    <t xml:space="preserve">79.9 (76.1, 83.1)</t>
  </si>
  <si>
    <t xml:space="preserve">79.6 (76.9, 82.0)</t>
  </si>
  <si>
    <t xml:space="preserve">84.1 (82.0, 86.0)</t>
  </si>
  <si>
    <t xml:space="preserve">63.7 (61.0, 66.4)</t>
  </si>
  <si>
    <t xml:space="preserve">72.1 (67.0, 76.5)</t>
  </si>
  <si>
    <t xml:space="preserve">78.8 (71.6, 84.3)</t>
  </si>
  <si>
    <t xml:space="preserve">80.6 (77.0, 83.6)</t>
  </si>
  <si>
    <t xml:space="preserve">82.8 (80.8, 84.6)</t>
  </si>
  <si>
    <t xml:space="preserve">66.0 (63.5, 68.4)</t>
  </si>
  <si>
    <t xml:space="preserve">76.1 (69.1, 81.6)</t>
  </si>
  <si>
    <t xml:space="preserve">78.5 (75.6, 80.9)</t>
  </si>
  <si>
    <t xml:space="preserve">77.8 (69.6, 82.8)</t>
  </si>
  <si>
    <t xml:space="preserve">80.6 (70.3, 86.6)</t>
  </si>
  <si>
    <t xml:space="preserve">53.3 (45.4, 60.9)</t>
  </si>
  <si>
    <t xml:space="preserve">59.0 (49.3, 67.5)</t>
  </si>
  <si>
    <t xml:space="preserve">80.0 (68.4, 85.7)</t>
  </si>
  <si>
    <t xml:space="preserve">75.7 (65.4, 82.4)</t>
  </si>
  <si>
    <t xml:space="preserve">92.0 (81.2, 94.6)</t>
  </si>
  <si>
    <t xml:space="preserve">68.2 (59.7, 74.6)</t>
  </si>
  <si>
    <t xml:space="preserve">74.3 (63.5, 81.6)</t>
  </si>
  <si>
    <t xml:space="preserve">56.8 (48.5, 64.3)</t>
  </si>
  <si>
    <t xml:space="preserve">77.8 (67.4, 84.3)</t>
  </si>
  <si>
    <t xml:space="preserve">73.3 (65.1, 79.0)</t>
  </si>
  <si>
    <t xml:space="preserve">74.4 (64.6, 81.0)</t>
  </si>
  <si>
    <t xml:space="preserve">88.0 (80.3, 91.8)</t>
  </si>
  <si>
    <t xml:space="preserve">88.2 (80.7, 91.9)</t>
  </si>
  <si>
    <t xml:space="preserve">87.8 (79.6, 91.9)</t>
  </si>
  <si>
    <t xml:space="preserve">91.3 (85.7, 93.8)</t>
  </si>
  <si>
    <t xml:space="preserve">96.8 (91.4, 98.2)</t>
  </si>
  <si>
    <t xml:space="preserve">44.2 (36.6, 52.5)</t>
  </si>
  <si>
    <t xml:space="preserve">48.1 (40.1, 56.2)</t>
  </si>
  <si>
    <t xml:space="preserve">34.7 (27.1, 43.9)</t>
  </si>
  <si>
    <t xml:space="preserve">41.4 (35.2, 48.3)</t>
  </si>
  <si>
    <t xml:space="preserve">56.5 (48.6, 63.8)</t>
  </si>
  <si>
    <t xml:space="preserve">94.1 (87.4, 96.3)</t>
  </si>
  <si>
    <t xml:space="preserve">98.1 (92.4, 99.0)</t>
  </si>
  <si>
    <t xml:space="preserve">81.6 (72.9, 87.0)</t>
  </si>
  <si>
    <t xml:space="preserve">95.7 (90.7, 97.1)</t>
  </si>
  <si>
    <t xml:space="preserve">95.2 (89.4, 97.1)</t>
  </si>
  <si>
    <t xml:space="preserve">89.6 (81.8, 93.2)</t>
  </si>
  <si>
    <t xml:space="preserve">95.7 (88.8, 97.7)</t>
  </si>
  <si>
    <t xml:space="preserve">81.4 (71.7, 87.4)</t>
  </si>
  <si>
    <t xml:space="preserve">86.7 (79.6, 90.6)</t>
  </si>
  <si>
    <t xml:space="preserve">96.8 (86.6, 99.4)</t>
  </si>
  <si>
    <t xml:space="preserve">88.9 (78.7, 93.6)</t>
  </si>
  <si>
    <t xml:space="preserve">97.6 (90.2, 99.3)</t>
  </si>
  <si>
    <t xml:space="preserve">97.9 (91.2, 99.3)</t>
  </si>
  <si>
    <t xml:space="preserve">88.5 (81.1, 92.0)</t>
  </si>
  <si>
    <t xml:space="preserve">85.7 (77.4, 90.3)</t>
  </si>
  <si>
    <t xml:space="preserve">92.9 (87.5, 95.0)</t>
  </si>
  <si>
    <t xml:space="preserve">93.4 (87.3, 95.9)</t>
  </si>
  <si>
    <t xml:space="preserve">94.4 (87.0, 95.6)</t>
  </si>
  <si>
    <t xml:space="preserve">93.1 (83.1, 95.7)</t>
  </si>
  <si>
    <t xml:space="preserve">86.7 (75.8, 91.4)</t>
  </si>
  <si>
    <t xml:space="preserve">82.8 (72.3, 87.6)</t>
  </si>
  <si>
    <t xml:space="preserve">85.7 (78.3, 88.8)</t>
  </si>
  <si>
    <t xml:space="preserve">86.1 (77.9, 89.2)</t>
  </si>
  <si>
    <t xml:space="preserve">80.0 (69.3, 85.8)</t>
  </si>
  <si>
    <t xml:space="preserve">58.3 (49.0, 66.5)</t>
  </si>
  <si>
    <t xml:space="preserve">40.0 (31.8, 49.9)</t>
  </si>
  <si>
    <t xml:space="preserve">44.2 (37.7, 51.3)</t>
  </si>
  <si>
    <t xml:space="preserve">93.3 (83.7, 95.8)</t>
  </si>
  <si>
    <t xml:space="preserve">90.6 (80.9, 94.0)</t>
  </si>
  <si>
    <t xml:space="preserve">89.7 (79.7, 92.9)</t>
  </si>
  <si>
    <t xml:space="preserve">95.2 (88.8, 96.2)</t>
  </si>
  <si>
    <t xml:space="preserve">97.1 (89.9, 97.6)</t>
  </si>
  <si>
    <t xml:space="preserve">89.3 (78.4, 93.2)</t>
  </si>
  <si>
    <t xml:space="preserve">88.5 (77.1, 92.5)</t>
  </si>
  <si>
    <t xml:space="preserve">85.2 (73.6, 90.4)</t>
  </si>
  <si>
    <t xml:space="preserve">88.0 (75.4, 93.2)</t>
  </si>
  <si>
    <t xml:space="preserve">88.9 (80.9, 91.4)</t>
  </si>
  <si>
    <t xml:space="preserve">94.4 (86.4, 96.3)</t>
  </si>
  <si>
    <t xml:space="preserve">90.0 (80.4, 93.0)</t>
  </si>
  <si>
    <t xml:space="preserve">95.3 (89.1, 96.2)</t>
  </si>
  <si>
    <t xml:space="preserve">96.4 (86.5, 98.1)</t>
  </si>
  <si>
    <t xml:space="preserve">92.9 (82.3, 95.9)</t>
  </si>
  <si>
    <t xml:space="preserve">80.0 (67.0, 87.2)</t>
  </si>
  <si>
    <t xml:space="preserve">78.6 (66.7, 85.4)</t>
  </si>
  <si>
    <t xml:space="preserve">71.0 (59.0, 79.6)</t>
  </si>
  <si>
    <t xml:space="preserve">80.0 (69.4, 86.3)</t>
  </si>
  <si>
    <t xml:space="preserve">79.4 (68.5, 86.0)</t>
  </si>
  <si>
    <t xml:space="preserve">66.7 (54.4, 76.2)</t>
  </si>
  <si>
    <t xml:space="preserve">59.4 (47.9, 69.4)</t>
  </si>
  <si>
    <t xml:space="preserve">72.7 (61.4, 80.7)</t>
  </si>
  <si>
    <t xml:space="preserve">76.7 (63.4, 85.5)</t>
  </si>
  <si>
    <t xml:space="preserve">88.6 (84.8, 91.4)</t>
  </si>
  <si>
    <t xml:space="preserve">55.9 (43.8, 67.1)</t>
  </si>
  <si>
    <t xml:space="preserve">80.0 (66.9, 88.1)</t>
  </si>
  <si>
    <t xml:space="preserve">91.2 (87.8, 93.5)</t>
  </si>
  <si>
    <t xml:space="preserve">73.3 (59.9, 82.9)</t>
  </si>
  <si>
    <t xml:space="preserve">85.8 (81.6, 89.0)</t>
  </si>
  <si>
    <t xml:space="preserve">84.7 (80.5, 87.9)</t>
  </si>
  <si>
    <t xml:space="preserve">69.7 (57.1, 79.3)</t>
  </si>
  <si>
    <t xml:space="preserve">89.7 (86.2, 92.1)</t>
  </si>
  <si>
    <t xml:space="preserve">89.3 (78.7, 92.9)</t>
  </si>
  <si>
    <t xml:space="preserve">75.0 (63.5, 82.6)</t>
  </si>
  <si>
    <t xml:space="preserve">34.5 (26.4, 45.2)</t>
  </si>
  <si>
    <t xml:space="preserve">25.0 (17.4, 36.5)</t>
  </si>
  <si>
    <t xml:space="preserve">81.3 (70.0, 87.6)</t>
  </si>
  <si>
    <t xml:space="preserve">73.1 (60.9, 80.9)</t>
  </si>
  <si>
    <t xml:space="preserve">82.8 (72.1, 87.8)</t>
  </si>
  <si>
    <t xml:space="preserve">65.6 (54.1, 74.7)</t>
  </si>
  <si>
    <t xml:space="preserve">67.2 (57.8, 75.1)</t>
  </si>
  <si>
    <t xml:space="preserve">70.1 (61.4, 77.3)</t>
  </si>
  <si>
    <t xml:space="preserve">39.7 (31.3, 48.9)</t>
  </si>
  <si>
    <t xml:space="preserve">43.1 (34.1, 52.8)</t>
  </si>
  <si>
    <t xml:space="preserve">32.3 (24.5, 41.5)</t>
  </si>
  <si>
    <t xml:space="preserve">28.4 (21.3, 37.0)</t>
  </si>
  <si>
    <t xml:space="preserve">94.4 (89.6, 96.1)</t>
  </si>
  <si>
    <t xml:space="preserve">92.1 (89.4, 92.6)</t>
  </si>
  <si>
    <t xml:space="preserve">97.0</t>
  </si>
  <si>
    <t xml:space="preserve">84.8 (80.6, 86.4)</t>
  </si>
  <si>
    <t xml:space="preserve">89.5 (84.3, 91.9)</t>
  </si>
  <si>
    <t xml:space="preserve">90.1 (87.3, 90.8)</t>
  </si>
  <si>
    <t xml:space="preserve">94.3 (87.8, 94.4)</t>
  </si>
  <si>
    <t xml:space="preserve">89.4 (85.3, 90.4)</t>
  </si>
  <si>
    <t xml:space="preserve">88.2 (82.9, 90.8)</t>
  </si>
  <si>
    <t xml:space="preserve">93.1 (90.4, 93.5)</t>
  </si>
  <si>
    <t xml:space="preserve">90.9 (83.5, 92.2)</t>
  </si>
  <si>
    <t xml:space="preserve">83.3 (79.0, 85.0)</t>
  </si>
  <si>
    <t xml:space="preserve">87.5 (81.8, 90.5)</t>
  </si>
  <si>
    <t xml:space="preserve">91.1 (88.3, 91.7)</t>
  </si>
  <si>
    <t xml:space="preserve">87.9 (80.3, 89.7)</t>
  </si>
  <si>
    <t xml:space="preserve">77.3 (72.9, 79.5)</t>
  </si>
  <si>
    <t xml:space="preserve">84.9 (79.1, 88.2)</t>
  </si>
  <si>
    <t xml:space="preserve">91.9 (89.0, 92.6)</t>
  </si>
  <si>
    <t xml:space="preserve">93.9 (86.7, 94.5)</t>
  </si>
  <si>
    <t xml:space="preserve">86.2 (81.8, 87.6)</t>
  </si>
  <si>
    <t xml:space="preserve">81.6 (75.8, 85.1)</t>
  </si>
  <si>
    <t xml:space="preserve">85.1 (82.2, 86.3)</t>
  </si>
  <si>
    <t xml:space="preserve">91.4 (84.8, 92.1)</t>
  </si>
  <si>
    <t xml:space="preserve">69.7 (65.3, 72.5)</t>
  </si>
  <si>
    <t xml:space="preserve">88.3 (83.7, 91.3)</t>
  </si>
  <si>
    <t xml:space="preserve">88.5 (84.5, 91.2)</t>
  </si>
  <si>
    <t xml:space="preserve">86.9 (82.4, 90.0)</t>
  </si>
  <si>
    <t xml:space="preserve">88.3 (84.1, 91.1)</t>
  </si>
  <si>
    <t xml:space="preserve">83.8 (78.6, 87.4)</t>
  </si>
  <si>
    <t xml:space="preserve">85.7 (77.9, 90.6)</t>
  </si>
  <si>
    <t xml:space="preserve">92.3 (87.6, 94.9)</t>
  </si>
  <si>
    <t xml:space="preserve">42.6 (37.1, 48.5)</t>
  </si>
  <si>
    <t xml:space="preserve">40.9 (36.1, 45.9)</t>
  </si>
  <si>
    <t xml:space="preserve">39.6 (34.5, 45.0)</t>
  </si>
  <si>
    <t xml:space="preserve">34.9 (30.2, 40.1)</t>
  </si>
  <si>
    <t xml:space="preserve">35.4 (30.2, 41.3)</t>
  </si>
  <si>
    <t xml:space="preserve">39.7 (31.6, 48.7)</t>
  </si>
  <si>
    <t xml:space="preserve">35.8 (30.1, 42.3)</t>
  </si>
  <si>
    <t xml:space="preserve">93.8 (89.9, 95.8)</t>
  </si>
  <si>
    <t xml:space="preserve">89.2 (85.3, 91.8)</t>
  </si>
  <si>
    <t xml:space="preserve">91.7 (87.7, 94.0)</t>
  </si>
  <si>
    <t xml:space="preserve">90.5 (86.7, 93.0)</t>
  </si>
  <si>
    <t xml:space="preserve">91.1 (86.6, 93.6)</t>
  </si>
  <si>
    <t xml:space="preserve">95.2 (89.0, 97.7)</t>
  </si>
  <si>
    <t xml:space="preserve">95.2 (91.1, 97.1)</t>
  </si>
  <si>
    <t xml:space="preserve">86.7 (81.6, 90.1)</t>
  </si>
  <si>
    <t xml:space="preserve">83.6 (78.9, 87.0)</t>
  </si>
  <si>
    <t xml:space="preserve">86.8 (81.9, 90.0)</t>
  </si>
  <si>
    <t xml:space="preserve">85.5 (80.9, 88.8)</t>
  </si>
  <si>
    <t xml:space="preserve">88.6 (83.6, 91.6)</t>
  </si>
  <si>
    <t xml:space="preserve">89.8 (82.2, 94.0)</t>
  </si>
  <si>
    <t xml:space="preserve">79.6 (69.4, 86.7)</t>
  </si>
  <si>
    <t xml:space="preserve">89.0 (82.1, 93.2)</t>
  </si>
  <si>
    <t xml:space="preserve">83.9 (77.3, 88.5)</t>
  </si>
  <si>
    <t xml:space="preserve">75.0 (66.1, 81.9)</t>
  </si>
  <si>
    <t xml:space="preserve">86.8 (79.1, 91.6)</t>
  </si>
  <si>
    <t xml:space="preserve">76.1 (65.3, 83.9)</t>
  </si>
  <si>
    <t xml:space="preserve">92.7 (83.1, 97.0)</t>
  </si>
  <si>
    <t xml:space="preserve">93.0 (89.0, 95.2)</t>
  </si>
  <si>
    <t xml:space="preserve">92.7 (89.3, 94.7)</t>
  </si>
  <si>
    <t xml:space="preserve">92.5 (88.7, 94.6)</t>
  </si>
  <si>
    <t xml:space="preserve">89.3 (85.3, 91.9)</t>
  </si>
  <si>
    <t xml:space="preserve">89.4 (84.8, 92.1)</t>
  </si>
  <si>
    <t xml:space="preserve">96.8 (91.1, 98.7)</t>
  </si>
  <si>
    <t xml:space="preserve">97.2 (93.5, 98.5)</t>
  </si>
  <si>
    <t xml:space="preserve">85.1 (80.3, 88.2)</t>
  </si>
  <si>
    <t xml:space="preserve">91.5 (87.8, 93.5)</t>
  </si>
  <si>
    <t xml:space="preserve">94.2 (90.7, 95.8)</t>
  </si>
  <si>
    <t xml:space="preserve">95.8 (92.4, 97.1)</t>
  </si>
  <si>
    <t xml:space="preserve">94.8 (91.4, 96.4)</t>
  </si>
  <si>
    <t xml:space="preserve">92.2 (87.1, 94.9)</t>
  </si>
  <si>
    <t xml:space="preserve">80.7 (74.2, 85.4)</t>
  </si>
  <si>
    <t xml:space="preserve">49.1 (43.7, 54.6)</t>
  </si>
  <si>
    <t xml:space="preserve">48.1 (43.3, 53.0)</t>
  </si>
  <si>
    <t xml:space="preserve">59.3 (54.2, 64.1)</t>
  </si>
  <si>
    <t xml:space="preserve">59.2 (53.8, 64.1)</t>
  </si>
  <si>
    <t xml:space="preserve">50.7 (45.6, 55.8)</t>
  </si>
  <si>
    <t xml:space="preserve">58.7 (51.8, 65.0)</t>
  </si>
  <si>
    <t xml:space="preserve">49.4 (42.6, 56.3)</t>
  </si>
  <si>
    <t xml:space="preserve">93.9 (90.0, 95.6)</t>
  </si>
  <si>
    <t xml:space="preserve">94.7 (91.4, 96.1)</t>
  </si>
  <si>
    <t xml:space="preserve">96.7 (93.7, 97.8)</t>
  </si>
  <si>
    <t xml:space="preserve">96.6 (93.4, 97.8)</t>
  </si>
  <si>
    <t xml:space="preserve">93.4 (89.8, 95.2)</t>
  </si>
  <si>
    <t xml:space="preserve">92.4 (87.4, 95.0)</t>
  </si>
  <si>
    <t xml:space="preserve">92.9 (87.8, 95.4)</t>
  </si>
  <si>
    <t xml:space="preserve">94.2 (90.1, 96.1)</t>
  </si>
  <si>
    <t xml:space="preserve">91.5 (87.3, 93.7)</t>
  </si>
  <si>
    <t xml:space="preserve">92.9 (88.9, 94.9)</t>
  </si>
  <si>
    <t xml:space="preserve">94.5 (90.7, 96.3)</t>
  </si>
  <si>
    <t xml:space="preserve">94.9 (91.1, 96.7)</t>
  </si>
  <si>
    <t xml:space="preserve">94.9 (89.6, 97.1)</t>
  </si>
  <si>
    <t xml:space="preserve">82.1 (70.7, 89.2)</t>
  </si>
  <si>
    <t xml:space="preserve">94.8 (89.5, 97.1)</t>
  </si>
  <si>
    <t xml:space="preserve">87.6 (82.2, 91.0)</t>
  </si>
  <si>
    <t xml:space="preserve">87.8 (82.1, 91.2)</t>
  </si>
  <si>
    <t xml:space="preserve">94.5 (88.9, 97.0)</t>
  </si>
  <si>
    <t xml:space="preserve">90.1 (85.0, 93.1)</t>
  </si>
  <si>
    <t xml:space="preserve">93.4 (87.7, 96.1)</t>
  </si>
  <si>
    <t xml:space="preserve">85.3 (78.0, 89.9)</t>
  </si>
  <si>
    <t xml:space="preserve">90.4 (86.1, 92.8)</t>
  </si>
  <si>
    <t xml:space="preserve">92.4 (88.8, 94.2)</t>
  </si>
  <si>
    <t xml:space="preserve">96.0 (92.8, 97.2)</t>
  </si>
  <si>
    <t xml:space="preserve">90.8 (86.8, 93.1)</t>
  </si>
  <si>
    <t xml:space="preserve">92.7 (89.1, 94.7)</t>
  </si>
  <si>
    <t xml:space="preserve">90.6 (85.1, 93.6)</t>
  </si>
  <si>
    <t xml:space="preserve">64.3 (56.0, 70.8)</t>
  </si>
  <si>
    <t xml:space="preserve">71.9 (60.3, 80.0)</t>
  </si>
  <si>
    <t xml:space="preserve">47.7 (40.6, 55.1)</t>
  </si>
  <si>
    <t xml:space="preserve">21.2 (14.5, 32.3)</t>
  </si>
  <si>
    <t xml:space="preserve">79.1 (71.1, 83.6)</t>
  </si>
  <si>
    <t xml:space="preserve">72.5 (63.7, 78.5)</t>
  </si>
  <si>
    <t xml:space="preserve">82.8 (70.7, 89.3)</t>
  </si>
  <si>
    <t xml:space="preserve">72.2 (62.3, 79.0)</t>
  </si>
  <si>
    <t xml:space="preserve">54.5 (47.1, 61.5)</t>
  </si>
  <si>
    <t xml:space="preserve">66.7 (55.4, 75.4)</t>
  </si>
  <si>
    <t xml:space="preserve">90.5 (86.1, 92.8)</t>
  </si>
  <si>
    <t xml:space="preserve">88.2 (83.6, 90.9)</t>
  </si>
  <si>
    <t xml:space="preserve">91.3 (86.7, 93.7)</t>
  </si>
  <si>
    <t xml:space="preserve">84.4 (81.0, 86.9)</t>
  </si>
  <si>
    <t xml:space="preserve">82.1 (78.3, 85.1)</t>
  </si>
  <si>
    <t xml:space="preserve">76.6 (71.4, 80.5)</t>
  </si>
  <si>
    <t xml:space="preserve">75.4 (70.2, 79.5)</t>
  </si>
  <si>
    <t xml:space="preserve">71.7 (66.0, 76.4)</t>
  </si>
  <si>
    <t xml:space="preserve">62.4 (58.3, 66.1)</t>
  </si>
  <si>
    <t xml:space="preserve">57.7 (53.4, 61.8)</t>
  </si>
  <si>
    <t xml:space="preserve">55.8 (51.8, 59.5)</t>
  </si>
  <si>
    <t xml:space="preserve">84.0 (79.1, 87.1)</t>
  </si>
  <si>
    <t xml:space="preserve">86.7 (82.1, 89.6)</t>
  </si>
  <si>
    <t xml:space="preserve">90.4 (85.8, 93.0)</t>
  </si>
  <si>
    <t xml:space="preserve">89.1 (86.0, 91.1)</t>
  </si>
  <si>
    <t xml:space="preserve">89.3 (86.0, 91.5)</t>
  </si>
  <si>
    <t xml:space="preserve">85.8 (82.7, 88.1)</t>
  </si>
  <si>
    <t xml:space="preserve">84.2 (79.1, 87.5)</t>
  </si>
  <si>
    <t xml:space="preserve">86.1 (80.9, 89.4)</t>
  </si>
  <si>
    <t xml:space="preserve">83.5 (77.6, 87.5)</t>
  </si>
  <si>
    <t xml:space="preserve">88.8 (85.4, 91.1)</t>
  </si>
  <si>
    <t xml:space="preserve">79.8 (75.2, 83.4)</t>
  </si>
  <si>
    <t xml:space="preserve">81.7 (76.2, 85.9)</t>
  </si>
  <si>
    <t xml:space="preserve">74.0 (68.6, 78.3)</t>
  </si>
  <si>
    <t xml:space="preserve">61.3 (55.6, 66.3)</t>
  </si>
  <si>
    <t xml:space="preserve">67.5 (59.9, 74.0)</t>
  </si>
  <si>
    <t xml:space="preserve">77.8 (70.1, 83.6)</t>
  </si>
  <si>
    <t xml:space="preserve">80.2 (74.2, 84.7)</t>
  </si>
  <si>
    <t xml:space="preserve">81.6 (76.4, 85.6)</t>
  </si>
  <si>
    <t xml:space="preserve">75.7 (70.5, 79.7)</t>
  </si>
  <si>
    <t xml:space="preserve">81.6 (76.6, 85.0)</t>
  </si>
  <si>
    <t xml:space="preserve">80.2 (74.8, 84.1)</t>
  </si>
  <si>
    <t xml:space="preserve">82.2 (78.7, 84.8)</t>
  </si>
  <si>
    <t xml:space="preserve">83.1 (79.8, 85.7)</t>
  </si>
  <si>
    <t xml:space="preserve">69.0 (65.3, 72.4)</t>
  </si>
  <si>
    <t xml:space="preserve">69.5 (66.4, 72.3)</t>
  </si>
  <si>
    <t xml:space="preserve">24.5 (21.4, 28.0)</t>
  </si>
  <si>
    <t xml:space="preserve">26.5 (23.9, 29.5)</t>
  </si>
  <si>
    <t xml:space="preserve">22.0 (19.8, 24.4)</t>
  </si>
  <si>
    <t xml:space="preserve">77.3 (73.9, 80.3)</t>
  </si>
  <si>
    <t xml:space="preserve">76.0 (73.6, 78.3)</t>
  </si>
  <si>
    <t xml:space="preserve">77.5 (73.9, 80.7)</t>
  </si>
  <si>
    <t xml:space="preserve">71.8 (68.3, 75.0)</t>
  </si>
  <si>
    <t xml:space="preserve">75.1 (70.0, 79.6)</t>
  </si>
  <si>
    <t xml:space="preserve">72.1 (67.6, 76.2)</t>
  </si>
  <si>
    <t xml:space="preserve">72.8 (68.0, 77.0)</t>
  </si>
  <si>
    <t xml:space="preserve">70.5 (66.9, 73.9)</t>
  </si>
  <si>
    <t xml:space="preserve">75.3 (72.4, 77.9)</t>
  </si>
  <si>
    <t xml:space="preserve">69.0 (66.4, 71.5)</t>
  </si>
  <si>
    <t xml:space="preserve">69.0 (59.0, 75.7)</t>
  </si>
  <si>
    <t xml:space="preserve">65.5 (55.7, 72.7)</t>
  </si>
  <si>
    <t xml:space="preserve">72.4 (62.4, 78.6)</t>
  </si>
  <si>
    <t xml:space="preserve">63.0 (52.4, 71.2)</t>
  </si>
  <si>
    <t xml:space="preserve">87.1 (82.0, 89.8)</t>
  </si>
  <si>
    <t xml:space="preserve">96.0 (92.8, 96.8)</t>
  </si>
  <si>
    <t xml:space="preserve">94.6 (89.9, 96.1)</t>
  </si>
  <si>
    <t xml:space="preserve">95.1 (90.8, 96.6)</t>
  </si>
  <si>
    <t xml:space="preserve">89.2 (84.8, 91.7)</t>
  </si>
  <si>
    <t xml:space="preserve">88.5 (84.3, 90.9)</t>
  </si>
  <si>
    <t xml:space="preserve">92.6 (88.0, 94.8)</t>
  </si>
  <si>
    <t xml:space="preserve">71.3 (65.7, 75.6)</t>
  </si>
  <si>
    <t xml:space="preserve">78.2 (73.7, 81.2)</t>
  </si>
  <si>
    <t xml:space="preserve">85.3 (79.7, 88.5)</t>
  </si>
  <si>
    <t xml:space="preserve">83.5 (78.1, 86.8)</t>
  </si>
  <si>
    <t xml:space="preserve">71.2 (65.9, 75.4)</t>
  </si>
  <si>
    <t xml:space="preserve">72.8 (67.8, 76.8)</t>
  </si>
  <si>
    <t xml:space="preserve">79.8 (74.0, 83.9)</t>
  </si>
  <si>
    <t xml:space="preserve">95.3 (91.3, 96.6)</t>
  </si>
  <si>
    <t xml:space="preserve">96.0 (92.9, 96.8)</t>
  </si>
  <si>
    <t xml:space="preserve">97.3 (93.1, 98.1)</t>
  </si>
  <si>
    <t xml:space="preserve">96.3 (92.2, 97.5)</t>
  </si>
  <si>
    <t xml:space="preserve">94.2 (90.5, 95.8)</t>
  </si>
  <si>
    <t xml:space="preserve">93.0 (89.3, 94.7)</t>
  </si>
  <si>
    <t xml:space="preserve">97.9 (94.3, 98.7)</t>
  </si>
  <si>
    <t xml:space="preserve">93.8 (89.3, 95.5)</t>
  </si>
  <si>
    <t xml:space="preserve">90.8 (86.9, 92.6)</t>
  </si>
  <si>
    <t xml:space="preserve">97.2 (92.9, 98.1)</t>
  </si>
  <si>
    <t xml:space="preserve">95.1 (90.6, 96.6)</t>
  </si>
  <si>
    <t xml:space="preserve">95.0 (91.2, 96.4)</t>
  </si>
  <si>
    <t xml:space="preserve">86.0 (81.3, 88.9)</t>
  </si>
  <si>
    <t xml:space="preserve">77.1 (64.7, 85.7)</t>
  </si>
  <si>
    <t xml:space="preserve">77.6 (70.5, 82.6)</t>
  </si>
  <si>
    <t xml:space="preserve">81.6 (75.4, 85.6)</t>
  </si>
  <si>
    <t xml:space="preserve">80.6 (73.4, 85.3)</t>
  </si>
  <si>
    <t xml:space="preserve">89.7 (82.5, 93.3)</t>
  </si>
  <si>
    <t xml:space="preserve">75.0 (60.6, 85.0)</t>
  </si>
  <si>
    <t xml:space="preserve">81.6 (72.0, 87.9)</t>
  </si>
  <si>
    <t xml:space="preserve">92.7 (85.4, 96.1)</t>
  </si>
  <si>
    <t xml:space="preserve">87.4 (82.5, 90.0)</t>
  </si>
  <si>
    <t xml:space="preserve">97.0 (94.0, 97.6)</t>
  </si>
  <si>
    <t xml:space="preserve">94.7 (90.1, 96.1)</t>
  </si>
  <si>
    <t xml:space="preserve">94.1 (89.8, 95.7)</t>
  </si>
  <si>
    <t xml:space="preserve">91.3 (87.2, 93.4)</t>
  </si>
  <si>
    <t xml:space="preserve">91.2 (87.3, 93.2)</t>
  </si>
  <si>
    <t xml:space="preserve">96.8 (92.9, 98.0)</t>
  </si>
  <si>
    <t xml:space="preserve">88.6 (80.8, 92.0)</t>
  </si>
  <si>
    <t xml:space="preserve">51.1 (43.1, 59.0)</t>
  </si>
  <si>
    <t xml:space="preserve">38.5 (29.4, 49.7)</t>
  </si>
  <si>
    <t xml:space="preserve">93.2 (85.9, 95.4)</t>
  </si>
  <si>
    <t xml:space="preserve">80.0 (68.0, 86.2)</t>
  </si>
  <si>
    <t xml:space="preserve">70.0 (60.4, 77.1)</t>
  </si>
  <si>
    <t xml:space="preserve">80.0 (70.6, 85.5)</t>
  </si>
  <si>
    <t xml:space="preserve">82.2 (74.0, 86.7)</t>
  </si>
  <si>
    <t xml:space="preserve">65.4 (54.0, 73.9)</t>
  </si>
  <si>
    <t xml:space="preserve">87.8 (81.5, 91.7)</t>
  </si>
  <si>
    <t xml:space="preserve">82.6 (78.0, 86.1)</t>
  </si>
  <si>
    <t xml:space="preserve">79.7 (76.2, 82.5)</t>
  </si>
  <si>
    <t xml:space="preserve">85.9 (82.1, 88.8)</t>
  </si>
  <si>
    <t xml:space="preserve">90.9 (84.7, 94.4)</t>
  </si>
  <si>
    <t xml:space="preserve">92.4 (89.0, 94.4)</t>
  </si>
  <si>
    <t xml:space="preserve">75.3 (68.2, 80.8)</t>
  </si>
  <si>
    <t xml:space="preserve">71.1 (64.8, 76.3)</t>
  </si>
  <si>
    <t xml:space="preserve">65.1 (60.1, 69.6)</t>
  </si>
  <si>
    <t xml:space="preserve">58.7 (55.0, 62.2)</t>
  </si>
  <si>
    <t xml:space="preserve">61.6 (57.1, 65.8)</t>
  </si>
  <si>
    <t xml:space="preserve">69.4 (61.9, 75.7)</t>
  </si>
  <si>
    <t xml:space="preserve">75.0 (70.6, 78.6)</t>
  </si>
  <si>
    <t xml:space="preserve">84.5 (78.0, 88.9)</t>
  </si>
  <si>
    <t xml:space="preserve">82.1 (76.4, 86.3)</t>
  </si>
  <si>
    <t xml:space="preserve">85.6 (81.4, 88.7)</t>
  </si>
  <si>
    <t xml:space="preserve">78.7 (75.4, 81.5)</t>
  </si>
  <si>
    <t xml:space="preserve">85.1 (81.4, 87.9)</t>
  </si>
  <si>
    <t xml:space="preserve">87.7 (81.2, 91.7)</t>
  </si>
  <si>
    <t xml:space="preserve">92.6 (89.4, 94.5)</t>
  </si>
  <si>
    <t xml:space="preserve">76.5 (69.2, 82.1)</t>
  </si>
  <si>
    <t xml:space="preserve">74.0 (67.5, 79.4)</t>
  </si>
  <si>
    <t xml:space="preserve">72.3 (67.1, 76.8)</t>
  </si>
  <si>
    <t xml:space="preserve">78.4 (74.8, 81.5)</t>
  </si>
  <si>
    <t xml:space="preserve">87.0 (83.2, 89.8)</t>
  </si>
  <si>
    <t xml:space="preserve">89.0 (82.2, 93.1)</t>
  </si>
  <si>
    <t xml:space="preserve">92.0 (87.9, 94.4)</t>
  </si>
  <si>
    <t xml:space="preserve">70.2 (62.9, 76.4)</t>
  </si>
  <si>
    <t xml:space="preserve">63.2 (56.5, 69.3)</t>
  </si>
  <si>
    <t xml:space="preserve">63.7 (58.4, 68.6)</t>
  </si>
  <si>
    <t xml:space="preserve">72.0 (68.2, 75.4)</t>
  </si>
  <si>
    <t xml:space="preserve">84.6 (80.0, 88.0)</t>
  </si>
  <si>
    <t xml:space="preserve">91.8 (84.5, 95.5)</t>
  </si>
  <si>
    <t xml:space="preserve">87.1 (82.1, 90.5)</t>
  </si>
  <si>
    <t xml:space="preserve">84.7 (78.3, 89.0)</t>
  </si>
  <si>
    <t xml:space="preserve">78.9 (73.1, 83.5)</t>
  </si>
  <si>
    <t xml:space="preserve">82.1 (77.8, 85.5)</t>
  </si>
  <si>
    <t xml:space="preserve">72.8 (69.4, 75.9)</t>
  </si>
  <si>
    <t xml:space="preserve">86.8 (83.3, 89.4)</t>
  </si>
  <si>
    <t xml:space="preserve">88.2 (82.1, 92.0)</t>
  </si>
  <si>
    <t xml:space="preserve">88.8 (85.2, 91.2)</t>
  </si>
  <si>
    <t xml:space="preserve">81.6 (76.7, 84.8)</t>
  </si>
  <si>
    <t xml:space="preserve">85.0 (82.8, 86.9)</t>
  </si>
  <si>
    <t xml:space="preserve">83.6 (82.0, 84.9)</t>
  </si>
  <si>
    <t xml:space="preserve">92.8 (90.0, 94.4)</t>
  </si>
  <si>
    <t xml:space="preserve">89.0 (87.0, 90.6)</t>
  </si>
  <si>
    <t xml:space="preserve">73.6 (68.9, 77.2)</t>
  </si>
  <si>
    <t xml:space="preserve">75.9 (73.4, 78.1)</t>
  </si>
  <si>
    <t xml:space="preserve">69.0 (67.3, 70.7)</t>
  </si>
  <si>
    <t xml:space="preserve">72.4 (70.1, 74.5)</t>
  </si>
  <si>
    <t xml:space="preserve">84.8 (81.3, 87.3)</t>
  </si>
  <si>
    <t xml:space="preserve">85.0 (82.8, 86.8)</t>
  </si>
  <si>
    <t xml:space="preserve">82.4 (77.9, 85.3)</t>
  </si>
  <si>
    <t xml:space="preserve">87.3 (85.2, 88.9)</t>
  </si>
  <si>
    <t xml:space="preserve">85.1 (83.6, 86.4)</t>
  </si>
  <si>
    <t xml:space="preserve">92.3 (89.5, 94.0)</t>
  </si>
  <si>
    <t xml:space="preserve">88.7 (86.7, 90.2)</t>
  </si>
  <si>
    <t xml:space="preserve">79.4 (74.4, 82.9)</t>
  </si>
  <si>
    <t xml:space="preserve">83.8 (81.5, 85.8)</t>
  </si>
  <si>
    <t xml:space="preserve">83.3 (81.7, 84.6)</t>
  </si>
  <si>
    <t xml:space="preserve">84.2 (82.0, 86.0)</t>
  </si>
  <si>
    <t xml:space="preserve">88.2 (85.0, 90.5)</t>
  </si>
  <si>
    <t xml:space="preserve">83.9 (81.4, 86.0)</t>
  </si>
  <si>
    <t xml:space="preserve">76.9 (71.9, 80.5)</t>
  </si>
  <si>
    <t xml:space="preserve">85.2 (82.9, 87.0)</t>
  </si>
  <si>
    <t xml:space="preserve">78.8 (77.0, 80.3)</t>
  </si>
  <si>
    <t xml:space="preserve">92.7 (89.4, 94.6)</t>
  </si>
  <si>
    <t xml:space="preserve">81.1 (78.4, 83.4)</t>
  </si>
  <si>
    <t xml:space="preserve">89.2 (85.3, 91.2)</t>
  </si>
  <si>
    <t xml:space="preserve">88.1 (84.9, 90.3)</t>
  </si>
  <si>
    <t xml:space="preserve">85.1 (83.0, 86.9)</t>
  </si>
  <si>
    <t xml:space="preserve">87.5 (77.6, 91.5)</t>
  </si>
  <si>
    <t xml:space="preserve">89.0 (84.2, 91.4)</t>
  </si>
  <si>
    <t xml:space="preserve">86.3 (82.1, 88.9)</t>
  </si>
  <si>
    <t xml:space="preserve">89.2 (83.3, 92.5)</t>
  </si>
  <si>
    <t xml:space="preserve">95.6 (88.2, 97.7)</t>
  </si>
  <si>
    <t xml:space="preserve">82.0 (77.3, 85.5)</t>
  </si>
  <si>
    <t xml:space="preserve">64.7 (54.9, 72.3)</t>
  </si>
  <si>
    <t xml:space="preserve">72.6 (67.1, 76.7)</t>
  </si>
  <si>
    <t xml:space="preserve">61.8 (57.2, 66.0)</t>
  </si>
  <si>
    <t xml:space="preserve">70.6 (63.6, 76.3)</t>
  </si>
  <si>
    <t xml:space="preserve">75.6 (66.0, 82.2)</t>
  </si>
  <si>
    <t xml:space="preserve">85.9 (81.7, 88.8)</t>
  </si>
  <si>
    <t xml:space="preserve">88.2 (79.0, 91.8)</t>
  </si>
  <si>
    <t xml:space="preserve">92.9 (88.5, 94.5)</t>
  </si>
  <si>
    <t xml:space="preserve">86.2 (82.2, 88.7)</t>
  </si>
  <si>
    <t xml:space="preserve">92.9 (87.8, 95.5)</t>
  </si>
  <si>
    <t xml:space="preserve">93.3 (85.5, 96.2)</t>
  </si>
  <si>
    <t xml:space="preserve">81.8 (77.2, 85.2)</t>
  </si>
  <si>
    <t xml:space="preserve">86.7 (76.0, 91.2)</t>
  </si>
  <si>
    <t xml:space="preserve">86.6 (81.5, 89.3)</t>
  </si>
  <si>
    <t xml:space="preserve">84.7 (80.4, 87.5)</t>
  </si>
  <si>
    <t xml:space="preserve">84.0 (77.4, 88.3)</t>
  </si>
  <si>
    <t xml:space="preserve">90.7 (82.1, 94.5)</t>
  </si>
  <si>
    <t xml:space="preserve">71.3 (65.8, 75.9)</t>
  </si>
  <si>
    <t xml:space="preserve">87.9 (78.4, 91.7)</t>
  </si>
  <si>
    <t xml:space="preserve">81.0 (75.7, 84.3)</t>
  </si>
  <si>
    <t xml:space="preserve">64.9 (59.5, 69.6)</t>
  </si>
  <si>
    <t xml:space="preserve">77.0 (69.5, 82.6)</t>
  </si>
  <si>
    <t xml:space="preserve">90.2 (81.2, 94.3)</t>
  </si>
  <si>
    <t xml:space="preserve">66.4 (61.1, 71.1)</t>
  </si>
  <si>
    <t xml:space="preserve">86.7 (81.8, 89.4)</t>
  </si>
  <si>
    <t xml:space="preserve">77.1 (72.7, 80.4)</t>
  </si>
  <si>
    <t xml:space="preserve">83.5 (77.2, 87.8)</t>
  </si>
  <si>
    <t xml:space="preserve">84.4 (75.4, 89.6)</t>
  </si>
  <si>
    <t xml:space="preserve">71.9 (66.9, 76.0)</t>
  </si>
  <si>
    <t xml:space="preserve">80.1 (79.3, 80.9)</t>
  </si>
  <si>
    <t xml:space="preserve">81.4 (80.9, 82.0)</t>
  </si>
  <si>
    <t xml:space="preserve">44.3 (43.3, 45.3)</t>
  </si>
  <si>
    <t xml:space="preserve">48.6 (47.9, 49.2)</t>
  </si>
  <si>
    <t xml:space="preserve">55.7 (55.1, 56.4)</t>
  </si>
  <si>
    <t xml:space="preserve">50.8 (50.1, 51.4)</t>
  </si>
  <si>
    <t xml:space="preserve">47.3 (46.6, 48.0)</t>
  </si>
  <si>
    <t xml:space="preserve">54.9 (54.2, 55.5)</t>
  </si>
  <si>
    <t xml:space="preserve">81.4 (80.9, 81.9)</t>
  </si>
  <si>
    <t xml:space="preserve">81.8 (81.3, 82.3)</t>
  </si>
  <si>
    <t xml:space="preserve">83.4 (83.0, 83.9)</t>
  </si>
  <si>
    <t xml:space="preserve">83.8 (83.2, 84.3)</t>
  </si>
  <si>
    <t xml:space="preserve">82.3 (81.9, 82.8)</t>
  </si>
  <si>
    <t xml:space="preserve">76.2 (75.6, 76.8)</t>
  </si>
  <si>
    <t xml:space="preserve">81.7 (81.1, 82.2)</t>
  </si>
  <si>
    <t xml:space="preserve">84.1 (83.5, 84.7)</t>
  </si>
  <si>
    <t xml:space="preserve">79.0 (78.4, 79.7)</t>
  </si>
  <si>
    <t xml:space="preserve">71.6 (70.9, 72.4)</t>
  </si>
  <si>
    <t xml:space="preserve">73.1 (72.4, 73.9)</t>
  </si>
  <si>
    <t xml:space="preserve">79.3 (78.4, 80.1)</t>
  </si>
  <si>
    <t xml:space="preserve">80.0 (79.3, 80.6)</t>
  </si>
  <si>
    <t xml:space="preserve">80.2 (79.6, 80.7)</t>
  </si>
  <si>
    <t xml:space="preserve">79.5 (78.9, 80.0)</t>
  </si>
  <si>
    <t xml:space="preserve">81.0 (80.5, 81.6)</t>
  </si>
  <si>
    <t xml:space="preserve">94.4 (85.8, 96.9)</t>
  </si>
  <si>
    <t xml:space="preserve">95.9 (91.1, 97.4)</t>
  </si>
  <si>
    <t xml:space="preserve">91.9 (83.1, 95.0)</t>
  </si>
  <si>
    <t xml:space="preserve">90.8 (85.4, 93.4)</t>
  </si>
  <si>
    <t xml:space="preserve">91.7 (82.6, 94.9)</t>
  </si>
  <si>
    <t xml:space="preserve">90.5 (85.0, 93.2)</t>
  </si>
  <si>
    <t xml:space="preserve">93.1 (87.7, 95.3)</t>
  </si>
  <si>
    <t xml:space="preserve">91.4 (82.0, 94.9)</t>
  </si>
  <si>
    <t xml:space="preserve">81.7 (75.1, 86.0)</t>
  </si>
  <si>
    <t xml:space="preserve">89.5 (80.5, 93.2)</t>
  </si>
  <si>
    <t xml:space="preserve">88.3 (82.7, 91.3)</t>
  </si>
  <si>
    <t xml:space="preserve">84.7 (81.7, 87.0)</t>
  </si>
  <si>
    <t xml:space="preserve">85.1 (82.4, 87.2)</t>
  </si>
  <si>
    <t xml:space="preserve">28.3 (25.3, 31.8)</t>
  </si>
  <si>
    <t xml:space="preserve">32.7 (29.7, 35.9)</t>
  </si>
  <si>
    <t xml:space="preserve">90.9 (88.4, 92.6)</t>
  </si>
  <si>
    <t xml:space="preserve">89.9 (87.5, 91.6)</t>
  </si>
  <si>
    <t xml:space="preserve">73.3 (68.5, 77.5)</t>
  </si>
  <si>
    <t xml:space="preserve">76.1 (70.7, 80.7)</t>
  </si>
  <si>
    <t xml:space="preserve">75.6 (67.5, 82.1)</t>
  </si>
  <si>
    <t xml:space="preserve">77.1 (70.2, 82.7)</t>
  </si>
  <si>
    <t xml:space="preserve">86.7 (83.9, 88.8)</t>
  </si>
  <si>
    <t xml:space="preserve">86.2 (83.7, 88.3)</t>
  </si>
  <si>
    <t xml:space="preserve">90.1 (86.2, 92.5)</t>
  </si>
  <si>
    <t xml:space="preserve">89.4 (86.7, 91.5)</t>
  </si>
  <si>
    <t xml:space="preserve">85.6 (81.4, 88.6)</t>
  </si>
  <si>
    <t xml:space="preserve">86.2 (83.4, 88.5)</t>
  </si>
  <si>
    <t xml:space="preserve">91.4 (87.7, 93.7)</t>
  </si>
  <si>
    <t xml:space="preserve">89.7 (87.1, 91.6)</t>
  </si>
  <si>
    <t xml:space="preserve">87.8 (83.5, 90.6)</t>
  </si>
  <si>
    <t xml:space="preserve">87.1 (84.1, 89.5)</t>
  </si>
  <si>
    <t xml:space="preserve">85.5 (80.8, 88.8)</t>
  </si>
  <si>
    <t xml:space="preserve">85.5 (82.5, 87.9)</t>
  </si>
  <si>
    <t xml:space="preserve">89.0 (85.0, 91.6)</t>
  </si>
  <si>
    <t xml:space="preserve">88.3 (85.6, 90.4)</t>
  </si>
  <si>
    <t xml:space="preserve">91.6 (88.4, 93.8)</t>
  </si>
  <si>
    <t xml:space="preserve">89.2 (86.0, 91.6)</t>
  </si>
  <si>
    <t xml:space="preserve">91.1 (87.9, 93.3)</t>
  </si>
  <si>
    <t xml:space="preserve">85.4 (81.5, 88.5)</t>
  </si>
  <si>
    <t xml:space="preserve">81.0 (76.8, 84.4)</t>
  </si>
  <si>
    <t xml:space="preserve">89.6 (86.4, 91.9)</t>
  </si>
  <si>
    <t xml:space="preserve">80.1 (78.8, 81.4)</t>
  </si>
  <si>
    <t xml:space="preserve">84.0 (83.0, 85.0)</t>
  </si>
  <si>
    <t xml:space="preserve">57.5 (55.9, 59.0)</t>
  </si>
  <si>
    <t xml:space="preserve">63.8 (62.5, 65.1)</t>
  </si>
  <si>
    <t xml:space="preserve">79.5 (78.1, 80.7)</t>
  </si>
  <si>
    <t xml:space="preserve">84.1 (83.0, 85.0)</t>
  </si>
  <si>
    <t xml:space="preserve">73.7 (71.9, 75.4)</t>
  </si>
  <si>
    <t xml:space="preserve">76.1 (74.4, 77.6)</t>
  </si>
  <si>
    <t xml:space="preserve">77.6 (76.5, 78.7)</t>
  </si>
  <si>
    <t xml:space="preserve">82.8 (72.9, 87.1)</t>
  </si>
  <si>
    <t xml:space="preserve">13.8 (10.2, 23.5)</t>
  </si>
  <si>
    <t xml:space="preserve">89.7 (80.2, 92.4)</t>
  </si>
  <si>
    <t xml:space="preserve">86.2 (76.5, 89.8)</t>
  </si>
  <si>
    <t xml:space="preserve">74.9 (72.2, 77.4)</t>
  </si>
  <si>
    <t xml:space="preserve">70.3 (67.2, 73.1)</t>
  </si>
  <si>
    <t xml:space="preserve">14.9 (13.0, 17.2)</t>
  </si>
  <si>
    <t xml:space="preserve">10.7 (8.9, 12.9)</t>
  </si>
  <si>
    <t xml:space="preserve">74.3 (71.4, 77.0)</t>
  </si>
  <si>
    <t xml:space="preserve">64.2 (59.6, 68.5)</t>
  </si>
  <si>
    <t xml:space="preserve">77.2 (71.8, 81.8)</t>
  </si>
  <si>
    <t xml:space="preserve">67.4 (60.6, 73.5)</t>
  </si>
  <si>
    <t xml:space="preserve">72.6 (69.7, 75.4)</t>
  </si>
  <si>
    <t xml:space="preserve">90.8 (89.7, 91.7)</t>
  </si>
  <si>
    <t xml:space="preserve">90.8 (89.7, 91.8)</t>
  </si>
  <si>
    <t xml:space="preserve">56.9 (55.2, 58.6)</t>
  </si>
  <si>
    <t xml:space="preserve">53.4 (51.5, 55.3)</t>
  </si>
  <si>
    <t xml:space="preserve">97.0 (96.2, 97.5)</t>
  </si>
  <si>
    <t xml:space="preserve">96.5 (95.5, 97.2)</t>
  </si>
  <si>
    <t xml:space="preserve">96.2 (95.1, 97.0)</t>
  </si>
  <si>
    <t xml:space="preserve">94.4 (93.5, 95.1)</t>
  </si>
  <si>
    <t xml:space="preserve">95.4 (94.5, 96.0)</t>
  </si>
  <si>
    <t xml:space="preserve">86.7 (85.3, 88.0)</t>
  </si>
  <si>
    <t xml:space="preserve">23.1 (21.5, 24.8)</t>
  </si>
  <si>
    <t xml:space="preserve">16.9 (15.4, 18.5)</t>
  </si>
  <si>
    <t xml:space="preserve">90.8 (89.5, 91.9)</t>
  </si>
  <si>
    <t xml:space="preserve">89.6 (88.2, 90.8)</t>
  </si>
  <si>
    <t xml:space="preserve">89.5 (87.8, 90.9)</t>
  </si>
  <si>
    <t xml:space="preserve">85.8 (83.5, 87.8)</t>
  </si>
  <si>
    <t xml:space="preserve">88.1 (84.6, 90.9)</t>
  </si>
  <si>
    <t xml:space="preserve">88.5 (84.6, 91.5)</t>
  </si>
  <si>
    <t xml:space="preserve">89.8 (88.5, 90.9)</t>
  </si>
  <si>
    <t xml:space="preserve">89.5 (88.1, 90.7)</t>
  </si>
  <si>
    <t xml:space="preserve">92.9 (88.9, 95.2)</t>
  </si>
  <si>
    <t xml:space="preserve">88.2 (86.1, 90.0)</t>
  </si>
  <si>
    <t xml:space="preserve">85.7 (81.0, 89.0)</t>
  </si>
  <si>
    <t xml:space="preserve">87.5 (85.4, 89.3)</t>
  </si>
  <si>
    <t xml:space="preserve">86.9 (81.9, 90.2)</t>
  </si>
  <si>
    <t xml:space="preserve">81.5 (76.1, 85.4)</t>
  </si>
  <si>
    <t xml:space="preserve">81.3 (78.8, 83.5)</t>
  </si>
  <si>
    <t xml:space="preserve">84.8 (80.0, 88.3)</t>
  </si>
  <si>
    <t xml:space="preserve">83.5 (81.2, 85.4)</t>
  </si>
  <si>
    <t xml:space="preserve">83.8 (81.6, 85.7)</t>
  </si>
  <si>
    <t xml:space="preserve">85.6 (83.3, 87.4)</t>
  </si>
  <si>
    <t xml:space="preserve">18.0 (16.0, 20.3)</t>
  </si>
  <si>
    <t xml:space="preserve">13.2 (11.4, 15.3)</t>
  </si>
  <si>
    <t xml:space="preserve">90.4 (88.6, 91.8)</t>
  </si>
  <si>
    <t xml:space="preserve">81.7 (78.8, 84.2)</t>
  </si>
  <si>
    <t xml:space="preserve">77.0 (72.8, 80.7)</t>
  </si>
  <si>
    <t xml:space="preserve">85.4 (80.2, 89.4)</t>
  </si>
  <si>
    <t xml:space="preserve">89.0 (83.2, 92.9)</t>
  </si>
  <si>
    <t xml:space="preserve">89.9 (88.0, 91.5)</t>
  </si>
  <si>
    <t xml:space="preserve">82.0 (78.6, 84.8)</t>
  </si>
  <si>
    <t xml:space="preserve">32.2 (28.7, 36.0)</t>
  </si>
  <si>
    <t xml:space="preserve">27.8 (24.7, 31.3)</t>
  </si>
  <si>
    <t xml:space="preserve">79.6 (76.2, 82.6)</t>
  </si>
  <si>
    <t xml:space="preserve">76.5 (73.1, 79.4)</t>
  </si>
  <si>
    <t xml:space="preserve">73.4 (68.5, 77.7)</t>
  </si>
  <si>
    <t xml:space="preserve">62.0 (56.5, 67.2)</t>
  </si>
  <si>
    <t xml:space="preserve">65.5 (57.0, 73.0)</t>
  </si>
  <si>
    <t xml:space="preserve">60.6 (53.8, 67.0)</t>
  </si>
  <si>
    <t xml:space="preserve">80.0 (69.4, 86.8)</t>
  </si>
  <si>
    <t xml:space="preserve">33.3 (22.9, 46.6)</t>
  </si>
  <si>
    <t xml:space="preserve">40.0 (30.3, 51.0)</t>
  </si>
  <si>
    <t xml:space="preserve">90.0 (78.2, 95.2)</t>
  </si>
  <si>
    <t xml:space="preserve">92.5 (83.4, 96.2)</t>
  </si>
  <si>
    <t xml:space="preserve">86.7 (74.4, 92.8)</t>
  </si>
  <si>
    <t xml:space="preserve">63.2 (61.7, 64.6)</t>
  </si>
  <si>
    <t xml:space="preserve">19.3 (18.2, 20.5)</t>
  </si>
  <si>
    <t xml:space="preserve">54.3 (52.8, 55.8)</t>
  </si>
  <si>
    <t xml:space="preserve">51.9 (49.9, 53.9)</t>
  </si>
  <si>
    <t xml:space="preserve">54.8 (51.9, 57.6)</t>
  </si>
  <si>
    <t xml:space="preserve">56.1 (54.6, 57.6)</t>
  </si>
  <si>
    <t xml:space="preserve">92.9 (84.9, 95.6)</t>
  </si>
  <si>
    <t xml:space="preserve">88.1 (79.5, 92.1)</t>
  </si>
  <si>
    <t xml:space="preserve">43.2 (35.0, 52.2)</t>
  </si>
  <si>
    <t xml:space="preserve">37.2 (29.3, 46.6)</t>
  </si>
  <si>
    <t xml:space="preserve">95.3 (88.0, 97.3)</t>
  </si>
  <si>
    <t xml:space="preserve">95.2 (87.7, 97.3)</t>
  </si>
  <si>
    <t xml:space="preserve">84.6 (71.2, 91.5)</t>
  </si>
  <si>
    <t xml:space="preserve">92.0 (79.2, 96.6)</t>
  </si>
  <si>
    <t xml:space="preserve">85.2 (72.2, 91.7)</t>
  </si>
  <si>
    <t xml:space="preserve">90.9 (83.0, 94.1)</t>
  </si>
  <si>
    <t xml:space="preserve">90.7 (82.6, 94.0)</t>
  </si>
  <si>
    <t xml:space="preserve">95.2 (92.3, 96.6)</t>
  </si>
  <si>
    <t xml:space="preserve">93.3 (90.2, 95.1)</t>
  </si>
  <si>
    <t xml:space="preserve">48.5 (43.9, 53.1)</t>
  </si>
  <si>
    <t xml:space="preserve">42.8 (38.3, 47.5)</t>
  </si>
  <si>
    <t xml:space="preserve">97.0 (94.5, 98.0)</t>
  </si>
  <si>
    <t xml:space="preserve">91.5 (86.9, 94.1)</t>
  </si>
  <si>
    <t xml:space="preserve">87.8 (81.2, 92.0)</t>
  </si>
  <si>
    <t xml:space="preserve">94.0 (88.5, 96.7)</t>
  </si>
  <si>
    <t xml:space="preserve">95.3 (90.2, 97.6)</t>
  </si>
  <si>
    <t xml:space="preserve">96.4 (93.8, 97.5)</t>
  </si>
  <si>
    <t xml:space="preserve">90.5 (87.0, 92.6)</t>
  </si>
  <si>
    <t xml:space="preserve">94.3 (87.5, 96.8)</t>
  </si>
  <si>
    <t xml:space="preserve">95.1 (92.2, 96.6)</t>
  </si>
  <si>
    <t xml:space="preserve">80.4 (72.2, 85.7)</t>
  </si>
  <si>
    <t xml:space="preserve">93.8 (90.9, 95.5)</t>
  </si>
  <si>
    <t xml:space="preserve">94.6 (88.2, 96.9)</t>
  </si>
  <si>
    <t xml:space="preserve">96.3 (93.8, 97.5)</t>
  </si>
  <si>
    <t xml:space="preserve">89.6 (81.3, 93.6)</t>
  </si>
  <si>
    <t xml:space="preserve">95.4 (92.4, 96.9)</t>
  </si>
  <si>
    <t xml:space="preserve">76.5 (67.4, 82.8)</t>
  </si>
  <si>
    <t xml:space="preserve">85.0 (81.1, 87.9)</t>
  </si>
  <si>
    <t xml:space="preserve">88.9 (81.3, 92.8)</t>
  </si>
  <si>
    <t xml:space="preserve">88.9 (85.4, 91.4)</t>
  </si>
  <si>
    <t xml:space="preserve">97.8 (92.1, 98.2)</t>
  </si>
  <si>
    <t xml:space="preserve">95.5 (88.7, 97.0)</t>
  </si>
  <si>
    <t xml:space="preserve">78.3 (70.7, 82.7)</t>
  </si>
  <si>
    <t xml:space="preserve">81.8 (73.5, 86.4)</t>
  </si>
  <si>
    <t xml:space="preserve">93.2 (86.0, 95.4)</t>
  </si>
  <si>
    <t xml:space="preserve">90.9 (83.4, 93.7)</t>
  </si>
  <si>
    <t xml:space="preserve">83.8 (81.0, 86.0)</t>
  </si>
  <si>
    <t xml:space="preserve">89.0 (87.1, 90.4)</t>
  </si>
  <si>
    <t xml:space="preserve">46.1 (42.8, 49.4)</t>
  </si>
  <si>
    <t xml:space="preserve">61.1 (58.5, 63.5)</t>
  </si>
  <si>
    <t xml:space="preserve">83.0 (80.2, 85.2)</t>
  </si>
  <si>
    <t xml:space="preserve">89.2 (87.4, 90.5)</t>
  </si>
  <si>
    <t xml:space="preserve">82.2 (79.0, 84.7)</t>
  </si>
  <si>
    <t xml:space="preserve">84.8 (82.4, 86.7)</t>
  </si>
  <si>
    <t xml:space="preserve">72.1 (68.3, 75.4)</t>
  </si>
  <si>
    <t xml:space="preserve">77.4 (74.9, 79.5)</t>
  </si>
  <si>
    <t xml:space="preserve">79.6 (76.7, 82.0)</t>
  </si>
  <si>
    <t xml:space="preserve">81.7 (77.8, 84.8)</t>
  </si>
  <si>
    <t xml:space="preserve">88.2 (86.1, 89.8)</t>
  </si>
  <si>
    <t xml:space="preserve">72.1 (67.9, 75.8)</t>
  </si>
  <si>
    <t xml:space="preserve">83.5 (81.3, 85.4)</t>
  </si>
  <si>
    <t xml:space="preserve">81.2 (77.4, 84.3)</t>
  </si>
  <si>
    <t xml:space="preserve">85.5 (83.4, 87.3)</t>
  </si>
  <si>
    <t xml:space="preserve">78.9 (74.4, 82.7)</t>
  </si>
  <si>
    <t xml:space="preserve">73.5 (69.0, 77.5)</t>
  </si>
  <si>
    <t xml:space="preserve">77.2 (74.5, 79.5)</t>
  </si>
  <si>
    <t xml:space="preserve">71.2 (67.0, 75.0)</t>
  </si>
  <si>
    <t xml:space="preserve">78.5 (76.1, 80.6)</t>
  </si>
  <si>
    <t xml:space="preserve">96.6 (92.5, 97.8)</t>
  </si>
  <si>
    <t xml:space="preserve">87.8 (82.7, 90.7)</t>
  </si>
  <si>
    <t xml:space="preserve">94.4 (90.2, 96.1)</t>
  </si>
  <si>
    <t xml:space="preserve">84.7 (76.9, 89.6)</t>
  </si>
  <si>
    <t xml:space="preserve">84.3 (78.5, 88.0)</t>
  </si>
  <si>
    <t xml:space="preserve">91.1 (86.3, 93.5)</t>
  </si>
  <si>
    <t xml:space="preserve">74.2 (70.8, 77.3)</t>
  </si>
  <si>
    <t xml:space="preserve">71.5 (67.4, 75.2)</t>
  </si>
  <si>
    <t xml:space="preserve">8.5 (6.8, 10.9)</t>
  </si>
  <si>
    <t xml:space="preserve">4.1 (2.8, 6.4)</t>
  </si>
  <si>
    <t xml:space="preserve">87.7 (84.4, 90.1)</t>
  </si>
  <si>
    <t xml:space="preserve">72.6 (67.4, 77.1)</t>
  </si>
  <si>
    <t xml:space="preserve">60.7 (52.3, 68.5)</t>
  </si>
  <si>
    <t xml:space="preserve">75.0 (63.8, 83.5)</t>
  </si>
  <si>
    <t xml:space="preserve">81.5 (66.5, 90.8)</t>
  </si>
  <si>
    <t xml:space="preserve">86.3 (83.4, 88.5)</t>
  </si>
  <si>
    <t xml:space="preserve">82.9 (79.3, 85.7)</t>
  </si>
  <si>
    <t xml:space="preserve">71.4 (64.0, 77.5)</t>
  </si>
  <si>
    <t xml:space="preserve">71.0 (62.1, 78.0)</t>
  </si>
  <si>
    <t xml:space="preserve">11.8 (8.0, 17.9)</t>
  </si>
  <si>
    <t xml:space="preserve">9.7 (5.9, 16.9)</t>
  </si>
  <si>
    <t xml:space="preserve">78.6 (71.5, 83.9)</t>
  </si>
  <si>
    <t xml:space="preserve">77.4 (68.9, 83.7)</t>
  </si>
  <si>
    <t xml:space="preserve">81.3 (72.9, 87.1)</t>
  </si>
  <si>
    <t xml:space="preserve">69.2 (53.9, 80.9)</t>
  </si>
  <si>
    <t xml:space="preserve">78.8 (71.8, 84.0)</t>
  </si>
  <si>
    <t xml:space="preserve">79.0 (70.6, 85.0)</t>
  </si>
  <si>
    <t xml:space="preserve">70.1 (61.4, 77.4)</t>
  </si>
  <si>
    <t xml:space="preserve">76.2 (67.4, 82.8)</t>
  </si>
  <si>
    <t xml:space="preserve">7.2 (4.0, 13.7)</t>
  </si>
  <si>
    <t xml:space="preserve">6.0 (3.1, 12.3)</t>
  </si>
  <si>
    <t xml:space="preserve">67.2 (58.3, 74.7)</t>
  </si>
  <si>
    <t xml:space="preserve">81.8 (73.7, 87.4)</t>
  </si>
  <si>
    <t xml:space="preserve">75.5 (65.0, 83.3)</t>
  </si>
  <si>
    <t xml:space="preserve">72.2 (59.4, 81.9)</t>
  </si>
  <si>
    <t xml:space="preserve">78.3 (70.0, 84.3)</t>
  </si>
  <si>
    <t xml:space="preserve">86.6 (79.0, 91.3)</t>
  </si>
  <si>
    <t xml:space="preserve">89.0 (87.4, 90.3)</t>
  </si>
  <si>
    <t xml:space="preserve">83.2 (81.5, 84.7)</t>
  </si>
  <si>
    <t xml:space="preserve">90.4 (89.5, 91.2)</t>
  </si>
  <si>
    <t xml:space="preserve">90.9 (90.0, 91.7)</t>
  </si>
  <si>
    <t xml:space="preserve">87.6 (86.5, 88.6)</t>
  </si>
  <si>
    <t xml:space="preserve">79.9 (77.9, 81.7)</t>
  </si>
  <si>
    <t xml:space="preserve">86.3 (85.3, 87.2)</t>
  </si>
  <si>
    <t xml:space="preserve">90.8 (85.0, 93.3)</t>
  </si>
  <si>
    <t xml:space="preserve">91.7 (87.4, 93.7)</t>
  </si>
  <si>
    <t xml:space="preserve">77.3 (70.6, 81.8)</t>
  </si>
  <si>
    <t xml:space="preserve">83.0 (78.2, 86.1)</t>
  </si>
  <si>
    <t xml:space="preserve">93.9 (88.7, 95.7)</t>
  </si>
  <si>
    <t xml:space="preserve">92.8 (88.7, 94.6)</t>
  </si>
  <si>
    <t xml:space="preserve">87.3 (80.9, 90.6)</t>
  </si>
  <si>
    <t xml:space="preserve">86.5 (81.3, 89.6)</t>
  </si>
  <si>
    <t xml:space="preserve">80.3 (73.8, 84.4)</t>
  </si>
  <si>
    <t xml:space="preserve">82.3 (77.2, 85.6)</t>
  </si>
  <si>
    <t xml:space="preserve">87.9 (81.9, 90.9)</t>
  </si>
  <si>
    <t xml:space="preserve">94.3 (91.2, 95.9)</t>
  </si>
  <si>
    <t xml:space="preserve">94.5 (91.9, 95.8)</t>
  </si>
  <si>
    <t xml:space="preserve">66.5 (61.9, 70.6)</t>
  </si>
  <si>
    <t xml:space="preserve">71.9 (68.0, 75.3)</t>
  </si>
  <si>
    <t xml:space="preserve">90.0 (86.4, 92.3)</t>
  </si>
  <si>
    <t xml:space="preserve">91.5 (88.6, 93.3)</t>
  </si>
  <si>
    <t xml:space="preserve">91.3 (87.6, 93.6)</t>
  </si>
  <si>
    <t xml:space="preserve">90.4 (87.2, 92.4)</t>
  </si>
  <si>
    <t xml:space="preserve">84.1 (79.4, 87.4)</t>
  </si>
  <si>
    <t xml:space="preserve">85.2 (81.4, 88.0)</t>
  </si>
  <si>
    <t xml:space="preserve">82.3 (78.2, 85.4)</t>
  </si>
  <si>
    <t xml:space="preserve">85.7 (82.4, 88.1)</t>
  </si>
  <si>
    <t xml:space="preserve">91.5 (89.5, 92.9)</t>
  </si>
  <si>
    <t xml:space="preserve">90.2 (88.2, 91.6)</t>
  </si>
  <si>
    <t xml:space="preserve">89.4 (87.4, 90.9)</t>
  </si>
  <si>
    <t xml:space="preserve">91.0 (88.9, 92.4)</t>
  </si>
  <si>
    <t xml:space="preserve">85.3 (83.0, 87.2)</t>
  </si>
  <si>
    <t xml:space="preserve">80.6 (78.2, 82.7)</t>
  </si>
  <si>
    <t xml:space="preserve">86.2 (83.9, 87.9)</t>
  </si>
  <si>
    <t xml:space="preserve">74.6 (70.1, 78.2)</t>
  </si>
  <si>
    <t xml:space="preserve">71.7 (68.0, 74.9)</t>
  </si>
  <si>
    <t xml:space="preserve">55.5 (50.9, 59.9)</t>
  </si>
  <si>
    <t xml:space="preserve">55.4 (51.7, 59.1)</t>
  </si>
  <si>
    <t xml:space="preserve">56.4 (51.7, 60.8)</t>
  </si>
  <si>
    <t xml:space="preserve">56.7 (52.9, 60.4)</t>
  </si>
  <si>
    <t xml:space="preserve">51.1 (45.6, 56.5)</t>
  </si>
  <si>
    <t xml:space="preserve">43.2 (38.2, 48.3)</t>
  </si>
  <si>
    <t xml:space="preserve">40.8 (35.3, 46.6)</t>
  </si>
  <si>
    <t xml:space="preserve">40.7 (36.1, 45.6)</t>
  </si>
  <si>
    <t xml:space="preserve">51.2 (46.6, 55.7)</t>
  </si>
  <si>
    <t xml:space="preserve">47.1 (43.4, 50.9)</t>
  </si>
  <si>
    <t xml:space="preserve">89.6 (88.8, 90.3)</t>
  </si>
  <si>
    <t xml:space="preserve">89.6 (88.9, 90.1)</t>
  </si>
  <si>
    <t xml:space="preserve">77.0 (76.0, 78.0)</t>
  </si>
  <si>
    <t xml:space="preserve">82.0 (81.3, 82.8)</t>
  </si>
  <si>
    <t xml:space="preserve">91.0 (90.2, 91.6)</t>
  </si>
  <si>
    <t xml:space="preserve">88.9 (88.0, 89.6)</t>
  </si>
  <si>
    <t xml:space="preserve">87.6 (86.8, 88.4)</t>
  </si>
  <si>
    <t xml:space="preserve">86.2 (85.5, 86.8)</t>
  </si>
  <si>
    <t xml:space="preserve">53.3 (50.9, 55.6)</t>
  </si>
  <si>
    <t xml:space="preserve">56.3 (53.7, 58.8)</t>
  </si>
  <si>
    <t xml:space="preserve">2.6 (2.0, 3.5)</t>
  </si>
  <si>
    <t xml:space="preserve">2.3 (1.7, 3.2)</t>
  </si>
  <si>
    <t xml:space="preserve">60.5 (58.2, 62.7)</t>
  </si>
  <si>
    <t xml:space="preserve">62.7 (60.2, 65.1)</t>
  </si>
  <si>
    <t xml:space="preserve">67.9 (65.1, 70.6)</t>
  </si>
  <si>
    <t xml:space="preserve">61.6 (57.7, 65.4)</t>
  </si>
  <si>
    <t xml:space="preserve">63.8 (58.7, 68.5)</t>
  </si>
  <si>
    <t xml:space="preserve">69.9 (64.2, 75.1)</t>
  </si>
  <si>
    <t xml:space="preserve">72.3 (70.0, 74.4)</t>
  </si>
  <si>
    <t xml:space="preserve">87.5 (86.1, 88.6)</t>
  </si>
  <si>
    <t xml:space="preserve">81.3 (79.5, 82.9)</t>
  </si>
  <si>
    <t xml:space="preserve">86.1 (84.4, 87.5)</t>
  </si>
  <si>
    <t xml:space="preserve">89.8 (88.6, 90.9)</t>
  </si>
  <si>
    <t xml:space="preserve">82.4 (80.5, 84.1)</t>
  </si>
  <si>
    <t xml:space="preserve">85.9 (84.4, 87.1)</t>
  </si>
  <si>
    <t xml:space="preserve">87.9 (86.6, 89.1)</t>
  </si>
  <si>
    <t xml:space="preserve">80.1 (78.3, 81.8)</t>
  </si>
  <si>
    <t xml:space="preserve">78.6 (68.9, 84.7)</t>
  </si>
  <si>
    <t xml:space="preserve">86.4 (79.6, 90.3)</t>
  </si>
  <si>
    <t xml:space="preserve">72.7 (63.3, 79.5)</t>
  </si>
  <si>
    <t xml:space="preserve">80.9 (73.8, 85.6)</t>
  </si>
  <si>
    <t xml:space="preserve">86.0 (77.2, 90.7)</t>
  </si>
  <si>
    <t xml:space="preserve">80.6 (73.4, 85.4)</t>
  </si>
  <si>
    <t xml:space="preserve">89.7 (80.5, 93.8)</t>
  </si>
  <si>
    <t xml:space="preserve">77.0 (69.1, 82.7)</t>
  </si>
  <si>
    <t xml:space="preserve">91.9 (82.6, 95.5)</t>
  </si>
  <si>
    <t xml:space="preserve">72.3 (64.6, 78.3)</t>
  </si>
  <si>
    <t xml:space="preserve">79.5 (70.4, 85.3)</t>
  </si>
  <si>
    <t xml:space="preserve">70.6 (63.1, 76.5)</t>
  </si>
  <si>
    <t xml:space="preserve">98.3 (93.5, 98.9)</t>
  </si>
  <si>
    <t xml:space="preserve">93.8 (88.5, 95.5)</t>
  </si>
  <si>
    <t xml:space="preserve">98.4 (94.0, 98.9)</t>
  </si>
  <si>
    <t xml:space="preserve">96.8 (91.8, 97.8)</t>
  </si>
  <si>
    <t xml:space="preserve">86.9 (84.7, 88.7)</t>
  </si>
  <si>
    <t xml:space="preserve">90.0 (88.5, 91.2)</t>
  </si>
  <si>
    <t xml:space="preserve">82.5 (80.7, 84.1)</t>
  </si>
  <si>
    <t xml:space="preserve">81.9 (79.1, 84.2)</t>
  </si>
  <si>
    <t xml:space="preserve">80.0 (77.3, 82.4)</t>
  </si>
  <si>
    <t xml:space="preserve">83.6 (81.8, 85.2)</t>
  </si>
  <si>
    <t xml:space="preserve">78.0 (75.3, 80.3)</t>
  </si>
  <si>
    <t xml:space="preserve">57.7 (45.9, 68.0)</t>
  </si>
  <si>
    <t xml:space="preserve">96.2 (85.7, 97.9)</t>
  </si>
  <si>
    <t xml:space="preserve">93.9 (90.4, 95.6)</t>
  </si>
  <si>
    <t xml:space="preserve">95.9 (92.5, 97.3)</t>
  </si>
  <si>
    <t xml:space="preserve">48.5 (43.4, 53.6)</t>
  </si>
  <si>
    <t xml:space="preserve">61.2 (55.6, 66.2)</t>
  </si>
  <si>
    <t xml:space="preserve">95.4 (92.2, 96.8)</t>
  </si>
  <si>
    <t xml:space="preserve">94.2 (90.5, 96.0)</t>
  </si>
  <si>
    <t xml:space="preserve">90.1 (84.6, 93.3)</t>
  </si>
  <si>
    <t xml:space="preserve">90.2 (82.7, 94.2)</t>
  </si>
  <si>
    <t xml:space="preserve">97.8 (93.7, 99.0)</t>
  </si>
  <si>
    <t xml:space="preserve">97.9 (94.1, 99.0)</t>
  </si>
  <si>
    <t xml:space="preserve">93.1 (89.5, 95.0)</t>
  </si>
  <si>
    <t xml:space="preserve">92.5 (88.5, 94.6)</t>
  </si>
  <si>
    <t xml:space="preserve">83.3 (77.1, 87.0)</t>
  </si>
  <si>
    <t xml:space="preserve">90.3 (85.1, 92.6)</t>
  </si>
  <si>
    <t xml:space="preserve">47.8 (41.5, 54.2)</t>
  </si>
  <si>
    <t xml:space="preserve">52.1 (46.1, 57.8)</t>
  </si>
  <si>
    <t xml:space="preserve">95.5 (90.5, 96.8)</t>
  </si>
  <si>
    <t xml:space="preserve">97.3 (93.2, 98.0)</t>
  </si>
  <si>
    <t xml:space="preserve">89.2 (79.2, 93.8)</t>
  </si>
  <si>
    <t xml:space="preserve">84.6 (70.8, 91.9)</t>
  </si>
  <si>
    <t xml:space="preserve">92.9 (81.0, 97.2)</t>
  </si>
  <si>
    <t xml:space="preserve">95.5 (90.7, 96.8)</t>
  </si>
  <si>
    <t xml:space="preserve">90.8 (84.7, 93.6)</t>
  </si>
  <si>
    <t xml:space="preserve">80.3 (73.4, 84.8)</t>
  </si>
  <si>
    <t xml:space="preserve">83.1 (76.3, 87.2)</t>
  </si>
  <si>
    <t xml:space="preserve">54.0 (44.9, 62.7)</t>
  </si>
  <si>
    <t xml:space="preserve">75.4 (67.8, 80.9)</t>
  </si>
  <si>
    <t xml:space="preserve">75.8 (68.7, 80.8)</t>
  </si>
  <si>
    <t xml:space="preserve">94.6 (88.3, 94.8)</t>
  </si>
  <si>
    <t xml:space="preserve">94.9 (88.8, 95.1)</t>
  </si>
  <si>
    <t xml:space="preserve">86.5 (79.8, 88.2)</t>
  </si>
  <si>
    <t xml:space="preserve">87.2 (80.6, 88.9)</t>
  </si>
  <si>
    <t xml:space="preserve">89.7 (83.3, 91.0)</t>
  </si>
  <si>
    <t xml:space="preserve">71.1 (60.3, 79.0)</t>
  </si>
  <si>
    <t xml:space="preserve">82.8 (75.5, 87.5)</t>
  </si>
  <si>
    <t xml:space="preserve">76.2 (66.5, 82.7)</t>
  </si>
  <si>
    <t xml:space="preserve">87.1 (80.0, 91.1)</t>
  </si>
  <si>
    <t xml:space="preserve">64.9 (53.9, 73.8)</t>
  </si>
  <si>
    <t xml:space="preserve">77.4 (68.4, 83.7)</t>
  </si>
  <si>
    <t xml:space="preserve">62.5 (52.3, 71.2)</t>
  </si>
  <si>
    <t xml:space="preserve">70.0 (61.6, 76.7)</t>
  </si>
  <si>
    <t xml:space="preserve">80.6 (72.9, 85.8)</t>
  </si>
  <si>
    <t xml:space="preserve">87.0 (83.3, 89.7)</t>
  </si>
  <si>
    <t xml:space="preserve">91.0 (89.2, 92.5)</t>
  </si>
  <si>
    <t xml:space="preserve">82.2 (78.4, 85.3)</t>
  </si>
  <si>
    <t xml:space="preserve">87.5 (85.6, 89.1)</t>
  </si>
  <si>
    <t xml:space="preserve">89.7 (86.4, 92.1)</t>
  </si>
  <si>
    <t xml:space="preserve">91.8 (90.1, 93.2)</t>
  </si>
  <si>
    <t xml:space="preserve">84.0 (79.9, 87.1)</t>
  </si>
  <si>
    <t xml:space="preserve">89.3 (87.3, 91.0)</t>
  </si>
  <si>
    <t xml:space="preserve">84.1 (80.0, 87.2)</t>
  </si>
  <si>
    <t xml:space="preserve">88.0 (85.9, 89.7)</t>
  </si>
  <si>
    <t xml:space="preserve">86.9 (83.4, 89.5)</t>
  </si>
  <si>
    <t xml:space="preserve">91.3 (89.6, 92.7)</t>
  </si>
  <si>
    <t xml:space="preserve">81.7 (74.2, 86.4)</t>
  </si>
  <si>
    <t xml:space="preserve">75.5 (66.5, 81.9)</t>
  </si>
  <si>
    <t xml:space="preserve">29.5 (23.4, 37.3)</t>
  </si>
  <si>
    <t xml:space="preserve">22.4 (16.4, 31.4)</t>
  </si>
  <si>
    <t xml:space="preserve">85.0 (77.8, 89.2)</t>
  </si>
  <si>
    <t xml:space="preserve">71.1 (61.0, 78.8)</t>
  </si>
  <si>
    <t xml:space="preserve">69.2 (54.7, 80.1)</t>
  </si>
  <si>
    <t xml:space="preserve">73.8 (66.0, 79.5)</t>
  </si>
  <si>
    <t xml:space="preserve">71.4 (62.3, 78.3)</t>
  </si>
  <si>
    <t xml:space="preserve">71.1 (65.0, 76.4)</t>
  </si>
  <si>
    <t xml:space="preserve">69.0 (63.0, 74.3)</t>
  </si>
  <si>
    <t xml:space="preserve">46.8 (40.3, 53.4)</t>
  </si>
  <si>
    <t xml:space="preserve">38.0 (32.1, 44.2)</t>
  </si>
  <si>
    <t xml:space="preserve">45.8 (39.8, 51.9)</t>
  </si>
  <si>
    <t xml:space="preserve">88.9 (85.6, 90.1)</t>
  </si>
  <si>
    <t xml:space="preserve">86.0 (82.8, 87.9)</t>
  </si>
  <si>
    <t xml:space="preserve">91.1 (88.0, 92.0)</t>
  </si>
  <si>
    <t xml:space="preserve">86.8 (83.7, 88.7)</t>
  </si>
  <si>
    <t xml:space="preserve">85.9 (82.4, 87.4)</t>
  </si>
  <si>
    <t xml:space="preserve">82.9 (79.6, 85.1)</t>
  </si>
  <si>
    <t xml:space="preserve">80.8 (77.2, 82.8)</t>
  </si>
  <si>
    <t xml:space="preserve">77.4 (73.7, 80.1)</t>
  </si>
  <si>
    <t xml:space="preserve">88.8 (85.4, 90.1)</t>
  </si>
  <si>
    <t xml:space="preserve">83.2 (79.8, 85.4)</t>
  </si>
  <si>
    <t xml:space="preserve">77.2 (73.7, 79.3)</t>
  </si>
  <si>
    <t xml:space="preserve">69.7 (66.1, 72.7)</t>
  </si>
  <si>
    <t xml:space="preserve">89.8 (85.9, 92.4)</t>
  </si>
  <si>
    <t xml:space="preserve">88.9 (86.0, 91.0)</t>
  </si>
  <si>
    <t xml:space="preserve">37.3 (32.4, 42.5)</t>
  </si>
  <si>
    <t xml:space="preserve">33.7 (30.2, 37.5)</t>
  </si>
  <si>
    <t xml:space="preserve">95.2 (92.1, 96.9)</t>
  </si>
  <si>
    <t xml:space="preserve">92.9 (90.4, 94.5)</t>
  </si>
  <si>
    <t xml:space="preserve">85.2 (79.2, 89.4)</t>
  </si>
  <si>
    <t xml:space="preserve">83.1 (77.2, 87.5)</t>
  </si>
  <si>
    <t xml:space="preserve">90.5 (82.8, 94.8)</t>
  </si>
  <si>
    <t xml:space="preserve">91.8 (86.3, 95.2)</t>
  </si>
  <si>
    <t xml:space="preserve">97.0 (94.3, 98.3)</t>
  </si>
  <si>
    <t xml:space="preserve">94.0 (91.7, 95.5)</t>
  </si>
  <si>
    <t xml:space="preserve">86.7 (82.7, 89.5)</t>
  </si>
  <si>
    <t xml:space="preserve">54.2 (49.4, 59.0)</t>
  </si>
  <si>
    <t xml:space="preserve">53.8 (48.9, 58.5)</t>
  </si>
  <si>
    <t xml:space="preserve">95.4 (92.5, 96.8)</t>
  </si>
  <si>
    <t xml:space="preserve">90.6 (85.7, 93.6)</t>
  </si>
  <si>
    <t xml:space="preserve">86.3 (79.2, 90.9)</t>
  </si>
  <si>
    <t xml:space="preserve">89.6 (85.3, 92.4)</t>
  </si>
  <si>
    <t xml:space="preserve">90.2 (85.7, 93.0)</t>
  </si>
  <si>
    <t xml:space="preserve">91.5 (88.1, 93.7)</t>
  </si>
  <si>
    <t xml:space="preserve">93.6 (90.5, 95.4)</t>
  </si>
  <si>
    <t xml:space="preserve">68.0 (55.0, 77.5)</t>
  </si>
  <si>
    <t xml:space="preserve">50.0 (38.5, 61.5)</t>
  </si>
  <si>
    <t xml:space="preserve">73.1 (60.5, 81.3)</t>
  </si>
  <si>
    <t xml:space="preserve">69.2 (56.7, 78.2)</t>
  </si>
  <si>
    <t xml:space="preserve">96.3 (85.3, 98.8)</t>
  </si>
  <si>
    <t xml:space="preserve">93.3 (83.1, 96.4)</t>
  </si>
  <si>
    <t xml:space="preserve">51.9 (39.2, 64.1)</t>
  </si>
  <si>
    <t xml:space="preserve">44.8 (34.0, 56.6)</t>
  </si>
  <si>
    <t xml:space="preserve">89.3 (77.7, 94.0)</t>
  </si>
  <si>
    <t xml:space="preserve">81.2 (78.8, 83.3)</t>
  </si>
  <si>
    <t xml:space="preserve">56.7 (53.8, 59.5)</t>
  </si>
  <si>
    <t xml:space="preserve">54.5 (51.7, 57.2)</t>
  </si>
  <si>
    <t xml:space="preserve">87.4 (85.3, 89.1)</t>
  </si>
  <si>
    <t xml:space="preserve">85.5 (83.3, 87.2)</t>
  </si>
  <si>
    <t xml:space="preserve">80.6 (77.2, 83.5)</t>
  </si>
  <si>
    <t xml:space="preserve">78.2 (74.1, 81.7)</t>
  </si>
  <si>
    <t xml:space="preserve">81.0 (77.2, 84.1)</t>
  </si>
  <si>
    <t xml:space="preserve">80.4 (76.5, 83.6)</t>
  </si>
  <si>
    <t xml:space="preserve">80.6 (78.2, 82.6)</t>
  </si>
  <si>
    <t xml:space="preserve">71.1 (69.0, 73.0)</t>
  </si>
  <si>
    <t xml:space="preserve">22.8 (21.0, 24.7)</t>
  </si>
  <si>
    <t xml:space="preserve">76.2 (74.2, 78.0)</t>
  </si>
  <si>
    <t xml:space="preserve">70.8 (68.0, 73.4)</t>
  </si>
  <si>
    <t xml:space="preserve">71.1 (67.4, 74.5)</t>
  </si>
  <si>
    <t xml:space="preserve">69.0 (66.9, 71.0)</t>
  </si>
  <si>
    <t xml:space="preserve">71.4 (63.4, 77.2)</t>
  </si>
  <si>
    <t xml:space="preserve">77.8 (70.5, 82.5)</t>
  </si>
  <si>
    <t xml:space="preserve">53.1 (45.4, 60.4)</t>
  </si>
  <si>
    <t xml:space="preserve">64.8 (57.3, 70.9)</t>
  </si>
  <si>
    <t xml:space="preserve">77.6 (69.7, 82.6)</t>
  </si>
  <si>
    <t xml:space="preserve">70.0 (60.2, 77.3)</t>
  </si>
  <si>
    <t xml:space="preserve">67.4 (58.0, 74.8)</t>
  </si>
  <si>
    <t xml:space="preserve">65.0 (55.2, 72.9)</t>
  </si>
  <si>
    <t xml:space="preserve">74.5 (66.6, 79.9)</t>
  </si>
  <si>
    <t xml:space="preserve">67.3 (59.3, 73.6)</t>
  </si>
  <si>
    <t xml:space="preserve">90.3 (87.4, 92.2)</t>
  </si>
  <si>
    <t xml:space="preserve">90.5 (87.8, 92.1)</t>
  </si>
  <si>
    <t xml:space="preserve">76.0 (72.3, 79.0)</t>
  </si>
  <si>
    <t xml:space="preserve">82.0 (78.8, 84.4)</t>
  </si>
  <si>
    <t xml:space="preserve">95.2 (92.8, 96.4)</t>
  </si>
  <si>
    <t xml:space="preserve">96.8 (94.9, 97.6)</t>
  </si>
  <si>
    <t xml:space="preserve">83.8 (79.1, 87.3)</t>
  </si>
  <si>
    <t xml:space="preserve">79.1 (72.1, 84.4)</t>
  </si>
  <si>
    <t xml:space="preserve">87.5 (81.9, 91.2)</t>
  </si>
  <si>
    <t xml:space="preserve">87.2 (82.8, 90.3)</t>
  </si>
  <si>
    <t xml:space="preserve">93.7 (91.2, 95.1)</t>
  </si>
  <si>
    <t xml:space="preserve">91.9 (89.1, 93.8)</t>
  </si>
  <si>
    <t xml:space="preserve">90.7 (89.2, 91.9)</t>
  </si>
  <si>
    <t xml:space="preserve">73.2 (69.4, 76.5)</t>
  </si>
  <si>
    <t xml:space="preserve">82.0 (80.3, 83.6)</t>
  </si>
  <si>
    <t xml:space="preserve">91.0 (88.2, 93.0)</t>
  </si>
  <si>
    <t xml:space="preserve">91.3 (89.9, 92.4)</t>
  </si>
  <si>
    <t xml:space="preserve">91.0 (87.6, 93.2)</t>
  </si>
  <si>
    <t xml:space="preserve">90.6 (89.0, 91.9)</t>
  </si>
  <si>
    <t xml:space="preserve">88.6 (84.7, 91.4)</t>
  </si>
  <si>
    <t xml:space="preserve">88.6 (85.6, 90.8)</t>
  </si>
  <si>
    <t xml:space="preserve">88.8 (87.3, 90.0)</t>
  </si>
  <si>
    <t xml:space="preserve">90.3 (88.7, 91.5)</t>
  </si>
  <si>
    <t xml:space="preserve">90.1 (89.2, 90.8)</t>
  </si>
  <si>
    <t xml:space="preserve">87.0 (86.1, 87.8)</t>
  </si>
  <si>
    <t xml:space="preserve">89.9 (88.3, 91.2)</t>
  </si>
  <si>
    <t xml:space="preserve">89.3 (88.4, 90.1)</t>
  </si>
  <si>
    <t xml:space="preserve">87.0 (86.0, 87.9)</t>
  </si>
  <si>
    <t xml:space="preserve">86.1 (84.4, 87.6)</t>
  </si>
  <si>
    <t xml:space="preserve">86.2 (85.2, 87.0)</t>
  </si>
  <si>
    <t xml:space="preserve">85.5 (81.7, 88.3)</t>
  </si>
  <si>
    <t xml:space="preserve">82.0 (78.9, 84.4)</t>
  </si>
  <si>
    <t xml:space="preserve">83.3 (79.5, 86.2)</t>
  </si>
  <si>
    <t xml:space="preserve">89.3 (86.9, 91.1)</t>
  </si>
  <si>
    <t xml:space="preserve">84.7 (80.9, 87.5)</t>
  </si>
  <si>
    <t xml:space="preserve">81.4 (78.4, 83.9)</t>
  </si>
  <si>
    <t xml:space="preserve">76.4 (71.8, 80.1)</t>
  </si>
  <si>
    <t xml:space="preserve">70.0 (66.4, 73.3)</t>
  </si>
  <si>
    <t xml:space="preserve">72.2 (67.6, 76.1)</t>
  </si>
  <si>
    <t xml:space="preserve">62.8 (59.3, 66.1)</t>
  </si>
  <si>
    <t xml:space="preserve">75.0 (70.7, 78.5)</t>
  </si>
  <si>
    <t xml:space="preserve">75.3 (72.2, 78.0)</t>
  </si>
  <si>
    <t xml:space="preserve">82.1 (81.7, 82.5)</t>
  </si>
  <si>
    <t xml:space="preserve">83.7 (83.3, 84.0)</t>
  </si>
  <si>
    <t xml:space="preserve">52.7 (52.2, 53.2)</t>
  </si>
  <si>
    <t xml:space="preserve">61.7 (61.3, 62.1)</t>
  </si>
  <si>
    <t xml:space="preserve">83.5 (83.1, 83.9)</t>
  </si>
  <si>
    <t xml:space="preserve">84.0 (83.7, 84.3)</t>
  </si>
  <si>
    <t xml:space="preserve">81.1 (80.7, 81.6)</t>
  </si>
  <si>
    <t xml:space="preserve">80.6 (80.2, 81.0)</t>
  </si>
  <si>
    <t xml:space="preserve">80.8 (80.3, 81.3)</t>
  </si>
  <si>
    <t xml:space="preserve">81.0 (80.6, 81.4)</t>
  </si>
  <si>
    <t xml:space="preserve">80.5 (80.1, 80.9)</t>
  </si>
  <si>
    <t xml:space="preserve">80.8 (80.5, 81.2)</t>
  </si>
  <si>
    <t xml:space="preserve">86.5 (83.5, 88.8)</t>
  </si>
  <si>
    <t xml:space="preserve">30.6 (27.3, 34.3)</t>
  </si>
  <si>
    <t xml:space="preserve">94.6 (92.4, 95.9)</t>
  </si>
  <si>
    <t xml:space="preserve">83.7 (80.3, 86.3)</t>
  </si>
  <si>
    <t xml:space="preserve">79.8 (72.1, 85.6)</t>
  </si>
  <si>
    <t xml:space="preserve">87.9 (85.1, 90.0)</t>
  </si>
  <si>
    <t xml:space="preserve">84.3 (79.5, 87.8)</t>
  </si>
  <si>
    <t xml:space="preserve">70.0 (64.7, 74.6)</t>
  </si>
  <si>
    <t xml:space="preserve">89.7 (85.5, 92.4)</t>
  </si>
  <si>
    <t xml:space="preserve">85.6 (80.9, 88.9)</t>
  </si>
  <si>
    <t xml:space="preserve">84.9 (79.2, 88.9)</t>
  </si>
  <si>
    <t xml:space="preserve">84.9 (80.3, 88.2)</t>
  </si>
  <si>
    <t xml:space="preserve">79.5 (78.1, 80.8)</t>
  </si>
  <si>
    <t xml:space="preserve">50.7 (49.1, 52.3)</t>
  </si>
  <si>
    <t xml:space="preserve">70.3 (68.6, 72.0)</t>
  </si>
  <si>
    <t xml:space="preserve">74.1 (71.9, 76.1)</t>
  </si>
  <si>
    <t xml:space="preserve">66.6 (65.0, 68.1)</t>
  </si>
  <si>
    <t xml:space="preserve">74.0 (71.4, 76.4)</t>
  </si>
  <si>
    <t xml:space="preserve">15.2 (13.4, 17.3)</t>
  </si>
  <si>
    <t xml:space="preserve">75.8 (73.3, 78.0)</t>
  </si>
  <si>
    <t xml:space="preserve">77.3 (74.5, 79.9)</t>
  </si>
  <si>
    <t xml:space="preserve">72.0 (66.5, 76.7)</t>
  </si>
  <si>
    <t xml:space="preserve">74.8 (72.3, 77.0)</t>
  </si>
  <si>
    <t xml:space="preserve">90.5 (89.5, 91.3)</t>
  </si>
  <si>
    <t xml:space="preserve">60.3 (58.8, 61.8)</t>
  </si>
  <si>
    <t xml:space="preserve">97.5 (96.9, 97.9)</t>
  </si>
  <si>
    <t xml:space="preserve">96.0 (95.2, 96.5)</t>
  </si>
  <si>
    <t xml:space="preserve">96.4 (95.4, 97.1)</t>
  </si>
  <si>
    <t xml:space="preserve">94.5 (93.7, 95.2)</t>
  </si>
  <si>
    <t xml:space="preserve">84.0 (82.7, 85.3)</t>
  </si>
  <si>
    <t xml:space="preserve">28.4 (26.9, 30.0)</t>
  </si>
  <si>
    <t xml:space="preserve">87.1 (85.9, 88.2)</t>
  </si>
  <si>
    <t xml:space="preserve">89.2 (88.0, 90.2)</t>
  </si>
  <si>
    <t xml:space="preserve">86.0 (83.1, 88.5)</t>
  </si>
  <si>
    <t xml:space="preserve">82.9 (80.8, 84.8)</t>
  </si>
  <si>
    <t xml:space="preserve">20.6 (18.5, 22.9)</t>
  </si>
  <si>
    <t xml:space="preserve">89.2 (87.3, 90.7)</t>
  </si>
  <si>
    <t xml:space="preserve">84.0 (81.7, 85.9)</t>
  </si>
  <si>
    <t xml:space="preserve">84.2 (79.6, 87.9)</t>
  </si>
  <si>
    <t xml:space="preserve">27.5 (24.1, 31.4)</t>
  </si>
  <si>
    <t xml:space="preserve">83.2 (79.7, 86.0)</t>
  </si>
  <si>
    <t xml:space="preserve">75.8 (66.5, 83.0)</t>
  </si>
  <si>
    <t xml:space="preserve">82.2 (78.7, 85.0)</t>
  </si>
  <si>
    <t xml:space="preserve">76.3 (66.9, 82.3)</t>
  </si>
  <si>
    <t xml:space="preserve">51.3 (42.6, 59.8)</t>
  </si>
  <si>
    <t xml:space="preserve">69.2 (59.9, 76.0)</t>
  </si>
  <si>
    <t xml:space="preserve">71.9 (60.6, 79.7)</t>
  </si>
  <si>
    <t xml:space="preserve">87.5 (76.1, 93.1)</t>
  </si>
  <si>
    <t xml:space="preserve">40.6 (29.8, 52.9)</t>
  </si>
  <si>
    <t xml:space="preserve">96.7 (86.5, 99.1)</t>
  </si>
  <si>
    <t xml:space="preserve">84.4 (72.6, 90.8)</t>
  </si>
  <si>
    <t xml:space="preserve">92.2 (89.6, 93.7)</t>
  </si>
  <si>
    <t xml:space="preserve">50.2 (46.5, 53.9)</t>
  </si>
  <si>
    <t xml:space="preserve">97.4 (95.6, 98.2)</t>
  </si>
  <si>
    <t xml:space="preserve">93.1 (90.4, 94.8)</t>
  </si>
  <si>
    <t xml:space="preserve">92.0 (87.3, 94.8)</t>
  </si>
  <si>
    <t xml:space="preserve">94.9 (92.7, 96.0)</t>
  </si>
  <si>
    <t xml:space="preserve">96.4 (91.0, 97.4)</t>
  </si>
  <si>
    <t xml:space="preserve">70.2 (63.2, 75.3)</t>
  </si>
  <si>
    <t xml:space="preserve">98.1 (93.1, 98.7)</t>
  </si>
  <si>
    <t xml:space="preserve">96.5 (91.4, 97.4)</t>
  </si>
  <si>
    <t xml:space="preserve">36.6 (33.0, 40.5)</t>
  </si>
  <si>
    <t xml:space="preserve">79.2 (75.6, 82.1)</t>
  </si>
  <si>
    <t xml:space="preserve">82.2 (78.6, 85.0)</t>
  </si>
  <si>
    <t xml:space="preserve">71.8 (66.9, 75.9)</t>
  </si>
  <si>
    <t xml:space="preserve">79.9 (74.9, 83.8)</t>
  </si>
  <si>
    <t xml:space="preserve">57.1 (51.6, 62.3)</t>
  </si>
  <si>
    <t xml:space="preserve">81.9 (77.1, 85.6)</t>
  </si>
  <si>
    <t xml:space="preserve">81.1 (76.0, 85.1)</t>
  </si>
  <si>
    <t xml:space="preserve">75.2 (68.9, 80.4)</t>
  </si>
  <si>
    <t xml:space="preserve">71.3 (66.1, 75.9)</t>
  </si>
  <si>
    <t xml:space="preserve">76.0 (72.1, 79.2)</t>
  </si>
  <si>
    <t xml:space="preserve">10.1 (8.0, 13.0)</t>
  </si>
  <si>
    <t xml:space="preserve">76.3 (71.9, 79.9)</t>
  </si>
  <si>
    <t xml:space="preserve">71.7 (60.2, 80.8)</t>
  </si>
  <si>
    <t xml:space="preserve">82.8 (79.3, 85.5)</t>
  </si>
  <si>
    <t xml:space="preserve">69.6 (62.6, 75.5)</t>
  </si>
  <si>
    <t xml:space="preserve">10.6 (7.3, 16.2)</t>
  </si>
  <si>
    <t xml:space="preserve">80.6 (74.2, 85.3)</t>
  </si>
  <si>
    <t xml:space="preserve">86.5 (80.4, 90.5)</t>
  </si>
  <si>
    <t xml:space="preserve">76.6 (70.0, 81.7)</t>
  </si>
  <si>
    <t xml:space="preserve">71.9 (64.7, 77.9)</t>
  </si>
  <si>
    <t xml:space="preserve">4.3 (2.4, 8.9)</t>
  </si>
  <si>
    <t xml:space="preserve">72.2 (65.0, 78.1)</t>
  </si>
  <si>
    <t xml:space="preserve">84.9 (77.5, 89.8)</t>
  </si>
  <si>
    <t xml:space="preserve">82.1 (67.8, 90.8)</t>
  </si>
  <si>
    <t xml:space="preserve">85.3 (83.9, 86.5)</t>
  </si>
  <si>
    <t xml:space="preserve">67.7 (66.1, 69.3)</t>
  </si>
  <si>
    <t xml:space="preserve">78.1 (76.3, 79.7)</t>
  </si>
  <si>
    <t xml:space="preserve">87.3 (79.8, 91.2)</t>
  </si>
  <si>
    <t xml:space="preserve">67.2 (59.2, 73.8)</t>
  </si>
  <si>
    <t xml:space="preserve">82.5 (74.8, 87.1)</t>
  </si>
  <si>
    <t xml:space="preserve">90.4 (82.9, 93.8)</t>
  </si>
  <si>
    <t xml:space="preserve">70.9 (62.5, 77.4)</t>
  </si>
  <si>
    <t xml:space="preserve">89.7 (85.0, 92.5)</t>
  </si>
  <si>
    <t xml:space="preserve">58.7 (53.1, 64.0)</t>
  </si>
  <si>
    <t xml:space="preserve">90.2 (85.8, 92.8)</t>
  </si>
  <si>
    <t xml:space="preserve">85.8 (80.7, 89.3)</t>
  </si>
  <si>
    <t xml:space="preserve">87.5 (81.8, 91.1)</t>
  </si>
  <si>
    <t xml:space="preserve">84.0 (79.1, 87.4)</t>
  </si>
  <si>
    <t xml:space="preserve">91.9 (88.5, 93.9)</t>
  </si>
  <si>
    <t xml:space="preserve">75.8 (71.3, 79.3)</t>
  </si>
  <si>
    <t xml:space="preserve">89.6 (86.0, 91.9)</t>
  </si>
  <si>
    <t xml:space="preserve">83.1 (78.9, 86.2)</t>
  </si>
  <si>
    <t xml:space="preserve">82.4 (78.3, 85.5)</t>
  </si>
  <si>
    <t xml:space="preserve">74.2 (69.7, 77.8)</t>
  </si>
  <si>
    <t xml:space="preserve">53.6 (49.0, 58.1)</t>
  </si>
  <si>
    <t xml:space="preserve">56.2 (51.6, 60.6)</t>
  </si>
  <si>
    <t xml:space="preserve">57.0 (52.0, 61.8)</t>
  </si>
  <si>
    <t xml:space="preserve">47.5 (39.9, 55.3)</t>
  </si>
  <si>
    <t xml:space="preserve">44.4 (40.0, 49.1)</t>
  </si>
  <si>
    <t xml:space="preserve">87.7 (86.5, 88.8)</t>
  </si>
  <si>
    <t xml:space="preserve">64.3 (62.7, 65.9)</t>
  </si>
  <si>
    <t xml:space="preserve">89.7 (88.6, 90.7)</t>
  </si>
  <si>
    <t xml:space="preserve">88.5 (87.3, 89.6)</t>
  </si>
  <si>
    <t xml:space="preserve">84.9 (83.6, 86.1)</t>
  </si>
  <si>
    <t xml:space="preserve">50.7 (48.7, 52.7)</t>
  </si>
  <si>
    <t xml:space="preserve">2.7 (2.1, 3.4)</t>
  </si>
  <si>
    <t xml:space="preserve">60.0 (58.1, 62.0)</t>
  </si>
  <si>
    <t xml:space="preserve">58.0 (53.8, 62.1)</t>
  </si>
  <si>
    <t xml:space="preserve">82.0 (79.7, 84.0)</t>
  </si>
  <si>
    <t xml:space="preserve">67.2 (64.6, 69.7)</t>
  </si>
  <si>
    <t xml:space="preserve">82.4 (80.1, 84.3)</t>
  </si>
  <si>
    <t xml:space="preserve">79.7 (77.3, 81.9)</t>
  </si>
  <si>
    <t xml:space="preserve">78.6 (76.2, 80.7)</t>
  </si>
  <si>
    <t xml:space="preserve">80.0 (68.3, 86.8)</t>
  </si>
  <si>
    <t xml:space="preserve">51.6 (40.7, 62.3)</t>
  </si>
  <si>
    <t xml:space="preserve">87.1 (76.2, 92.0)</t>
  </si>
  <si>
    <t xml:space="preserve">83.3 (71.8, 89.3)</t>
  </si>
  <si>
    <t xml:space="preserve">77.4 (65.9, 84.5)</t>
  </si>
  <si>
    <t xml:space="preserve">83.7 (80.4, 86.4)</t>
  </si>
  <si>
    <t xml:space="preserve">81.4 (78.0, 84.2)</t>
  </si>
  <si>
    <t xml:space="preserve">79.2 (75.5, 82.3)</t>
  </si>
  <si>
    <t xml:space="preserve">74.2 (70.1, 77.8)</t>
  </si>
  <si>
    <t xml:space="preserve">75.6 (72.0, 78.8)</t>
  </si>
  <si>
    <t xml:space="preserve">96.4 (86.8, 97.9)</t>
  </si>
  <si>
    <t xml:space="preserve">51.7 (41.5, 61.6)</t>
  </si>
  <si>
    <t xml:space="preserve">96.3 (86.3, 97.9)</t>
  </si>
  <si>
    <t xml:space="preserve">96.6 (87.3, 97.8)</t>
  </si>
  <si>
    <t xml:space="preserve">38.7 (33.6, 44.2)</t>
  </si>
  <si>
    <t xml:space="preserve">84.5 (79.0, 88.1)</t>
  </si>
  <si>
    <t xml:space="preserve">95.5 (89.5, 97.8)</t>
  </si>
  <si>
    <t xml:space="preserve">89.9 (85.6, 92.4)</t>
  </si>
  <si>
    <t xml:space="preserve">81.1 (73.5, 85.8)</t>
  </si>
  <si>
    <t xml:space="preserve">46.3 (39.0, 53.9)</t>
  </si>
  <si>
    <t xml:space="preserve">92.5 (85.9, 94.9)</t>
  </si>
  <si>
    <t xml:space="preserve">89.6 (81.9, 93.0)</t>
  </si>
  <si>
    <t xml:space="preserve">92.6 (86.2, 94.9)</t>
  </si>
  <si>
    <t xml:space="preserve">96.7 (88.8, 96.8)</t>
  </si>
  <si>
    <t xml:space="preserve">96.8</t>
  </si>
  <si>
    <t xml:space="preserve">88.6 (80.4, 92.4)</t>
  </si>
  <si>
    <t xml:space="preserve">39.1 (31.5, 48.0)</t>
  </si>
  <si>
    <t xml:space="preserve">90.9 (82.9, 94.2)</t>
  </si>
  <si>
    <t xml:space="preserve">73.8 (64.2, 80.6)</t>
  </si>
  <si>
    <t xml:space="preserve">82.6 (74.1, 87.5)</t>
  </si>
  <si>
    <t xml:space="preserve">84.5 (80.3, 87.6)</t>
  </si>
  <si>
    <t xml:space="preserve">36.9 (32.3, 41.9)</t>
  </si>
  <si>
    <t xml:space="preserve">89.0 (85.0, 91.7)</t>
  </si>
  <si>
    <t xml:space="preserve">79.4 (70.8, 85.8)</t>
  </si>
  <si>
    <t xml:space="preserve">92.0 (88.6, 94.2)</t>
  </si>
  <si>
    <t xml:space="preserve">93.8 (91.1, 95.3)</t>
  </si>
  <si>
    <t xml:space="preserve">53.9 (49.8, 58.0)</t>
  </si>
  <si>
    <t xml:space="preserve">93.0 (90.3, 94.7)</t>
  </si>
  <si>
    <t xml:space="preserve">94.9 (92.1, 96.4)</t>
  </si>
  <si>
    <t xml:space="preserve">91.5 (88.0, 93.8)</t>
  </si>
  <si>
    <t xml:space="preserve">92.6 (89.9, 94.3)</t>
  </si>
  <si>
    <t xml:space="preserve">79.5 (69.8, 85.9)</t>
  </si>
  <si>
    <t xml:space="preserve">31.1 (23.2, 41.1)</t>
  </si>
  <si>
    <t xml:space="preserve">87.5 (77.7, 92.5)</t>
  </si>
  <si>
    <t xml:space="preserve">85.3 (73.9, 91.5)</t>
  </si>
  <si>
    <t xml:space="preserve">75.6 (65.7, 82.5)</t>
  </si>
  <si>
    <t xml:space="preserve">83.3 (80.8, 85.3)</t>
  </si>
  <si>
    <t xml:space="preserve">60.0 (57.1, 62.9)</t>
  </si>
  <si>
    <t xml:space="preserve">89.2 (87.0, 90.8)</t>
  </si>
  <si>
    <t xml:space="preserve">84.5 (81.8, 86.7)</t>
  </si>
  <si>
    <t xml:space="preserve">79.2 (74.6, 83.0)</t>
  </si>
  <si>
    <t xml:space="preserve">82.6 (80.2, 84.6)</t>
  </si>
  <si>
    <t xml:space="preserve">77.3 (68.9, 82.5)</t>
  </si>
  <si>
    <t xml:space="preserve">40.9 (33.7, 49.2)</t>
  </si>
  <si>
    <t xml:space="preserve">84.1 (76.1, 88.2)</t>
  </si>
  <si>
    <t xml:space="preserve">82.5 (73.5, 87.4)</t>
  </si>
  <si>
    <t xml:space="preserve">71.4 (58.6, 80.4)</t>
  </si>
  <si>
    <t xml:space="preserve">88.8 (86.0, 90.7)</t>
  </si>
  <si>
    <t xml:space="preserve">72.0 (68.5, 75.0)</t>
  </si>
  <si>
    <t xml:space="preserve">93.6 (91.2, 94.9)</t>
  </si>
  <si>
    <t xml:space="preserve">90.3 (87.5, 92.1)</t>
  </si>
  <si>
    <t xml:space="preserve">79.2 (71.4, 85.0)</t>
  </si>
  <si>
    <t xml:space="preserve">91.3 (88.7, 92.9)</t>
  </si>
  <si>
    <t xml:space="preserve">87.3 (84.2, 89.7)</t>
  </si>
  <si>
    <t xml:space="preserve">63.9 (60.0, 67.5)</t>
  </si>
  <si>
    <t xml:space="preserve">85.8 (82.7, 88.3)</t>
  </si>
  <si>
    <t xml:space="preserve">87.5 (84.4, 90.0)</t>
  </si>
  <si>
    <t xml:space="preserve">86.5 (82.8, 89.4)</t>
  </si>
  <si>
    <t xml:space="preserve">87.2 (84.3, 89.5)</t>
  </si>
  <si>
    <t xml:space="preserve">86.9 (85.3, 88.3)</t>
  </si>
  <si>
    <t xml:space="preserve">85.3 (83.5, 86.8)</t>
  </si>
  <si>
    <t xml:space="preserve">88.2 (86.7, 89.4)</t>
  </si>
  <si>
    <t xml:space="preserve">72.3 (66.8, 76.9)</t>
  </si>
  <si>
    <t xml:space="preserve">93.1 (89.2, 95.2)</t>
  </si>
  <si>
    <t xml:space="preserve">86.3 (81.4, 89.6)</t>
  </si>
  <si>
    <t xml:space="preserve">81.7 (76.2, 85.8)</t>
  </si>
  <si>
    <t xml:space="preserve">83.8 (79.0, 87.4)</t>
  </si>
  <si>
    <t xml:space="preserve">81.8 (81.4, 82.2)</t>
  </si>
  <si>
    <t xml:space="preserve">47.9 (47.4, 48.4)</t>
  </si>
  <si>
    <t xml:space="preserve">84.6 (84.2, 84.9)</t>
  </si>
  <si>
    <t xml:space="preserve">83.4 (83.0, 83.8)</t>
  </si>
  <si>
    <t xml:space="preserve">81.6 (81.2, 82.0)</t>
  </si>
  <si>
    <t xml:space="preserve">I am free to express views</t>
  </si>
  <si>
    <t xml:space="preserve">Academics are free to express their views</t>
  </si>
  <si>
    <t xml:space="preserve">I am free from discrimination, harm or hatred</t>
  </si>
  <si>
    <t xml:space="preserve">Overall freedom of expression</t>
  </si>
  <si>
    <t xml:space="preserve">FOEXA</t>
  </si>
  <si>
    <t xml:space="preserve">FOEXB</t>
  </si>
  <si>
    <t xml:space="preserve">FOEXC</t>
  </si>
  <si>
    <t xml:space="preserve">FOEXSAT</t>
  </si>
  <si>
    <t xml:space="preserve">2023: I am free to express views</t>
  </si>
  <si>
    <t xml:space="preserve">2024: I am free to express views</t>
  </si>
  <si>
    <t xml:space="preserve">2023: Academics are free to express their views</t>
  </si>
  <si>
    <t xml:space="preserve">2024: Academics are free to express their views</t>
  </si>
  <si>
    <t xml:space="preserve">2023: I am free from discrimination, harm or hatred</t>
  </si>
  <si>
    <t xml:space="preserve">2024: I am free from discrimination, harm or hatred</t>
  </si>
  <si>
    <t xml:space="preserve">2023: Overall freedom of expression</t>
  </si>
  <si>
    <t xml:space="preserve">2024: Overall freedom of expression</t>
  </si>
  <si>
    <t xml:space="preserve">92.1</t>
  </si>
  <si>
    <t xml:space="preserve">92.5</t>
  </si>
  <si>
    <t xml:space="preserve">2017: Percent considered early departure</t>
  </si>
  <si>
    <t xml:space="preserve">2018: Percent considered early departure</t>
  </si>
  <si>
    <t xml:space="preserve">2019: Percent considered early departure</t>
  </si>
  <si>
    <t xml:space="preserve">2020: Percent considered early departure</t>
  </si>
  <si>
    <t xml:space="preserve">2021: Percent considered early departure</t>
  </si>
  <si>
    <t xml:space="preserve">2022: Percent considered early departure</t>
  </si>
  <si>
    <t xml:space="preserve">2023: Percent considered early departure</t>
  </si>
  <si>
    <t xml:space="preserve">2024: Percent considered early departure</t>
  </si>
  <si>
    <t xml:space="preserve">20.2</t>
  </si>
  <si>
    <t xml:space="preserve">19.5</t>
  </si>
  <si>
    <t xml:space="preserve">20.0</t>
  </si>
  <si>
    <t xml:space="preserve">19.0</t>
  </si>
  <si>
    <t xml:space="preserve">18.1</t>
  </si>
  <si>
    <t xml:space="preserve">18.0</t>
  </si>
  <si>
    <t xml:space="preserve">17.7</t>
  </si>
  <si>
    <t xml:space="preserve">19.4</t>
  </si>
  <si>
    <t xml:space="preserve">19.1</t>
  </si>
  <si>
    <t xml:space="preserve">19.6</t>
  </si>
  <si>
    <t xml:space="preserve">18.9</t>
  </si>
  <si>
    <t xml:space="preserve">19.2</t>
  </si>
  <si>
    <t xml:space="preserve">19.7</t>
  </si>
  <si>
    <t xml:space="preserve">19.3</t>
  </si>
  <si>
    <t xml:space="preserve">18.6</t>
  </si>
  <si>
    <t xml:space="preserve">18.4</t>
  </si>
  <si>
    <t xml:space="preserve">17.8</t>
  </si>
  <si>
    <t xml:space="preserve">21.5</t>
  </si>
  <si>
    <t xml:space="preserve">20.8</t>
  </si>
  <si>
    <t xml:space="preserve">20.9</t>
  </si>
  <si>
    <t xml:space="preserve">21.1</t>
  </si>
  <si>
    <t xml:space="preserve">22.1</t>
  </si>
  <si>
    <t xml:space="preserve">23.9</t>
  </si>
  <si>
    <t xml:space="preserve">22.7</t>
  </si>
  <si>
    <t xml:space="preserve">22.2</t>
  </si>
  <si>
    <t xml:space="preserve">20.3</t>
  </si>
  <si>
    <t xml:space="preserve">18.3</t>
  </si>
  <si>
    <t xml:space="preserve">17.4</t>
  </si>
  <si>
    <t xml:space="preserve">20.1</t>
  </si>
  <si>
    <t xml:space="preserve">18.7</t>
  </si>
  <si>
    <t xml:space="preserve">17.3</t>
  </si>
  <si>
    <t xml:space="preserve">17.0</t>
  </si>
  <si>
    <t xml:space="preserve">21.4</t>
  </si>
  <si>
    <t xml:space="preserve">22.9</t>
  </si>
  <si>
    <t xml:space="preserve">23.0</t>
  </si>
  <si>
    <t xml:space="preserve">23.7</t>
  </si>
  <si>
    <t xml:space="preserve">23.1</t>
  </si>
  <si>
    <t xml:space="preserve">23.5</t>
  </si>
  <si>
    <t xml:space="preserve">29.6</t>
  </si>
  <si>
    <t xml:space="preserve">30.0</t>
  </si>
  <si>
    <t xml:space="preserve">29.0</t>
  </si>
  <si>
    <t xml:space="preserve">29.1</t>
  </si>
  <si>
    <t xml:space="preserve">27.6</t>
  </si>
  <si>
    <t xml:space="preserve">31.3</t>
  </si>
  <si>
    <t xml:space="preserve">20.4</t>
  </si>
  <si>
    <t xml:space="preserve">20.6</t>
  </si>
  <si>
    <t xml:space="preserve">19.9</t>
  </si>
  <si>
    <t xml:space="preserve">15.4</t>
  </si>
  <si>
    <t xml:space="preserve">16.3</t>
  </si>
  <si>
    <t xml:space="preserve">16.5</t>
  </si>
  <si>
    <t xml:space="preserve">17.9</t>
  </si>
  <si>
    <t xml:space="preserve">15.5</t>
  </si>
  <si>
    <t xml:space="preserve">14.1</t>
  </si>
  <si>
    <t xml:space="preserve">13.6</t>
  </si>
  <si>
    <t xml:space="preserve">27.7</t>
  </si>
  <si>
    <t xml:space="preserve">26.2</t>
  </si>
  <si>
    <t xml:space="preserve">26.7</t>
  </si>
  <si>
    <t xml:space="preserve">26.8</t>
  </si>
  <si>
    <t xml:space="preserve">27.1</t>
  </si>
  <si>
    <t xml:space="preserve">25.5</t>
  </si>
  <si>
    <t xml:space="preserve">24.9</t>
  </si>
  <si>
    <t xml:space="preserve">17.5</t>
  </si>
  <si>
    <t xml:space="preserve">14.5</t>
  </si>
  <si>
    <t xml:space="preserve">13.9</t>
  </si>
  <si>
    <t xml:space="preserve">13.1</t>
  </si>
  <si>
    <t xml:space="preserve">21.0</t>
  </si>
  <si>
    <t xml:space="preserve">18.2</t>
  </si>
  <si>
    <t xml:space="preserve">17.2</t>
  </si>
  <si>
    <t xml:space="preserve">16.4</t>
  </si>
  <si>
    <t xml:space="preserve">21.8</t>
  </si>
  <si>
    <t xml:space="preserve">21.7</t>
  </si>
  <si>
    <t xml:space="preserve">18.8</t>
  </si>
  <si>
    <t xml:space="preserve">17.6</t>
  </si>
  <si>
    <t xml:space="preserve">17.1</t>
  </si>
  <si>
    <t xml:space="preserve">20.7</t>
  </si>
  <si>
    <t xml:space="preserve">22.5</t>
  </si>
  <si>
    <t xml:space="preserve">22.8</t>
  </si>
  <si>
    <t xml:space="preserve">CONSIDER</t>
  </si>
  <si>
    <t xml:space="preserve">21.2</t>
  </si>
  <si>
    <t xml:space="preserve">23.6</t>
  </si>
  <si>
    <t xml:space="preserve">23.8</t>
  </si>
  <si>
    <t xml:space="preserve">28.8</t>
  </si>
  <si>
    <t xml:space="preserve">28.1</t>
  </si>
  <si>
    <t xml:space="preserve">31.1</t>
  </si>
  <si>
    <t xml:space="preserve">28.4</t>
  </si>
  <si>
    <t xml:space="preserve">15.2</t>
  </si>
  <si>
    <t xml:space="preserve">16.0</t>
  </si>
  <si>
    <t xml:space="preserve">15.9</t>
  </si>
  <si>
    <t xml:space="preserve">14.0</t>
  </si>
  <si>
    <t xml:space="preserve">13.8</t>
  </si>
  <si>
    <t xml:space="preserve">27.3</t>
  </si>
  <si>
    <t xml:space="preserve">26.1</t>
  </si>
  <si>
    <t xml:space="preserve">26.6</t>
  </si>
  <si>
    <t xml:space="preserve">27.0</t>
  </si>
  <si>
    <t xml:space="preserve">25.9</t>
  </si>
  <si>
    <t xml:space="preserve">25.6</t>
  </si>
  <si>
    <t xml:space="preserve">16.2</t>
  </si>
  <si>
    <t xml:space="preserve">16.1</t>
  </si>
  <si>
    <t xml:space="preserve">13.7</t>
  </si>
  <si>
    <t xml:space="preserve">13.2</t>
  </si>
  <si>
    <t xml:space="preserve">16.9</t>
  </si>
  <si>
    <t xml:space="preserve">25.8</t>
  </si>
  <si>
    <t xml:space="preserve">24.4</t>
  </si>
  <si>
    <t xml:space="preserve">26.9</t>
  </si>
  <si>
    <t xml:space="preserve">24.6</t>
  </si>
  <si>
    <t xml:space="preserve">25.4</t>
  </si>
  <si>
    <t xml:space="preserve">23.4</t>
  </si>
  <si>
    <t xml:space="preserve">25.3</t>
  </si>
  <si>
    <t xml:space="preserve">25.7</t>
  </si>
  <si>
    <t xml:space="preserve">42.7</t>
  </si>
  <si>
    <t xml:space="preserve">25.2</t>
  </si>
  <si>
    <t xml:space="preserve">25.1</t>
  </si>
  <si>
    <t xml:space="preserve">14.3</t>
  </si>
  <si>
    <t xml:space="preserve">12.8</t>
  </si>
  <si>
    <t xml:space="preserve">27.8</t>
  </si>
  <si>
    <t xml:space="preserve">20.5</t>
  </si>
  <si>
    <t xml:space="preserve">16.8</t>
  </si>
  <si>
    <t xml:space="preserve">16.7</t>
  </si>
  <si>
    <t xml:space="preserve">13.0</t>
  </si>
  <si>
    <t xml:space="preserve">24.5</t>
  </si>
  <si>
    <t xml:space="preserve">26.5</t>
  </si>
  <si>
    <t xml:space="preserve">15.3</t>
  </si>
  <si>
    <t xml:space="preserve">26.4</t>
  </si>
  <si>
    <t xml:space="preserve">26.3</t>
  </si>
  <si>
    <t xml:space="preserve">27.5</t>
  </si>
  <si>
    <t xml:space="preserve">24.2</t>
  </si>
  <si>
    <t xml:space="preserve">16.6</t>
  </si>
  <si>
    <t xml:space="preserve">14.9</t>
  </si>
  <si>
    <t xml:space="preserve">15.1</t>
  </si>
  <si>
    <t xml:space="preserve">31.0</t>
  </si>
  <si>
    <t xml:space="preserve">30.2</t>
  </si>
  <si>
    <t xml:space="preserve">15.8</t>
  </si>
  <si>
    <t xml:space="preserve">12.2</t>
  </si>
  <si>
    <t xml:space="preserve">12.9</t>
  </si>
  <si>
    <t xml:space="preserve">30.4</t>
  </si>
  <si>
    <t xml:space="preserve">14.8</t>
  </si>
  <si>
    <t xml:space="preserve">15.6</t>
  </si>
  <si>
    <t xml:space="preserve">14.7</t>
  </si>
  <si>
    <t xml:space="preserve">11.7</t>
  </si>
  <si>
    <t xml:space="preserve">13.5</t>
  </si>
  <si>
    <t xml:space="preserve">30.3</t>
  </si>
  <si>
    <t xml:space="preserve">32.8</t>
  </si>
  <si>
    <t xml:space="preserve">30.7</t>
  </si>
  <si>
    <t xml:space="preserve">29.2</t>
  </si>
  <si>
    <t xml:space="preserve">15.7</t>
  </si>
  <si>
    <t xml:space="preserve">13.3</t>
  </si>
  <si>
    <t xml:space="preserve">12.5</t>
  </si>
  <si>
    <t xml:space="preserve">27.2</t>
  </si>
  <si>
    <t xml:space="preserve">32.4</t>
  </si>
  <si>
    <t xml:space="preserve">30.8</t>
  </si>
  <si>
    <t xml:space="preserve">15.0</t>
  </si>
  <si>
    <t xml:space="preserve">13.4</t>
  </si>
  <si>
    <t xml:space="preserve">14.6</t>
  </si>
  <si>
    <t xml:space="preserve">11.9</t>
  </si>
  <si>
    <t xml:space="preserve">12.6</t>
  </si>
  <si>
    <t xml:space="preserve">9.6</t>
  </si>
  <si>
    <t xml:space="preserve">12.1</t>
  </si>
  <si>
    <t xml:space="preserve">38.5</t>
  </si>
  <si>
    <t xml:space="preserve">38.7</t>
  </si>
  <si>
    <t xml:space="preserve">14.4</t>
  </si>
  <si>
    <t xml:space="preserve">12.0</t>
  </si>
  <si>
    <t xml:space="preserve">10.4</t>
  </si>
  <si>
    <t xml:space="preserve">24.0</t>
  </si>
  <si>
    <t xml:space="preserve">29.5</t>
  </si>
  <si>
    <t xml:space="preserve">11.6</t>
  </si>
  <si>
    <t xml:space="preserve">10.5</t>
  </si>
  <si>
    <t xml:space="preserve">12.3</t>
  </si>
  <si>
    <t xml:space="preserve">8.1</t>
  </si>
  <si>
    <t xml:space="preserve">10.3</t>
  </si>
  <si>
    <t xml:space="preserve">2023</t>
  </si>
  <si>
    <t xml:space="preserve">Academic exchange *</t>
  </si>
  <si>
    <t xml:space="preserve">9.3</t>
  </si>
  <si>
    <t xml:space="preserve">10.0</t>
  </si>
  <si>
    <t xml:space="preserve">9.0</t>
  </si>
  <si>
    <t xml:space="preserve">9.7</t>
  </si>
  <si>
    <t xml:space="preserve">Boredom/lack of interest</t>
  </si>
  <si>
    <t xml:space="preserve">Change of direction *</t>
  </si>
  <si>
    <t xml:space="preserve">Commuting difficulties</t>
  </si>
  <si>
    <t xml:space="preserve">8.2</t>
  </si>
  <si>
    <t xml:space="preserve">8.6</t>
  </si>
  <si>
    <t xml:space="preserve">11.0</t>
  </si>
  <si>
    <t xml:space="preserve">Concerns about my institution's reputation</t>
  </si>
  <si>
    <t xml:space="preserve">8.5</t>
  </si>
  <si>
    <t xml:space="preserve">9.5</t>
  </si>
  <si>
    <t xml:space="preserve">8.4</t>
  </si>
  <si>
    <t xml:space="preserve">8.3</t>
  </si>
  <si>
    <t xml:space="preserve">8.8</t>
  </si>
  <si>
    <t xml:space="preserve">10.2</t>
  </si>
  <si>
    <t xml:space="preserve">11.5</t>
  </si>
  <si>
    <t xml:space="preserve">Course expectations not met</t>
  </si>
  <si>
    <t xml:space="preserve">Difficulty with study workload</t>
  </si>
  <si>
    <t xml:space="preserve">38.4</t>
  </si>
  <si>
    <t xml:space="preserve">Family caring responsibilities</t>
  </si>
  <si>
    <t xml:space="preserve">Fee difficulties *</t>
  </si>
  <si>
    <t xml:space="preserve">9.8</t>
  </si>
  <si>
    <t xml:space="preserve">10.1</t>
  </si>
  <si>
    <t xml:space="preserve">9.9</t>
  </si>
  <si>
    <t xml:space="preserve">Financial difficulties</t>
  </si>
  <si>
    <t xml:space="preserve">Gap year/deferral</t>
  </si>
  <si>
    <t xml:space="preserve">9.1</t>
  </si>
  <si>
    <t xml:space="preserve">11.3</t>
  </si>
  <si>
    <t xml:space="preserve">Government assistance *</t>
  </si>
  <si>
    <t xml:space="preserve">3.3</t>
  </si>
  <si>
    <t xml:space="preserve">3.0</t>
  </si>
  <si>
    <t xml:space="preserve">3.2</t>
  </si>
  <si>
    <t xml:space="preserve">2.8</t>
  </si>
  <si>
    <t xml:space="preserve">Graduating *</t>
  </si>
  <si>
    <t xml:space="preserve">5.1</t>
  </si>
  <si>
    <t xml:space="preserve">5.6</t>
  </si>
  <si>
    <t xml:space="preserve">5.5</t>
  </si>
  <si>
    <t xml:space="preserve">5.2</t>
  </si>
  <si>
    <t xml:space="preserve">4.6</t>
  </si>
  <si>
    <t xml:space="preserve">Health or stress *</t>
  </si>
  <si>
    <t xml:space="preserve">44.6</t>
  </si>
  <si>
    <t xml:space="preserve">Lack of academic support</t>
  </si>
  <si>
    <t xml:space="preserve">Lack of administrative support</t>
  </si>
  <si>
    <t xml:space="preserve">10.6</t>
  </si>
  <si>
    <t xml:space="preserve">11.1</t>
  </si>
  <si>
    <t xml:space="preserve">Lack of career prospects</t>
  </si>
  <si>
    <t xml:space="preserve">Lack of connection to my institution **</t>
  </si>
  <si>
    <t xml:space="preserve">Limited access to technology **</t>
  </si>
  <si>
    <t xml:space="preserve">2.9</t>
  </si>
  <si>
    <t xml:space="preserve">Low or failing grades **</t>
  </si>
  <si>
    <t xml:space="preserve">Moving residence</t>
  </si>
  <si>
    <t xml:space="preserve">6.6</t>
  </si>
  <si>
    <t xml:space="preserve">6.1</t>
  </si>
  <si>
    <t xml:space="preserve">6.9</t>
  </si>
  <si>
    <t xml:space="preserve">6.4</t>
  </si>
  <si>
    <t xml:space="preserve">6.7</t>
  </si>
  <si>
    <t xml:space="preserve">7.0</t>
  </si>
  <si>
    <t xml:space="preserve">6.8</t>
  </si>
  <si>
    <t xml:space="preserve">Moving to another institution **</t>
  </si>
  <si>
    <t xml:space="preserve">My course is too difficult **</t>
  </si>
  <si>
    <t xml:space="preserve">My English language skills **</t>
  </si>
  <si>
    <t xml:space="preserve">1.6</t>
  </si>
  <si>
    <t xml:space="preserve">1.5</t>
  </si>
  <si>
    <t xml:space="preserve">My mental health **</t>
  </si>
  <si>
    <t xml:space="preserve">My physical health **</t>
  </si>
  <si>
    <t xml:space="preserve">My stress levels **</t>
  </si>
  <si>
    <t xml:space="preserve">Need a break *</t>
  </si>
  <si>
    <t xml:space="preserve">Need to do paid work * </t>
  </si>
  <si>
    <t xml:space="preserve">Other opportunities *</t>
  </si>
  <si>
    <t xml:space="preserve">7.5</t>
  </si>
  <si>
    <t xml:space="preserve">7.9</t>
  </si>
  <si>
    <t xml:space="preserve">7.8</t>
  </si>
  <si>
    <t xml:space="preserve">7.1</t>
  </si>
  <si>
    <t xml:space="preserve">7.4</t>
  </si>
  <si>
    <t xml:space="preserve">Other reasons</t>
  </si>
  <si>
    <t xml:space="preserve">12.4</t>
  </si>
  <si>
    <t xml:space="preserve">8.9</t>
  </si>
  <si>
    <t xml:space="preserve">6.5</t>
  </si>
  <si>
    <t xml:space="preserve">3.8</t>
  </si>
  <si>
    <t xml:space="preserve">4.9</t>
  </si>
  <si>
    <t xml:space="preserve">5.0</t>
  </si>
  <si>
    <t xml:space="preserve">Paid work responsibilities</t>
  </si>
  <si>
    <t xml:space="preserve">29.3</t>
  </si>
  <si>
    <t xml:space="preserve">Personal reasons *</t>
  </si>
  <si>
    <t xml:space="preserve">Quality concerns</t>
  </si>
  <si>
    <t xml:space="preserve">Received other offer *</t>
  </si>
  <si>
    <t xml:space="preserve">5.3</t>
  </si>
  <si>
    <t xml:space="preserve">4.5</t>
  </si>
  <si>
    <t xml:space="preserve">4.8</t>
  </si>
  <si>
    <t xml:space="preserve">Social Reasons</t>
  </si>
  <si>
    <t xml:space="preserve">7.7</t>
  </si>
  <si>
    <t xml:space="preserve">8.0</t>
  </si>
  <si>
    <t xml:space="preserve">8.7</t>
  </si>
  <si>
    <t xml:space="preserve">Standards too high *</t>
  </si>
  <si>
    <t xml:space="preserve">6.3</t>
  </si>
  <si>
    <t xml:space="preserve">7.2</t>
  </si>
  <si>
    <t xml:space="preserve">Study/life balance</t>
  </si>
  <si>
    <t xml:space="preserve">29.7</t>
  </si>
  <si>
    <t xml:space="preserve">To pursue a career or job offer **</t>
  </si>
  <si>
    <t xml:space="preserve">To travel</t>
  </si>
  <si>
    <t xml:space="preserve">5.8</t>
  </si>
  <si>
    <t xml:space="preserve">2.6</t>
  </si>
  <si>
    <t xml:space="preserve">Row variables</t>
  </si>
  <si>
    <t xml:space="preserve">CHAEXCH</t>
  </si>
  <si>
    <t xml:space="preserve">CHBORED</t>
  </si>
  <si>
    <t xml:space="preserve">CHDIREC</t>
  </si>
  <si>
    <t xml:space="preserve">CHCOMMU</t>
  </si>
  <si>
    <t xml:space="preserve">CHREPUT</t>
  </si>
  <si>
    <t xml:space="preserve">CHEXPEC</t>
  </si>
  <si>
    <t xml:space="preserve">CHWRKLD</t>
  </si>
  <si>
    <t xml:space="preserve">CHFAMLY</t>
  </si>
  <si>
    <t xml:space="preserve">CHFEES</t>
  </si>
  <si>
    <t xml:space="preserve">CHFDIFF</t>
  </si>
  <si>
    <t xml:space="preserve">CHGAPYR</t>
  </si>
  <si>
    <t xml:space="preserve">CHGVTAS</t>
  </si>
  <si>
    <t xml:space="preserve">CHGRADU</t>
  </si>
  <si>
    <t xml:space="preserve">CHHEALT</t>
  </si>
  <si>
    <t xml:space="preserve">CHASUPP</t>
  </si>
  <si>
    <t xml:space="preserve">CHADSUP</t>
  </si>
  <si>
    <t xml:space="preserve">CHPROS</t>
  </si>
  <si>
    <t xml:space="preserve">CHCONN</t>
  </si>
  <si>
    <t xml:space="preserve">CHTECH</t>
  </si>
  <si>
    <t xml:space="preserve">CHGRADE</t>
  </si>
  <si>
    <t xml:space="preserve">CHMOVE</t>
  </si>
  <si>
    <t xml:space="preserve">CHOTHINST</t>
  </si>
  <si>
    <t xml:space="preserve">CHCRSDIFF</t>
  </si>
  <si>
    <t xml:space="preserve">CHENG</t>
  </si>
  <si>
    <t xml:space="preserve">CHMHLTH</t>
  </si>
  <si>
    <t xml:space="preserve">CHPHLTH</t>
  </si>
  <si>
    <t xml:space="preserve">CHSTRESS</t>
  </si>
  <si>
    <t xml:space="preserve">CHBREAK</t>
  </si>
  <si>
    <t xml:space="preserve">CHPWORK</t>
  </si>
  <si>
    <t xml:space="preserve">CHOPP</t>
  </si>
  <si>
    <t xml:space="preserve">CHOTHER</t>
  </si>
  <si>
    <t xml:space="preserve">CHWRKRP</t>
  </si>
  <si>
    <t xml:space="preserve">CHPRSNL</t>
  </si>
  <si>
    <t xml:space="preserve">CHQACRN</t>
  </si>
  <si>
    <t xml:space="preserve">CHOTHOF</t>
  </si>
  <si>
    <t xml:space="preserve">CHSOCRN</t>
  </si>
  <si>
    <t xml:space="preserve">CHSHGSTD</t>
  </si>
  <si>
    <t xml:space="preserve">CHBLNCE</t>
  </si>
  <si>
    <t xml:space="preserve">CHJOBOFF</t>
  </si>
  <si>
    <t xml:space="preserve">CHTRAVL</t>
  </si>
  <si>
    <t xml:space="preserve">Row notes</t>
  </si>
  <si>
    <t xml:space="preserve">* variables retired in 2023</t>
  </si>
  <si>
    <t xml:space="preserve">** new variable 2023</t>
  </si>
  <si>
    <t xml:space="preserve">2017: Domestic</t>
  </si>
  <si>
    <t xml:space="preserve">2018: Domestic</t>
  </si>
  <si>
    <t xml:space="preserve">2019: Domestic</t>
  </si>
  <si>
    <t xml:space="preserve">2020: Domestic</t>
  </si>
  <si>
    <t xml:space="preserve">2021: Domestic</t>
  </si>
  <si>
    <t xml:space="preserve">2022: Domestic</t>
  </si>
  <si>
    <t xml:space="preserve">2023: Domestic</t>
  </si>
  <si>
    <t xml:space="preserve">2024: Domestic</t>
  </si>
  <si>
    <t xml:space="preserve">2017: International</t>
  </si>
  <si>
    <t xml:space="preserve">2018: International</t>
  </si>
  <si>
    <t xml:space="preserve">2019: International</t>
  </si>
  <si>
    <t xml:space="preserve">2020: International</t>
  </si>
  <si>
    <t xml:space="preserve">2021: International</t>
  </si>
  <si>
    <t xml:space="preserve">2022: International</t>
  </si>
  <si>
    <t xml:space="preserve">2023: International</t>
  </si>
  <si>
    <t xml:space="preserve">2024: International</t>
  </si>
  <si>
    <t xml:space="preserve">2017: Total</t>
  </si>
  <si>
    <t xml:space="preserve">2018: Total</t>
  </si>
  <si>
    <t xml:space="preserve">2019: Total</t>
  </si>
  <si>
    <t xml:space="preserve">2020: Total</t>
  </si>
  <si>
    <t xml:space="preserve">2021: Total</t>
  </si>
  <si>
    <t xml:space="preserve">2022: Total</t>
  </si>
  <si>
    <t xml:space="preserve">2023: Total</t>
  </si>
  <si>
    <t xml:space="preserve">2024: Total</t>
  </si>
  <si>
    <t xml:space="preserve">9.2</t>
  </si>
  <si>
    <t xml:space="preserve">14.2</t>
  </si>
  <si>
    <t xml:space="preserve">11.2</t>
  </si>
  <si>
    <t xml:space="preserve">6.2</t>
  </si>
  <si>
    <t xml:space="preserve">9.4</t>
  </si>
  <si>
    <t xml:space="preserve">27.9</t>
  </si>
  <si>
    <t xml:space="preserve">29.4</t>
  </si>
  <si>
    <t xml:space="preserve">7.6</t>
  </si>
  <si>
    <t xml:space="preserve">34.8</t>
  </si>
  <si>
    <t xml:space="preserve">37.4</t>
  </si>
  <si>
    <t xml:space="preserve">10.8</t>
  </si>
  <si>
    <t xml:space="preserve">4.4</t>
  </si>
  <si>
    <t xml:space="preserve">3.4</t>
  </si>
  <si>
    <t xml:space="preserve">3.1</t>
  </si>
  <si>
    <t xml:space="preserve">2.5</t>
  </si>
  <si>
    <t xml:space="preserve">1.9</t>
  </si>
  <si>
    <t xml:space="preserve">2.3</t>
  </si>
  <si>
    <t xml:space="preserve">2.4</t>
  </si>
  <si>
    <t xml:space="preserve">5.7</t>
  </si>
  <si>
    <t xml:space="preserve">3.5</t>
  </si>
  <si>
    <t xml:space="preserve">3.6</t>
  </si>
  <si>
    <t xml:space="preserve">36.1</t>
  </si>
  <si>
    <t xml:space="preserve">11.4</t>
  </si>
  <si>
    <t xml:space="preserve">12.7</t>
  </si>
  <si>
    <t xml:space="preserve">6.0</t>
  </si>
  <si>
    <t xml:space="preserve">5.9</t>
  </si>
  <si>
    <t xml:space="preserve">0.9</t>
  </si>
  <si>
    <t xml:space="preserve">0.8</t>
  </si>
  <si>
    <t xml:space="preserve">28.3</t>
  </si>
  <si>
    <t xml:space="preserve">29.8</t>
  </si>
  <si>
    <t xml:space="preserve">7.3</t>
  </si>
  <si>
    <t xml:space="preserve">3.7</t>
  </si>
  <si>
    <t xml:space="preserve">4.7</t>
  </si>
  <si>
    <t xml:space="preserve">4.0</t>
  </si>
  <si>
    <t xml:space="preserve">4.2</t>
  </si>
  <si>
    <t xml:space="preserve">31.9</t>
  </si>
  <si>
    <t xml:space="preserve">34.2</t>
  </si>
  <si>
    <t xml:space="preserve">11.8</t>
  </si>
  <si>
    <t xml:space="preserve">10.7</t>
  </si>
  <si>
    <t xml:space="preserve">2.7</t>
  </si>
  <si>
    <t xml:space="preserve">5.4</t>
  </si>
  <si>
    <t xml:space="preserve">50.3</t>
  </si>
  <si>
    <t xml:space="preserve">51.4</t>
  </si>
  <si>
    <t xml:space="preserve">1.3</t>
  </si>
  <si>
    <t xml:space="preserve">30.5</t>
  </si>
  <si>
    <t xml:space="preserve">36.0</t>
  </si>
  <si>
    <t xml:space="preserve">3.9</t>
  </si>
  <si>
    <t xml:space="preserve">39.4</t>
  </si>
  <si>
    <t xml:space="preserve">2.0</t>
  </si>
  <si>
    <t xml:space="preserve">39.7</t>
  </si>
  <si>
    <t xml:space="preserve">38.3</t>
  </si>
  <si>
    <t xml:space="preserve">4.3</t>
  </si>
  <si>
    <t xml:space="preserve">34.0</t>
  </si>
  <si>
    <t xml:space="preserve">4.1</t>
  </si>
  <si>
    <t xml:space="preserve">41.6</t>
  </si>
  <si>
    <t xml:space="preserve">2.2</t>
  </si>
  <si>
    <t xml:space="preserve">1.7</t>
  </si>
  <si>
    <t xml:space="preserve">10.9</t>
  </si>
  <si>
    <t xml:space="preserve">30.9</t>
  </si>
  <si>
    <t xml:space="preserve">33.0</t>
  </si>
  <si>
    <t xml:space="preserve">30.1</t>
  </si>
  <si>
    <t xml:space="preserve">36.5</t>
  </si>
  <si>
    <t xml:space="preserve">2.1</t>
  </si>
  <si>
    <t xml:space="preserve">40.3</t>
  </si>
  <si>
    <t xml:space="preserve">34.7</t>
  </si>
  <si>
    <t xml:space="preserve">0.7</t>
  </si>
  <si>
    <t xml:space="preserve">0.6</t>
  </si>
  <si>
    <t xml:space="preserve">0.5</t>
  </si>
  <si>
    <t xml:space="preserve">1.8</t>
  </si>
  <si>
    <t xml:space="preserve">35.1</t>
  </si>
  <si>
    <t xml:space="preserve">37.0</t>
  </si>
  <si>
    <t xml:space="preserve">36.7</t>
  </si>
  <si>
    <t xml:space="preserve">2017: Commencing</t>
  </si>
  <si>
    <t xml:space="preserve">2018: Commencing</t>
  </si>
  <si>
    <t xml:space="preserve">2019: Commencing</t>
  </si>
  <si>
    <t xml:space="preserve">2020: Commencing</t>
  </si>
  <si>
    <t xml:space="preserve">2021: Commencing</t>
  </si>
  <si>
    <t xml:space="preserve">2022: Commencing</t>
  </si>
  <si>
    <t xml:space="preserve">2023: Commencing</t>
  </si>
  <si>
    <t xml:space="preserve">2024: Commencing</t>
  </si>
  <si>
    <t xml:space="preserve">2017: Later year</t>
  </si>
  <si>
    <t xml:space="preserve">2018: Later year</t>
  </si>
  <si>
    <t xml:space="preserve">2019: Later year</t>
  </si>
  <si>
    <t xml:space="preserve">2020: Later year</t>
  </si>
  <si>
    <t xml:space="preserve">2021: Later year</t>
  </si>
  <si>
    <t xml:space="preserve">2022: Later year</t>
  </si>
  <si>
    <t xml:space="preserve">2023: Later year</t>
  </si>
  <si>
    <t xml:space="preserve">2024: Later year</t>
  </si>
  <si>
    <t xml:space="preserve">Developed critical and analytical thinking</t>
  </si>
  <si>
    <t xml:space="preserve">Developed ability to solve complex problems</t>
  </si>
  <si>
    <t xml:space="preserve">Developed ability to work effectively with others</t>
  </si>
  <si>
    <t xml:space="preserve">Developed confidence to learn independently </t>
  </si>
  <si>
    <t xml:space="preserve">Developed written communication skills</t>
  </si>
  <si>
    <t xml:space="preserve">58.7</t>
  </si>
  <si>
    <t xml:space="preserve">Developed spoken communication skills</t>
  </si>
  <si>
    <t xml:space="preserve">Developed knowledge of field studying</t>
  </si>
  <si>
    <t xml:space="preserve">Developed work-related knowledge and skills </t>
  </si>
  <si>
    <t xml:space="preserve">EXPTHINK</t>
  </si>
  <si>
    <t xml:space="preserve">EXPPRBSL</t>
  </si>
  <si>
    <t xml:space="preserve">EXPTMWRK</t>
  </si>
  <si>
    <t xml:space="preserve">EXPCONF</t>
  </si>
  <si>
    <t xml:space="preserve">EXPWRITE</t>
  </si>
  <si>
    <t xml:space="preserve">EXPSPEAK</t>
  </si>
  <si>
    <t xml:space="preserve">EXPKNOW</t>
  </si>
  <si>
    <t xml:space="preserve">EXPWORK</t>
  </si>
  <si>
    <t xml:space="preserve">53.7</t>
  </si>
  <si>
    <t xml:space="preserve">Contributed to class discussion</t>
  </si>
  <si>
    <t xml:space="preserve">Worked with other students as part of your study </t>
  </si>
  <si>
    <t xml:space="preserve">Interacted with students outside study requirements</t>
  </si>
  <si>
    <t xml:space="preserve">33.4</t>
  </si>
  <si>
    <t xml:space="preserve">Interacted with other students to give or receive help with study</t>
  </si>
  <si>
    <t xml:space="preserve">40.8</t>
  </si>
  <si>
    <t xml:space="preserve">Interacted with a diverse range of students</t>
  </si>
  <si>
    <t xml:space="preserve">CONTRIBDISC</t>
  </si>
  <si>
    <t xml:space="preserve">WRKSTUD</t>
  </si>
  <si>
    <t xml:space="preserve">INTERSOC</t>
  </si>
  <si>
    <t xml:space="preserve">INTERHELP</t>
  </si>
  <si>
    <t xml:space="preserve">INTERDIVER</t>
  </si>
  <si>
    <t xml:space="preserve">* Note that in 2023 a review was conducted on the SES instrument and revisions were made to Peer Engagement (formally Learner Engagement) focus area. See "2023 SES Summary of Questionnaire Changes" paper for further details. </t>
  </si>
  <si>
    <t xml:space="preserve">33.1</t>
  </si>
  <si>
    <t xml:space="preserve">43.3</t>
  </si>
  <si>
    <t xml:space="preserve">33.2</t>
  </si>
  <si>
    <t xml:space="preserve">Study well structured and focused</t>
  </si>
  <si>
    <t xml:space="preserve">Study relevant to education as a whole</t>
  </si>
  <si>
    <t xml:space="preserve">Teachers engaged you actively in learning</t>
  </si>
  <si>
    <t xml:space="preserve">Teachers demonstrated concern for student learning</t>
  </si>
  <si>
    <t xml:space="preserve">Teachers provided clear explanations on coursework and assessment</t>
  </si>
  <si>
    <t xml:space="preserve">Teachers stimulated you intellectually</t>
  </si>
  <si>
    <t xml:space="preserve">Teachers commented on your work in ways that help you learn</t>
  </si>
  <si>
    <t xml:space="preserve">Teachers seemed helpful and approachable</t>
  </si>
  <si>
    <t xml:space="preserve">Teachers set assessment tasks that challenge you to learn</t>
  </si>
  <si>
    <t xml:space="preserve">Quality of teaching</t>
  </si>
  <si>
    <t xml:space="preserve">STDSTRUC</t>
  </si>
  <si>
    <t xml:space="preserve">STDRELEV</t>
  </si>
  <si>
    <t xml:space="preserve">TCHACTIV</t>
  </si>
  <si>
    <t xml:space="preserve">TCHCONLR</t>
  </si>
  <si>
    <t xml:space="preserve">TCHCLEXP</t>
  </si>
  <si>
    <t xml:space="preserve">TCHSTIMI</t>
  </si>
  <si>
    <t xml:space="preserve">TCHFEEDB</t>
  </si>
  <si>
    <t xml:space="preserve">TCHHELP</t>
  </si>
  <si>
    <t xml:space="preserve">TCHASSCH</t>
  </si>
  <si>
    <t xml:space="preserve">QOTSAT</t>
  </si>
  <si>
    <t xml:space="preserve">Helpful support and services: enrolment process and support</t>
  </si>
  <si>
    <t xml:space="preserve">Helpful support and services: induction/orientation activities</t>
  </si>
  <si>
    <t xml:space="preserve">Helpful support and services: online learning platform</t>
  </si>
  <si>
    <t xml:space="preserve">Helpful support and services: career development services</t>
  </si>
  <si>
    <t xml:space="preserve">Helpful support and services: study or learning support services</t>
  </si>
  <si>
    <t xml:space="preserve">Helpful support and services: counsellors and or health services</t>
  </si>
  <si>
    <t xml:space="preserve">Helpful support and services: financial and or legal advisors</t>
  </si>
  <si>
    <t xml:space="preserve">SUPPENROL</t>
  </si>
  <si>
    <t xml:space="preserve">SUPPINDUCT</t>
  </si>
  <si>
    <t xml:space="preserve">SUPPLMS</t>
  </si>
  <si>
    <t xml:space="preserve">SUPPCARDEV</t>
  </si>
  <si>
    <t xml:space="preserve">SUPPSTUDY</t>
  </si>
  <si>
    <t xml:space="preserve">SUPPHEALTH</t>
  </si>
  <si>
    <t xml:space="preserve">SUPPFINLEG</t>
  </si>
  <si>
    <t xml:space="preserve">Row Notes: </t>
  </si>
  <si>
    <t xml:space="preserve">* Note that in 2023 a review was conducted on the SES instrument and revisions were made to Student Support and Services (formally Student Support) focus area. See "2023 SES Summary of Questionnaire Changes" paper for further details. </t>
  </si>
  <si>
    <t xml:space="preserve">Quality of teaching spaces</t>
  </si>
  <si>
    <t xml:space="preserve">Quality of student spaces and common areas</t>
  </si>
  <si>
    <t xml:space="preserve">Quality of online learning materials</t>
  </si>
  <si>
    <t xml:space="preserve">Quality of computing/IT resources</t>
  </si>
  <si>
    <t xml:space="preserve">Quality of assigned books, notes and resources</t>
  </si>
  <si>
    <t xml:space="preserve">Quality of laboratory or studio equipment</t>
  </si>
  <si>
    <t xml:space="preserve">Quality of library resources and facilities</t>
  </si>
  <si>
    <t xml:space="preserve">QLTSPACE </t>
  </si>
  <si>
    <t xml:space="preserve">QLSSPACE </t>
  </si>
  <si>
    <t xml:space="preserve">QLONLINE </t>
  </si>
  <si>
    <t xml:space="preserve">QLCOMPUT </t>
  </si>
  <si>
    <t xml:space="preserve">QLTBOOK </t>
  </si>
  <si>
    <t xml:space="preserve">QLEQUIP </t>
  </si>
  <si>
    <t xml:space="preserve">QLLIBRY </t>
  </si>
  <si>
    <t xml:space="preserve">Negative effect of living arrangements on study</t>
  </si>
  <si>
    <t xml:space="preserve">Negative effect of financial circumstances on study</t>
  </si>
  <si>
    <t xml:space="preserve">Negative effect of paid work on study</t>
  </si>
  <si>
    <t xml:space="preserve">37.8</t>
  </si>
  <si>
    <t xml:space="preserve">ASTDLIV</t>
  </si>
  <si>
    <t xml:space="preserve">ASTDFIN</t>
  </si>
  <si>
    <t xml:space="preserve">ASTDWOR</t>
  </si>
  <si>
    <t xml:space="preserve">Quality of entire educational experience: Raw</t>
  </si>
  <si>
    <t xml:space="preserve">Quality of entire educational experience: Weighted</t>
  </si>
  <si>
    <t xml:space="preserve">Quality of teaching: Raw</t>
  </si>
  <si>
    <t xml:space="preserve">Quality of teaching: Weighted</t>
  </si>
  <si>
    <t xml:space="preserve">79.1 (78.9, 79.3)</t>
  </si>
  <si>
    <t xml:space="preserve">72.6 (72.4, 72.9)</t>
  </si>
  <si>
    <t xml:space="preserve">73.8 (73.5, 74.0)</t>
  </si>
  <si>
    <t xml:space="preserve">76.4 (76.3, 76.5)</t>
  </si>
  <si>
    <t xml:space="preserve">79.8 (79.4, 80.2)</t>
  </si>
  <si>
    <t xml:space="preserve">80.7 (80.3, 81.0)</t>
  </si>
  <si>
    <t xml:space="preserve">79.8 (79.4, 80.1)</t>
  </si>
  <si>
    <t xml:space="preserve">76.6 (76.4, 76.7)</t>
  </si>
  <si>
    <t xml:space="preserve">73.4 (73.1, 73.6)</t>
  </si>
  <si>
    <t xml:space="preserve">74.1 (73.8, 74.3)</t>
  </si>
  <si>
    <t xml:space="preserve">78.2 (78.1, 78.4)</t>
  </si>
  <si>
    <t xml:space="preserve">78.4 (78.2, 78.6)</t>
  </si>
  <si>
    <t xml:space="preserve">76.2 (76.0, 76.4)</t>
  </si>
  <si>
    <t xml:space="preserve">75.2 (74.7, 75.8)</t>
  </si>
  <si>
    <t xml:space="preserve">76.6 (76.0, 77.1)</t>
  </si>
  <si>
    <t xml:space="preserve">77.8 (77.4, 78.3)</t>
  </si>
  <si>
    <t xml:space="preserve">78.8 (78.4, 79.3)</t>
  </si>
  <si>
    <t xml:space="preserve">82.2 (81.8, 82.6)</t>
  </si>
  <si>
    <t xml:space="preserve">76.9 (76.8, 77.1)</t>
  </si>
  <si>
    <t xml:space="preserve">77.0 (76.9, 77.2)</t>
  </si>
  <si>
    <t xml:space="preserve">77.2 (77.1, 77.4)</t>
  </si>
  <si>
    <t xml:space="preserve">74.4 (74.1, 74.7)</t>
  </si>
  <si>
    <t xml:space="preserve">75.5 (75.2, 75.9)</t>
  </si>
  <si>
    <t xml:space="preserve">74.1 (73.7, 74.5)</t>
  </si>
  <si>
    <t xml:space="preserve">75.4 (75.0, 75.8)</t>
  </si>
  <si>
    <t xml:space="preserve">76.9 (76.7, 77.0)</t>
  </si>
  <si>
    <t xml:space="preserve">77.1 (77.0, 77.3)</t>
  </si>
  <si>
    <t xml:space="preserve">77.1 (76.9, 77.2)</t>
  </si>
  <si>
    <t xml:space="preserve">74.9 (74.6, 75.2)</t>
  </si>
  <si>
    <t xml:space="preserve">76.3 (76.0, 76.6)</t>
  </si>
  <si>
    <t xml:space="preserve">80.5 (80.2, 80.8)</t>
  </si>
  <si>
    <t xml:space="preserve">80.3 (80.0, 80.6)</t>
  </si>
  <si>
    <t xml:space="preserve">79.2 (78.9, 79.4)</t>
  </si>
  <si>
    <t xml:space="preserve">78.7 (78.5, 79.0)</t>
  </si>
  <si>
    <t xml:space="preserve">76.8 (76.5, 77.1)</t>
  </si>
  <si>
    <t xml:space="preserve">76.6 (76.3, 76.9)</t>
  </si>
  <si>
    <t xml:space="preserve">77.0 (76.8, 77.2)</t>
  </si>
  <si>
    <t xml:space="preserve">77.1 (76.8, 77.3)</t>
  </si>
  <si>
    <t xml:space="preserve">77.1 (76.8, 77.5)</t>
  </si>
  <si>
    <t xml:space="preserve">77.9 (77.6, 78.3)</t>
  </si>
  <si>
    <t xml:space="preserve">76.7 (76.5, 76.8)</t>
  </si>
  <si>
    <t xml:space="preserve">78.0 (77.7, 78.4)</t>
  </si>
  <si>
    <t xml:space="preserve">78.4 (78.1, 78.8)</t>
  </si>
  <si>
    <t xml:space="preserve">78.9 (78.7, 79.0)</t>
  </si>
  <si>
    <t xml:space="preserve">72.1 (71.8, 72.3)</t>
  </si>
  <si>
    <t xml:space="preserve">72.9 (72.6, 73.2)</t>
  </si>
  <si>
    <t xml:space="preserve">76.0 (75.8, 76.1)</t>
  </si>
  <si>
    <t xml:space="preserve">79.6 (79.2, 80.0)</t>
  </si>
  <si>
    <t xml:space="preserve">80.4 (80.0, 80.8)</t>
  </si>
  <si>
    <t xml:space="preserve">73.0 (72.7, 73.3)</t>
  </si>
  <si>
    <t xml:space="preserve">73.4 (73.1, 73.7)</t>
  </si>
  <si>
    <t xml:space="preserve">78.2 (78.0, 78.3)</t>
  </si>
  <si>
    <t xml:space="preserve">76.0 (75.9, 76.2)</t>
  </si>
  <si>
    <t xml:space="preserve">75.9 (75.8, 76.1)</t>
  </si>
  <si>
    <t xml:space="preserve">74.7 (74.1, 75.3)</t>
  </si>
  <si>
    <t xml:space="preserve">76.1 (75.5, 76.7)</t>
  </si>
  <si>
    <t xml:space="preserve">83.2 (82.8, 83.7)</t>
  </si>
  <si>
    <t xml:space="preserve">77.7 (76.6, 78.8)</t>
  </si>
  <si>
    <t xml:space="preserve">78.4 (77.3, 79.5)</t>
  </si>
  <si>
    <t xml:space="preserve">76.8 (76.7, 77.0)</t>
  </si>
  <si>
    <t xml:space="preserve">74.9 (74.5, 75.3)</t>
  </si>
  <si>
    <t xml:space="preserve">73.6 (73.1, 74.0)</t>
  </si>
  <si>
    <t xml:space="preserve">74.9 (74.4, 75.3)</t>
  </si>
  <si>
    <t xml:space="preserve">76.8 (76.6, 76.9)</t>
  </si>
  <si>
    <t xml:space="preserve">75.7 (75.3, 76.1)</t>
  </si>
  <si>
    <t xml:space="preserve">80.4 (80.1, 80.7)</t>
  </si>
  <si>
    <t xml:space="preserve">80.2 (79.8, 80.5)</t>
  </si>
  <si>
    <t xml:space="preserve">79.1 (78.8, 79.3)</t>
  </si>
  <si>
    <t xml:space="preserve">78.6 (78.3, 78.8)</t>
  </si>
  <si>
    <t xml:space="preserve">76.7 (76.4, 77.0)</t>
  </si>
  <si>
    <t xml:space="preserve">76.8 (76.6, 77.0)</t>
  </si>
  <si>
    <t xml:space="preserve">77.6 (77.2, 77.9)</t>
  </si>
  <si>
    <t xml:space="preserve">76.5 (76.3, 76.7)</t>
  </si>
  <si>
    <t xml:space="preserve">76.4 (76.2, 76.6)</t>
  </si>
  <si>
    <t xml:space="preserve">77.8 (77.4, 78.1)</t>
  </si>
  <si>
    <t xml:space="preserve">78.1 (77.7, 78.4)</t>
  </si>
  <si>
    <t xml:space="preserve">80.8 (80.2, 81.4)</t>
  </si>
  <si>
    <t xml:space="preserve">75.5 (75.0, 76.1)</t>
  </si>
  <si>
    <t xml:space="preserve">76.9 (76.5, 77.4)</t>
  </si>
  <si>
    <t xml:space="preserve">79.1 (78.7, 79.5)</t>
  </si>
  <si>
    <t xml:space="preserve">84.5 (83.1, 85.9)</t>
  </si>
  <si>
    <t xml:space="preserve">78.6 (78.0, 79.3)</t>
  </si>
  <si>
    <t xml:space="preserve">78.8 (78.3, 79.3)</t>
  </si>
  <si>
    <t xml:space="preserve">76.6 (76.1, 77.1)</t>
  </si>
  <si>
    <t xml:space="preserve">78.7 (78.2, 79.2)</t>
  </si>
  <si>
    <t xml:space="preserve">85.4 (84.3, 86.3)</t>
  </si>
  <si>
    <t xml:space="preserve">76.7 (71.9, 80.7)</t>
  </si>
  <si>
    <t xml:space="preserve">83.4 (79.0, 86.8)</t>
  </si>
  <si>
    <t xml:space="preserve">80.0 (79.5, 80.6)</t>
  </si>
  <si>
    <t xml:space="preserve">82.0 (81.5, 82.6)</t>
  </si>
  <si>
    <t xml:space="preserve">79.2 (78.7, 79.7)</t>
  </si>
  <si>
    <t xml:space="preserve">75.4 (74.7, 76.0)</t>
  </si>
  <si>
    <t xml:space="preserve">77.4 (76.8, 78.1)</t>
  </si>
  <si>
    <t xml:space="preserve">77.0 (75.9, 78.0)</t>
  </si>
  <si>
    <t xml:space="preserve">77.8 (77.3, 78.2)</t>
  </si>
  <si>
    <t xml:space="preserve">79.9 (79.5, 80.4)</t>
  </si>
  <si>
    <t xml:space="preserve">75.6 (75.1, 76.2)</t>
  </si>
  <si>
    <t xml:space="preserve">77.8 (77.2, 78.3)</t>
  </si>
  <si>
    <t xml:space="preserve">82.6 (81.3, 83.7)</t>
  </si>
  <si>
    <t xml:space="preserve">82.0 (80.9, 83.1)</t>
  </si>
  <si>
    <t xml:space="preserve">83.3 (82.2, 84.3)</t>
  </si>
  <si>
    <t xml:space="preserve">81.9 (80.8, 82.9)</t>
  </si>
  <si>
    <t xml:space="preserve">80.3 (79.5, 81.2)</t>
  </si>
  <si>
    <t xml:space="preserve">80.3 (78.8, 81.6)</t>
  </si>
  <si>
    <t xml:space="preserve">81.3 (80.7, 82.0)</t>
  </si>
  <si>
    <t xml:space="preserve">82.6 (81.1, 84.0)</t>
  </si>
  <si>
    <t xml:space="preserve">84.2 (82.8, 85.5)</t>
  </si>
  <si>
    <t xml:space="preserve">77.9 (77.6, 78.1)</t>
  </si>
  <si>
    <t xml:space="preserve">76.7 (76.5, 77.0)</t>
  </si>
  <si>
    <t xml:space="preserve">77.7 (77.5, 77.9)</t>
  </si>
  <si>
    <t xml:space="preserve">78.5 (78.1, 78.9)</t>
  </si>
  <si>
    <t xml:space="preserve">78.5 (78.1, 78.8)</t>
  </si>
  <si>
    <t xml:space="preserve">76.2 (75.9, 76.4)</t>
  </si>
  <si>
    <t xml:space="preserve">77.8 (77.6, 78.1)</t>
  </si>
  <si>
    <t xml:space="preserve">79.0 (78.8, 79.2)</t>
  </si>
  <si>
    <t xml:space="preserve">74.3 (73.9, 74.6)</t>
  </si>
  <si>
    <t xml:space="preserve">76.2 (75.8, 76.5)</t>
  </si>
  <si>
    <t xml:space="preserve">74.9 (74.5, 75.2)</t>
  </si>
  <si>
    <t xml:space="preserve">76.3 (75.9, 76.6)</t>
  </si>
  <si>
    <t xml:space="preserve">79.2 (78.9, 79.5)</t>
  </si>
  <si>
    <t xml:space="preserve">82.0 (81.6, 82.4)</t>
  </si>
  <si>
    <t xml:space="preserve">77.1 (76.8, 77.4)</t>
  </si>
  <si>
    <t xml:space="preserve">77.7 (77.4, 78.0)</t>
  </si>
  <si>
    <t xml:space="preserve">78.2 (78.0, 78.5)</t>
  </si>
  <si>
    <t xml:space="preserve">75.9 (75.7, 76.2)</t>
  </si>
  <si>
    <t xml:space="preserve">77.5 (77.2, 77.8)</t>
  </si>
  <si>
    <t xml:space="preserve">78.0 (77.8, 78.1)</t>
  </si>
  <si>
    <t xml:space="preserve">77.2 (76.9, 77.4)</t>
  </si>
  <si>
    <t xml:space="preserve">77.7 (77.5, 78.0)</t>
  </si>
  <si>
    <t xml:space="preserve">76.3 (76.1, 76.6)</t>
  </si>
  <si>
    <t xml:space="preserve">78.0 (77.8, 78.2)</t>
  </si>
  <si>
    <t xml:space="preserve">78.9 (78.4, 79.4)</t>
  </si>
  <si>
    <t xml:space="preserve">79.7 (79.3, 80.2)</t>
  </si>
  <si>
    <t xml:space="preserve">76.8 (76.4, 77.2)</t>
  </si>
  <si>
    <t xml:space="preserve">78.3 (77.8, 78.7)</t>
  </si>
  <si>
    <t xml:space="preserve">78.2 (77.8, 78.6)</t>
  </si>
  <si>
    <t xml:space="preserve">78.6 (78.2, 79.0)</t>
  </si>
  <si>
    <t xml:space="preserve">76.9 (76.6, 77.2)</t>
  </si>
  <si>
    <t xml:space="preserve">79.3 (78.6, 79.9)</t>
  </si>
  <si>
    <t xml:space="preserve">79.5 (78.8, 80.2)</t>
  </si>
  <si>
    <t xml:space="preserve">77.9 (77.7, 78.1)</t>
  </si>
  <si>
    <t xml:space="preserve">76.9 (76.7, 77.2)</t>
  </si>
  <si>
    <t xml:space="preserve">74.3 (74.0, 74.6)</t>
  </si>
  <si>
    <t xml:space="preserve">75.7 (75.4, 76.0)</t>
  </si>
  <si>
    <t xml:space="preserve">74.5 (74.3, 74.7)</t>
  </si>
  <si>
    <t xml:space="preserve">76.2 (76.0, 76.5)</t>
  </si>
  <si>
    <t xml:space="preserve">79.4 (79.0, 79.8)</t>
  </si>
  <si>
    <t xml:space="preserve">79.5 (79.1, 79.9)</t>
  </si>
  <si>
    <t xml:space="preserve">73.4 (73.0, 73.7)</t>
  </si>
  <si>
    <t xml:space="preserve">77.0 (76.8, 77.3)</t>
  </si>
  <si>
    <t xml:space="preserve">78.3 (78.1, 78.5)</t>
  </si>
  <si>
    <t xml:space="preserve">73.6 (73.2, 73.9)</t>
  </si>
  <si>
    <t xml:space="preserve">72.9 (72.5, 73.3)</t>
  </si>
  <si>
    <t xml:space="preserve">74.5 (74.1, 74.9)</t>
  </si>
  <si>
    <t xml:space="preserve">78.6 (78.3, 79.0)</t>
  </si>
  <si>
    <t xml:space="preserve">81.3 (80.9, 81.7)</t>
  </si>
  <si>
    <t xml:space="preserve">81.7 (81.3, 82.1)</t>
  </si>
  <si>
    <t xml:space="preserve">79.5 (77.2, 81.5)</t>
  </si>
  <si>
    <t xml:space="preserve">78.0 (77.7, 78.3)</t>
  </si>
  <si>
    <t xml:space="preserve">74.0 (73.7, 74.3)</t>
  </si>
  <si>
    <t xml:space="preserve">75.8 (75.5, 76.1)</t>
  </si>
  <si>
    <t xml:space="preserve">70.6 (69.7, 71.5)</t>
  </si>
  <si>
    <t xml:space="preserve">72.6 (71.7, 73.4)</t>
  </si>
  <si>
    <t xml:space="preserve">75.9 (75.7, 76.1)</t>
  </si>
  <si>
    <t xml:space="preserve">77.2 (77.0, 77.4)</t>
  </si>
  <si>
    <t xml:space="preserve">77.9 (77.6, 78.2)</t>
  </si>
  <si>
    <t xml:space="preserve">76.7 (76.3, 77.1)</t>
  </si>
  <si>
    <t xml:space="preserve">76.4 (75.9, 76.9)</t>
  </si>
  <si>
    <t xml:space="preserve">77.1 (76.6, 77.5)</t>
  </si>
  <si>
    <t xml:space="preserve">78.1 (77.7, 78.6)</t>
  </si>
  <si>
    <t xml:space="preserve">77.7 (77.3, 78.0)</t>
  </si>
  <si>
    <t xml:space="preserve">79.1 (78.4, 79.8)</t>
  </si>
  <si>
    <t xml:space="preserve">83.7 (83.0, 84.3)</t>
  </si>
  <si>
    <t xml:space="preserve">84.5 (83.9, 85.0)</t>
  </si>
  <si>
    <t xml:space="preserve">84.2 (83.8, 84.6)</t>
  </si>
  <si>
    <t xml:space="preserve">74.0 (72.9, 75.0)</t>
  </si>
  <si>
    <t xml:space="preserve">81.2 (80.6, 81.9)</t>
  </si>
  <si>
    <t xml:space="preserve">81.7 (81.0, 82.3)</t>
  </si>
  <si>
    <t xml:space="preserve">82.4 (81.9, 82.9)</t>
  </si>
  <si>
    <t xml:space="preserve">82.9 (82.4, 83.4)</t>
  </si>
  <si>
    <t xml:space="preserve">80.9 (80.0, 81.9)</t>
  </si>
  <si>
    <t xml:space="preserve">83.1 (82.4, 83.8)</t>
  </si>
  <si>
    <t xml:space="preserve">79.2 (71.7, 84.8)</t>
  </si>
  <si>
    <t xml:space="preserve">80.5 (73.1, 85.9)</t>
  </si>
  <si>
    <t xml:space="preserve">76.3 (75.5, 77.1)</t>
  </si>
  <si>
    <t xml:space="preserve">79.7 (79.0, 80.3)</t>
  </si>
  <si>
    <t xml:space="preserve">81.5 (81.1, 82.0)</t>
  </si>
  <si>
    <t xml:space="preserve">81.9 (81.5, 82.4)</t>
  </si>
  <si>
    <t xml:space="preserve">84.9 (84.5, 85.4)</t>
  </si>
  <si>
    <t xml:space="preserve">85.5 (85.0, 85.9)</t>
  </si>
  <si>
    <t xml:space="preserve">80.9 (78.9, 82.7)</t>
  </si>
  <si>
    <t xml:space="preserve">82.3 (80.3, 84.0)</t>
  </si>
  <si>
    <t xml:space="preserve">78.7 (76.9, 80.5)</t>
  </si>
  <si>
    <t xml:space="preserve">73.7 (72.3, 75.1)</t>
  </si>
  <si>
    <t xml:space="preserve">81.5 (79.4, 83.5)</t>
  </si>
  <si>
    <t xml:space="preserve">80.6 (78.4, 82.6)</t>
  </si>
  <si>
    <t xml:space="preserve">80.4 (78.4, 82.2)</t>
  </si>
  <si>
    <t xml:space="preserve">80.0 (78.1, 81.9)</t>
  </si>
  <si>
    <t xml:space="preserve">84.8 (83.8, 85.8)</t>
  </si>
  <si>
    <t xml:space="preserve">84.6 (83.6, 85.6)</t>
  </si>
  <si>
    <t xml:space="preserve">72.9 (71.9, 73.9)</t>
  </si>
  <si>
    <t xml:space="preserve">72.2 (71.8, 72.6)</t>
  </si>
  <si>
    <t xml:space="preserve">72.3 (71.9, 72.8)</t>
  </si>
  <si>
    <t xml:space="preserve">67.3 (66.8, 67.9)</t>
  </si>
  <si>
    <t xml:space="preserve">66.4 (65.8, 67.0)</t>
  </si>
  <si>
    <t xml:space="preserve">78.7 (78.1, 79.3)</t>
  </si>
  <si>
    <t xml:space="preserve">68.8 (66.4, 71.0)</t>
  </si>
  <si>
    <t xml:space="preserve">69.5 (68.9, 70.0)</t>
  </si>
  <si>
    <t xml:space="preserve">80.5 (80.1, 81.0)</t>
  </si>
  <si>
    <t xml:space="preserve">81.2 (80.8, 81.7)</t>
  </si>
  <si>
    <t xml:space="preserve">80.6 (79.9, 81.2)</t>
  </si>
  <si>
    <t xml:space="preserve">71.4 (70.1, 72.7)</t>
  </si>
  <si>
    <t xml:space="preserve">77.2 (75.5, 78.7)</t>
  </si>
  <si>
    <t xml:space="preserve">77.0 (75.4, 78.6)</t>
  </si>
  <si>
    <t xml:space="preserve">79.7 (79.1, 80.2)</t>
  </si>
  <si>
    <t xml:space="preserve">80.5 (80.0, 81.1)</t>
  </si>
  <si>
    <t xml:space="preserve">77.5 (77.0, 77.9)</t>
  </si>
  <si>
    <t xml:space="preserve">79.4 (79.0, 79.9)</t>
  </si>
  <si>
    <t xml:space="preserve">80.9 (78.2, 83.2)</t>
  </si>
  <si>
    <t xml:space="preserve">82.5 (80.6, 84.2)</t>
  </si>
  <si>
    <t xml:space="preserve">79.6 (77.6, 81.4)</t>
  </si>
  <si>
    <t xml:space="preserve">83.9 (82.7, 84.9)</t>
  </si>
  <si>
    <t xml:space="preserve">72.3 (71.3, 73.3)</t>
  </si>
  <si>
    <t xml:space="preserve">71.5 (71.0, 71.9)</t>
  </si>
  <si>
    <t xml:space="preserve">71.2 (70.8, 71.7)</t>
  </si>
  <si>
    <t xml:space="preserve">73.2 (70.9, 75.3)</t>
  </si>
  <si>
    <t xml:space="preserve">69.5 (67.1, 71.7)</t>
  </si>
  <si>
    <t xml:space="preserve">72.5 (71.9, 73.1)</t>
  </si>
  <si>
    <t xml:space="preserve">68.9 (68.3, 69.5)</t>
  </si>
  <si>
    <t xml:space="preserve">81.0 (80.5, 81.5)</t>
  </si>
  <si>
    <t xml:space="preserve">81.5 (81.0, 81.9)</t>
  </si>
  <si>
    <t xml:space="preserve">76.6 (76.2, 77.1)</t>
  </si>
  <si>
    <t xml:space="preserve">77.0 (76.5, 77.4)</t>
  </si>
  <si>
    <t xml:space="preserve">79.6 (79.0, 80.1)</t>
  </si>
  <si>
    <t xml:space="preserve">78.5 (78.1, 79.0)</t>
  </si>
  <si>
    <t xml:space="preserve">79.0 (78.6, 79.5)</t>
  </si>
  <si>
    <t xml:space="preserve">79.4 (75.6, 82.6)</t>
  </si>
  <si>
    <t xml:space="preserve">81.5 (77.8, 84.6)</t>
  </si>
  <si>
    <t xml:space="preserve">94.5 (91.2, 96.0)</t>
  </si>
  <si>
    <t xml:space="preserve">96.9 (93.9, 97.9)</t>
  </si>
  <si>
    <t xml:space="preserve">77.5 (72.7, 81.4)</t>
  </si>
  <si>
    <t xml:space="preserve">82.9 (78.4, 86.3)</t>
  </si>
  <si>
    <t xml:space="preserve">79.0 (76.5, 81.2)</t>
  </si>
  <si>
    <t xml:space="preserve">70.6 (69.5, 71.6)</t>
  </si>
  <si>
    <t xml:space="preserve">78.6 (77.5, 79.6)</t>
  </si>
  <si>
    <t xml:space="preserve">78.6 (76.3, 80.6)</t>
  </si>
  <si>
    <t xml:space="preserve">79.6 (78.4, 80.7)</t>
  </si>
  <si>
    <t xml:space="preserve">91.0 (89.9, 92.0)</t>
  </si>
  <si>
    <t xml:space="preserve">93.1 (92.0, 93.9)</t>
  </si>
  <si>
    <t xml:space="preserve">61.4 (57.8, 64.7)</t>
  </si>
  <si>
    <t xml:space="preserve">64.9 (61.4, 68.2)</t>
  </si>
  <si>
    <t xml:space="preserve">81.6 (79.0, 83.7)</t>
  </si>
  <si>
    <t xml:space="preserve">81.2 (78.6, 83.3)</t>
  </si>
  <si>
    <t xml:space="preserve">78.7 (73.3, 83.0)</t>
  </si>
  <si>
    <t xml:space="preserve">82.5 (77.3, 86.4)</t>
  </si>
  <si>
    <t xml:space="preserve">82.8 (78.8, 86.0)</t>
  </si>
  <si>
    <t xml:space="preserve">87.7 (84.0, 90.3)</t>
  </si>
  <si>
    <t xml:space="preserve">83.7 (82.4, 84.8)</t>
  </si>
  <si>
    <t xml:space="preserve">72.7 (71.3, 74.0)</t>
  </si>
  <si>
    <t xml:space="preserve">74.4 (73.0, 75.7)</t>
  </si>
  <si>
    <t xml:space="preserve">78.2 (77.8, 78.5)</t>
  </si>
  <si>
    <t xml:space="preserve">79.2 (78.8, 79.5)</t>
  </si>
  <si>
    <t xml:space="preserve">77.1 (75.7, 78.3)</t>
  </si>
  <si>
    <t xml:space="preserve">80.8 (79.5, 82.0)</t>
  </si>
  <si>
    <t xml:space="preserve">71.6 (71.1, 72.1)</t>
  </si>
  <si>
    <t xml:space="preserve">71.5 (71.0, 72.0)</t>
  </si>
  <si>
    <t xml:space="preserve">75.6 (73.9, 77.3)</t>
  </si>
  <si>
    <t xml:space="preserve">52.5 (47.9, 57.1)</t>
  </si>
  <si>
    <t xml:space="preserve">48.3 (43.7, 53.0)</t>
  </si>
  <si>
    <t xml:space="preserve">74.7 (73.9, 75.4)</t>
  </si>
  <si>
    <t xml:space="preserve">83.1 (82.5, 83.7)</t>
  </si>
  <si>
    <t xml:space="preserve">84.8 (84.2, 85.4)</t>
  </si>
  <si>
    <t xml:space="preserve">77.7 (76.7, 78.7)</t>
  </si>
  <si>
    <t xml:space="preserve">69.7 (68.3, 70.9)</t>
  </si>
  <si>
    <t xml:space="preserve">64.3 (62.9, 65.6)</t>
  </si>
  <si>
    <t xml:space="preserve">76.0 (72.9, 78.7)</t>
  </si>
  <si>
    <t xml:space="preserve">70.8 (68.5, 73.0)</t>
  </si>
  <si>
    <t xml:space="preserve">72.9 (70.6, 75.0)</t>
  </si>
  <si>
    <t xml:space="preserve">77.6 (76.7, 78.5)</t>
  </si>
  <si>
    <t xml:space="preserve">76.1 (75.6, 76.6)</t>
  </si>
  <si>
    <t xml:space="preserve">77.8 (77.3, 78.3)</t>
  </si>
  <si>
    <t xml:space="preserve">76.0 (69.2, 81.4)</t>
  </si>
  <si>
    <t xml:space="preserve">81.3 (74.8, 86.0)</t>
  </si>
  <si>
    <t xml:space="preserve">71.0 (66.5, 74.9)</t>
  </si>
  <si>
    <t xml:space="preserve">69.5 (65.0, 73.5)</t>
  </si>
  <si>
    <t xml:space="preserve">79.1 (77.7, 80.3)</t>
  </si>
  <si>
    <t xml:space="preserve">83.8 (82.5, 84.9)</t>
  </si>
  <si>
    <t xml:space="preserve">76.9 (75.6, 78.2)</t>
  </si>
  <si>
    <t xml:space="preserve">67.5 (66.9, 68.2)</t>
  </si>
  <si>
    <t xml:space="preserve">67.3 (66.6, 67.9)</t>
  </si>
  <si>
    <t xml:space="preserve">75.8 (73.9, 77.5)</t>
  </si>
  <si>
    <t xml:space="preserve">80.0 (78.2, 81.6)</t>
  </si>
  <si>
    <t xml:space="preserve">83.0 (82.2, 83.6)</t>
  </si>
  <si>
    <t xml:space="preserve">85.5 (84.8, 86.1)</t>
  </si>
  <si>
    <t xml:space="preserve">75.1 (73.9, 76.2)</t>
  </si>
  <si>
    <t xml:space="preserve">78.3 (77.2, 79.4)</t>
  </si>
  <si>
    <t xml:space="preserve">78.3 (77.4, 79.1)</t>
  </si>
  <si>
    <t xml:space="preserve">78.9 (78.0, 79.9)</t>
  </si>
  <si>
    <t xml:space="preserve">74.0 (73.0, 74.9)</t>
  </si>
  <si>
    <t xml:space="preserve">75.5 (74.6, 76.4)</t>
  </si>
  <si>
    <t xml:space="preserve">75.9 (75.4, 76.4)</t>
  </si>
  <si>
    <t xml:space="preserve">77.7 (77.2, 78.2)</t>
  </si>
  <si>
    <t xml:space="preserve">77.0 (69.8, 82.6)</t>
  </si>
  <si>
    <t xml:space="preserve">82.8 (76.0, 87.5)</t>
  </si>
  <si>
    <t xml:space="preserve">81.6 (80.9, 82.1)</t>
  </si>
  <si>
    <t xml:space="preserve">81.5 (80.8, 82.0)</t>
  </si>
  <si>
    <t xml:space="preserve">83.0 (82.2, 83.8)</t>
  </si>
  <si>
    <t xml:space="preserve">74.3 (68.8, 78.7)</t>
  </si>
  <si>
    <t xml:space="preserve">80.7 (75.5, 84.5)</t>
  </si>
  <si>
    <t xml:space="preserve">84.5 (81.9, 86.4)</t>
  </si>
  <si>
    <t xml:space="preserve">83.8 (81.1, 85.7)</t>
  </si>
  <si>
    <t xml:space="preserve">84.9 (79.3, 88.7)</t>
  </si>
  <si>
    <t xml:space="preserve">89.2 (84.0, 92.3)</t>
  </si>
  <si>
    <t xml:space="preserve">94.5 (93.4, 95.4)</t>
  </si>
  <si>
    <t xml:space="preserve">95.6 (94.5, 96.3)</t>
  </si>
  <si>
    <t xml:space="preserve">71.1 (67.9, 74.1)</t>
  </si>
  <si>
    <t xml:space="preserve">74.4 (71.3, 77.3)</t>
  </si>
  <si>
    <t xml:space="preserve">79.4 (76.3, 82.1)</t>
  </si>
  <si>
    <t xml:space="preserve">63.8 (61.0, 66.5)</t>
  </si>
  <si>
    <t xml:space="preserve">71.2 (68.5, 73.7)</t>
  </si>
  <si>
    <t xml:space="preserve">91.2 (87.9, 93.4)</t>
  </si>
  <si>
    <t xml:space="preserve">81.1 (78.1, 83.5)</t>
  </si>
  <si>
    <t xml:space="preserve">79.7 (76.8, 82.3)</t>
  </si>
  <si>
    <t xml:space="preserve">Institutions</t>
  </si>
  <si>
    <t xml:space="preserve">Initial population</t>
  </si>
  <si>
    <t xml:space="preserve">Final sample</t>
  </si>
  <si>
    <t xml:space="preserve">Period</t>
  </si>
  <si>
    <t xml:space="preserve">Survey mode</t>
  </si>
  <si>
    <t xml:space="preserve">Response rate</t>
  </si>
  <si>
    <t xml:space="preserve">Responses (student)</t>
  </si>
  <si>
    <t xml:space="preserve">Responses (student, inc. concurrent)</t>
  </si>
  <si>
    <t xml:space="preserve">Responses (course)</t>
  </si>
  <si>
    <t xml:space="preserve">40</t>
  </si>
  <si>
    <t xml:space="preserve">455,332</t>
  </si>
  <si>
    <t xml:space="preserve">July-October</t>
  </si>
  <si>
    <t xml:space="preserve">Online</t>
  </si>
  <si>
    <t xml:space="preserve">96,102</t>
  </si>
  <si>
    <t xml:space="preserve">2013</t>
  </si>
  <si>
    <t xml:space="preserve">344,692</t>
  </si>
  <si>
    <t xml:space="preserve">342,401</t>
  </si>
  <si>
    <t xml:space="preserve">August-October</t>
  </si>
  <si>
    <t xml:space="preserve">100,225</t>
  </si>
  <si>
    <t xml:space="preserve">108,042</t>
  </si>
  <si>
    <t xml:space="preserve">2014</t>
  </si>
  <si>
    <t xml:space="preserve">330,772</t>
  </si>
  <si>
    <t xml:space="preserve">328,960</t>
  </si>
  <si>
    <t xml:space="preserve">99,112</t>
  </si>
  <si>
    <t xml:space="preserve">99,135</t>
  </si>
  <si>
    <t xml:space="preserve">107,435</t>
  </si>
  <si>
    <t xml:space="preserve">2015</t>
  </si>
  <si>
    <t xml:space="preserve">368,698</t>
  </si>
  <si>
    <t xml:space="preserve">363,451</t>
  </si>
  <si>
    <t xml:space="preserve">136,830</t>
  </si>
  <si>
    <t xml:space="preserve">148,574</t>
  </si>
  <si>
    <t xml:space="preserve">39</t>
  </si>
  <si>
    <t xml:space="preserve">22,707</t>
  </si>
  <si>
    <t xml:space="preserve">21,812</t>
  </si>
  <si>
    <t xml:space="preserve">39.2</t>
  </si>
  <si>
    <t xml:space="preserve">8,552</t>
  </si>
  <si>
    <t xml:space="preserve">8,621</t>
  </si>
  <si>
    <t xml:space="preserve">79</t>
  </si>
  <si>
    <t xml:space="preserve">391,405</t>
  </si>
  <si>
    <t xml:space="preserve">385,263</t>
  </si>
  <si>
    <t xml:space="preserve">145,382</t>
  </si>
  <si>
    <t xml:space="preserve">157,195</t>
  </si>
  <si>
    <t xml:space="preserve">370,847</t>
  </si>
  <si>
    <t xml:space="preserve">361,422</t>
  </si>
  <si>
    <t xml:space="preserve">164,764</t>
  </si>
  <si>
    <t xml:space="preserve">178,941</t>
  </si>
  <si>
    <t xml:space="preserve">55</t>
  </si>
  <si>
    <t xml:space="preserve">31,092</t>
  </si>
  <si>
    <t xml:space="preserve">29,630</t>
  </si>
  <si>
    <t xml:space="preserve">13,695</t>
  </si>
  <si>
    <t xml:space="preserve">13,796</t>
  </si>
  <si>
    <t xml:space="preserve">95</t>
  </si>
  <si>
    <t xml:space="preserve">401,939</t>
  </si>
  <si>
    <t xml:space="preserve">391,052</t>
  </si>
  <si>
    <t xml:space="preserve">178,459</t>
  </si>
  <si>
    <t xml:space="preserve">192,737</t>
  </si>
  <si>
    <t xml:space="preserve">41</t>
  </si>
  <si>
    <t xml:space="preserve">546,239</t>
  </si>
  <si>
    <t xml:space="preserve">522,831</t>
  </si>
  <si>
    <t xml:space="preserve">189,082</t>
  </si>
  <si>
    <t xml:space="preserve">201,405</t>
  </si>
  <si>
    <t xml:space="preserve">58</t>
  </si>
  <si>
    <t xml:space="preserve">48,750</t>
  </si>
  <si>
    <t xml:space="preserve">46,145</t>
  </si>
  <si>
    <t xml:space="preserve">17,039</t>
  </si>
  <si>
    <t xml:space="preserve">17,164</t>
  </si>
  <si>
    <t xml:space="preserve">99</t>
  </si>
  <si>
    <t xml:space="preserve">594,989</t>
  </si>
  <si>
    <t xml:space="preserve">568,976</t>
  </si>
  <si>
    <t xml:space="preserve">206,121</t>
  </si>
  <si>
    <t xml:space="preserve">218,569</t>
  </si>
  <si>
    <t xml:space="preserve">564,652</t>
  </si>
  <si>
    <t xml:space="preserve">526,951</t>
  </si>
  <si>
    <t xml:space="preserve">256,990</t>
  </si>
  <si>
    <t xml:space="preserve">272,061</t>
  </si>
  <si>
    <t xml:space="preserve">66</t>
  </si>
  <si>
    <t xml:space="preserve">56,501</t>
  </si>
  <si>
    <t xml:space="preserve">51,925</t>
  </si>
  <si>
    <t xml:space="preserve">26,270</t>
  </si>
  <si>
    <t xml:space="preserve">26,421</t>
  </si>
  <si>
    <t xml:space="preserve">107</t>
  </si>
  <si>
    <t xml:space="preserve">621,153</t>
  </si>
  <si>
    <t xml:space="preserve">578,876</t>
  </si>
  <si>
    <t xml:space="preserve">283,260</t>
  </si>
  <si>
    <t xml:space="preserve">298,482</t>
  </si>
  <si>
    <t xml:space="preserve">603,322</t>
  </si>
  <si>
    <t xml:space="preserve">552,886</t>
  </si>
  <si>
    <t xml:space="preserve">235,090</t>
  </si>
  <si>
    <t xml:space="preserve">235,243</t>
  </si>
  <si>
    <t xml:space="preserve">249,842</t>
  </si>
  <si>
    <t xml:space="preserve">78</t>
  </si>
  <si>
    <t xml:space="preserve">70,822</t>
  </si>
  <si>
    <t xml:space="preserve">64,260</t>
  </si>
  <si>
    <t xml:space="preserve">27,777</t>
  </si>
  <si>
    <t xml:space="preserve">27,894</t>
  </si>
  <si>
    <t xml:space="preserve">28,026</t>
  </si>
  <si>
    <t xml:space="preserve">119</t>
  </si>
  <si>
    <t xml:space="preserve">674,144</t>
  </si>
  <si>
    <t xml:space="preserve">617,146</t>
  </si>
  <si>
    <t xml:space="preserve">262,867</t>
  </si>
  <si>
    <t xml:space="preserve">263,137</t>
  </si>
  <si>
    <t xml:space="preserve">277,868</t>
  </si>
  <si>
    <t xml:space="preserve">616,926</t>
  </si>
  <si>
    <t xml:space="preserve">565,829</t>
  </si>
  <si>
    <t xml:space="preserve">248,990</t>
  </si>
  <si>
    <t xml:space="preserve">249,146</t>
  </si>
  <si>
    <t xml:space="preserve">264,013</t>
  </si>
  <si>
    <t xml:space="preserve">92</t>
  </si>
  <si>
    <t xml:space="preserve">76,545</t>
  </si>
  <si>
    <t xml:space="preserve">70,266</t>
  </si>
  <si>
    <t xml:space="preserve">31,311</t>
  </si>
  <si>
    <t xml:space="preserve">31,349</t>
  </si>
  <si>
    <t xml:space="preserve">31,460</t>
  </si>
  <si>
    <t xml:space="preserve">133</t>
  </si>
  <si>
    <t xml:space="preserve">693,471</t>
  </si>
  <si>
    <t xml:space="preserve">636,095</t>
  </si>
  <si>
    <t xml:space="preserve">280,301</t>
  </si>
  <si>
    <t xml:space="preserve">280,495</t>
  </si>
  <si>
    <t xml:space="preserve">295,473</t>
  </si>
  <si>
    <t xml:space="preserve">42</t>
  </si>
  <si>
    <t xml:space="preserve">642,326</t>
  </si>
  <si>
    <t xml:space="preserve">580,220</t>
  </si>
  <si>
    <t xml:space="preserve">238,653</t>
  </si>
  <si>
    <t xml:space="preserve">238,803</t>
  </si>
  <si>
    <t xml:space="preserve">254,353</t>
  </si>
  <si>
    <t xml:space="preserve">97</t>
  </si>
  <si>
    <t xml:space="preserve">70,473</t>
  </si>
  <si>
    <t xml:space="preserve">63,117</t>
  </si>
  <si>
    <t xml:space="preserve">26,007</t>
  </si>
  <si>
    <t xml:space="preserve">26,039</t>
  </si>
  <si>
    <t xml:space="preserve">26,061</t>
  </si>
  <si>
    <t xml:space="preserve">139</t>
  </si>
  <si>
    <t xml:space="preserve">712,799</t>
  </si>
  <si>
    <t xml:space="preserve">643,337</t>
  </si>
  <si>
    <t xml:space="preserve">264,660</t>
  </si>
  <si>
    <t xml:space="preserve">264,842</t>
  </si>
  <si>
    <t xml:space="preserve">280,414</t>
  </si>
  <si>
    <t xml:space="preserve">633,206</t>
  </si>
  <si>
    <t xml:space="preserve">575,884</t>
  </si>
  <si>
    <t xml:space="preserve">213,296</t>
  </si>
  <si>
    <t xml:space="preserve">213,396</t>
  </si>
  <si>
    <t xml:space="preserve">227,305</t>
  </si>
  <si>
    <t xml:space="preserve">62,448</t>
  </si>
  <si>
    <t xml:space="preserve">56,065</t>
  </si>
  <si>
    <t xml:space="preserve">20,620</t>
  </si>
  <si>
    <t xml:space="preserve">20,636</t>
  </si>
  <si>
    <t xml:space="preserve">20,656</t>
  </si>
  <si>
    <t xml:space="preserve">141</t>
  </si>
  <si>
    <t xml:space="preserve">695,654</t>
  </si>
  <si>
    <t xml:space="preserve">631,949</t>
  </si>
  <si>
    <t xml:space="preserve">233,916</t>
  </si>
  <si>
    <t xml:space="preserve">234,032</t>
  </si>
  <si>
    <t xml:space="preserve">247,961</t>
  </si>
  <si>
    <t xml:space="preserve">657,728</t>
  </si>
  <si>
    <t xml:space="preserve">600,233</t>
  </si>
  <si>
    <t xml:space="preserve">224,930</t>
  </si>
  <si>
    <t xml:space="preserve">225,028</t>
  </si>
  <si>
    <t xml:space="preserve">238,552</t>
  </si>
  <si>
    <t xml:space="preserve">100</t>
  </si>
  <si>
    <t xml:space="preserve">85,199</t>
  </si>
  <si>
    <t xml:space="preserve">76,808</t>
  </si>
  <si>
    <t xml:space="preserve">28,658</t>
  </si>
  <si>
    <t xml:space="preserve">28,686</t>
  </si>
  <si>
    <t xml:space="preserve">28,716</t>
  </si>
  <si>
    <t xml:space="preserve">142</t>
  </si>
  <si>
    <t xml:space="preserve">742,927</t>
  </si>
  <si>
    <t xml:space="preserve">677,041</t>
  </si>
  <si>
    <t xml:space="preserve">253,588</t>
  </si>
  <si>
    <t xml:space="preserve">253,714</t>
  </si>
  <si>
    <t xml:space="preserve">267,268</t>
  </si>
  <si>
    <t xml:space="preserve">650,845</t>
  </si>
  <si>
    <t xml:space="preserve">596,795</t>
  </si>
  <si>
    <t xml:space="preserve">222,583</t>
  </si>
  <si>
    <t xml:space="preserve">222,593</t>
  </si>
  <si>
    <t xml:space="preserve">234,972</t>
  </si>
  <si>
    <t xml:space="preserve">104,613</t>
  </si>
  <si>
    <t xml:space="preserve">95,836</t>
  </si>
  <si>
    <t xml:space="preserve">35,282</t>
  </si>
  <si>
    <t xml:space="preserve">35,320</t>
  </si>
  <si>
    <t xml:space="preserve">149</t>
  </si>
  <si>
    <t xml:space="preserve">755,458</t>
  </si>
  <si>
    <t xml:space="preserve">692,631</t>
  </si>
  <si>
    <t xml:space="preserve">257,865</t>
  </si>
  <si>
    <t xml:space="preserve">257,875</t>
  </si>
  <si>
    <t xml:space="preserve">270,292</t>
  </si>
  <si>
    <t xml:space="preserve">n</t>
  </si>
  <si>
    <t xml:space="preserve">%</t>
  </si>
  <si>
    <t xml:space="preserve">9444</t>
  </si>
  <si>
    <t xml:space="preserve">11782</t>
  </si>
  <si>
    <t xml:space="preserve">11711</t>
  </si>
  <si>
    <t xml:space="preserve">14491</t>
  </si>
  <si>
    <t xml:space="preserve">14738</t>
  </si>
  <si>
    <t xml:space="preserve">16192</t>
  </si>
  <si>
    <t xml:space="preserve">15085</t>
  </si>
  <si>
    <t xml:space="preserve">16417</t>
  </si>
  <si>
    <t xml:space="preserve">18309</t>
  </si>
  <si>
    <t xml:space="preserve">17771</t>
  </si>
  <si>
    <t xml:space="preserve">13947</t>
  </si>
  <si>
    <t xml:space="preserve">513</t>
  </si>
  <si>
    <t xml:space="preserve">422</t>
  </si>
  <si>
    <t xml:space="preserve">439</t>
  </si>
  <si>
    <t xml:space="preserve">388</t>
  </si>
  <si>
    <t xml:space="preserve">1109</t>
  </si>
  <si>
    <t xml:space="preserve">1161</t>
  </si>
  <si>
    <t xml:space="preserve">1361</t>
  </si>
  <si>
    <t xml:space="preserve">1995</t>
  </si>
  <si>
    <t xml:space="preserve">2245</t>
  </si>
  <si>
    <t xml:space="preserve">2090</t>
  </si>
  <si>
    <t xml:space="preserve">2478</t>
  </si>
  <si>
    <t xml:space="preserve">2726</t>
  </si>
  <si>
    <t xml:space="preserve">3412</t>
  </si>
  <si>
    <t xml:space="preserve">3137</t>
  </si>
  <si>
    <t xml:space="preserve">2883</t>
  </si>
  <si>
    <t xml:space="preserve">3936</t>
  </si>
  <si>
    <t xml:space="preserve">4332</t>
  </si>
  <si>
    <t xml:space="preserve">3275</t>
  </si>
  <si>
    <t xml:space="preserve">6693</t>
  </si>
  <si>
    <t xml:space="preserve">7603</t>
  </si>
  <si>
    <t xml:space="preserve">11098</t>
  </si>
  <si>
    <t xml:space="preserve">9556</t>
  </si>
  <si>
    <t xml:space="preserve">8313</t>
  </si>
  <si>
    <t xml:space="preserve">8479</t>
  </si>
  <si>
    <t xml:space="preserve">9527</t>
  </si>
  <si>
    <t xml:space="preserve">8443</t>
  </si>
  <si>
    <t xml:space="preserve">1932</t>
  </si>
  <si>
    <t xml:space="preserve">2914</t>
  </si>
  <si>
    <t xml:space="preserve">2611</t>
  </si>
  <si>
    <t xml:space="preserve">1808</t>
  </si>
  <si>
    <t xml:space="preserve">3724</t>
  </si>
  <si>
    <t xml:space="preserve">3966</t>
  </si>
  <si>
    <t xml:space="preserve">4353</t>
  </si>
  <si>
    <t xml:space="preserve">5250</t>
  </si>
  <si>
    <t xml:space="preserve">4826</t>
  </si>
  <si>
    <t xml:space="preserve">5614</t>
  </si>
  <si>
    <t xml:space="preserve">5321</t>
  </si>
  <si>
    <t xml:space="preserve">9124</t>
  </si>
  <si>
    <t xml:space="preserve">9685</t>
  </si>
  <si>
    <t xml:space="preserve">9328</t>
  </si>
  <si>
    <t xml:space="preserve">16161</t>
  </si>
  <si>
    <t xml:space="preserve">16109</t>
  </si>
  <si>
    <t xml:space="preserve">15853</t>
  </si>
  <si>
    <t xml:space="preserve">16296</t>
  </si>
  <si>
    <t xml:space="preserve">39.8</t>
  </si>
  <si>
    <t xml:space="preserve">13309</t>
  </si>
  <si>
    <t xml:space="preserve">11413</t>
  </si>
  <si>
    <t xml:space="preserve">12871</t>
  </si>
  <si>
    <t xml:space="preserve">11978</t>
  </si>
  <si>
    <t xml:space="preserve">11180</t>
  </si>
  <si>
    <t xml:space="preserve">13941</t>
  </si>
  <si>
    <t xml:space="preserve">13858</t>
  </si>
  <si>
    <t xml:space="preserve">17248</t>
  </si>
  <si>
    <t xml:space="preserve">15289</t>
  </si>
  <si>
    <t xml:space="preserve">14273</t>
  </si>
  <si>
    <t xml:space="preserve">16698</t>
  </si>
  <si>
    <t xml:space="preserve">16219</t>
  </si>
  <si>
    <t xml:space="preserve">16737</t>
  </si>
  <si>
    <t xml:space="preserve">19084</t>
  </si>
  <si>
    <t xml:space="preserve">21880</t>
  </si>
  <si>
    <t xml:space="preserve">11462</t>
  </si>
  <si>
    <t xml:space="preserve">16690</t>
  </si>
  <si>
    <t xml:space="preserve">31.2</t>
  </si>
  <si>
    <t xml:space="preserve">14564</t>
  </si>
  <si>
    <t xml:space="preserve">20494</t>
  </si>
  <si>
    <t xml:space="preserve">20641</t>
  </si>
  <si>
    <t xml:space="preserve">20933</t>
  </si>
  <si>
    <t xml:space="preserve">27146</t>
  </si>
  <si>
    <t xml:space="preserve">20605</t>
  </si>
  <si>
    <t xml:space="preserve">18287</t>
  </si>
  <si>
    <t xml:space="preserve">19301</t>
  </si>
  <si>
    <t xml:space="preserve">24032</t>
  </si>
  <si>
    <t xml:space="preserve">6805</t>
  </si>
  <si>
    <t xml:space="preserve">5747</t>
  </si>
  <si>
    <t xml:space="preserve">7578</t>
  </si>
  <si>
    <t xml:space="preserve">11008</t>
  </si>
  <si>
    <t xml:space="preserve">10378</t>
  </si>
  <si>
    <t xml:space="preserve">10177</t>
  </si>
  <si>
    <t xml:space="preserve">12324</t>
  </si>
  <si>
    <t xml:space="preserve">11584</t>
  </si>
  <si>
    <t xml:space="preserve">12947</t>
  </si>
  <si>
    <t xml:space="preserve">14436</t>
  </si>
  <si>
    <t xml:space="preserve">16089</t>
  </si>
  <si>
    <t xml:space="preserve">3192</t>
  </si>
  <si>
    <t xml:space="preserve">3518</t>
  </si>
  <si>
    <t xml:space="preserve">3942</t>
  </si>
  <si>
    <t xml:space="preserve">4345</t>
  </si>
  <si>
    <t xml:space="preserve">4416</t>
  </si>
  <si>
    <t xml:space="preserve">4474</t>
  </si>
  <si>
    <t xml:space="preserve">8997</t>
  </si>
  <si>
    <t xml:space="preserve">6963</t>
  </si>
  <si>
    <t xml:space="preserve">6339</t>
  </si>
  <si>
    <t xml:space="preserve">6688</t>
  </si>
  <si>
    <t xml:space="preserve">5798</t>
  </si>
  <si>
    <t xml:space="preserve">7809</t>
  </si>
  <si>
    <t xml:space="preserve">6870</t>
  </si>
  <si>
    <t xml:space="preserve">7146</t>
  </si>
  <si>
    <t xml:space="preserve">10801</t>
  </si>
  <si>
    <t xml:space="preserve">10710</t>
  </si>
  <si>
    <t xml:space="preserve">9997</t>
  </si>
  <si>
    <t xml:space="preserve">10553</t>
  </si>
  <si>
    <t xml:space="preserve">10165</t>
  </si>
  <si>
    <t xml:space="preserve">13141</t>
  </si>
  <si>
    <t xml:space="preserve">12802</t>
  </si>
  <si>
    <t xml:space="preserve">10555</t>
  </si>
  <si>
    <t xml:space="preserve">13687</t>
  </si>
  <si>
    <t xml:space="preserve">13121</t>
  </si>
  <si>
    <t xml:space="preserve">12607</t>
  </si>
  <si>
    <t xml:space="preserve">21076</t>
  </si>
  <si>
    <t xml:space="preserve">19879</t>
  </si>
  <si>
    <t xml:space="preserve">20227</t>
  </si>
  <si>
    <t xml:space="preserve">19322</t>
  </si>
  <si>
    <t xml:space="preserve">20912</t>
  </si>
  <si>
    <t xml:space="preserve">19103</t>
  </si>
  <si>
    <t xml:space="preserve">24499</t>
  </si>
  <si>
    <t xml:space="preserve">19281</t>
  </si>
  <si>
    <t xml:space="preserve">4787</t>
  </si>
  <si>
    <t xml:space="preserve">5650</t>
  </si>
  <si>
    <t xml:space="preserve">5655</t>
  </si>
  <si>
    <t xml:space="preserve">6680</t>
  </si>
  <si>
    <t xml:space="preserve">6075</t>
  </si>
  <si>
    <t xml:space="preserve">5914</t>
  </si>
  <si>
    <t xml:space="preserve">6089</t>
  </si>
  <si>
    <t xml:space="preserve">6465</t>
  </si>
  <si>
    <t xml:space="preserve">7542</t>
  </si>
  <si>
    <t xml:space="preserve">7880</t>
  </si>
  <si>
    <t xml:space="preserve">6087</t>
  </si>
  <si>
    <t xml:space="preserve">12097</t>
  </si>
  <si>
    <t xml:space="preserve">13068</t>
  </si>
  <si>
    <t xml:space="preserve">13958</t>
  </si>
  <si>
    <t xml:space="preserve">16081</t>
  </si>
  <si>
    <t xml:space="preserve">17362</t>
  </si>
  <si>
    <t xml:space="preserve">17594</t>
  </si>
  <si>
    <t xml:space="preserve">13455</t>
  </si>
  <si>
    <t xml:space="preserve">16584</t>
  </si>
  <si>
    <t xml:space="preserve">18326</t>
  </si>
  <si>
    <t xml:space="preserve">18795</t>
  </si>
  <si>
    <t xml:space="preserve">17774</t>
  </si>
  <si>
    <t xml:space="preserve">10579</t>
  </si>
  <si>
    <t xml:space="preserve">12459</t>
  </si>
  <si>
    <t xml:space="preserve">14199</t>
  </si>
  <si>
    <t xml:space="preserve">19642</t>
  </si>
  <si>
    <t xml:space="preserve">19491</t>
  </si>
  <si>
    <t xml:space="preserve">20592</t>
  </si>
  <si>
    <t xml:space="preserve">18469</t>
  </si>
  <si>
    <t xml:space="preserve">21814</t>
  </si>
  <si>
    <t xml:space="preserve">22342</t>
  </si>
  <si>
    <t xml:space="preserve">22286</t>
  </si>
  <si>
    <t xml:space="preserve">20910</t>
  </si>
  <si>
    <t xml:space="preserve">16970</t>
  </si>
  <si>
    <t xml:space="preserve">17685</t>
  </si>
  <si>
    <t xml:space="preserve">18487</t>
  </si>
  <si>
    <t xml:space="preserve">28464</t>
  </si>
  <si>
    <t xml:space="preserve">32238</t>
  </si>
  <si>
    <t xml:space="preserve">32945</t>
  </si>
  <si>
    <t xml:space="preserve">34510</t>
  </si>
  <si>
    <t xml:space="preserve">35179</t>
  </si>
  <si>
    <t xml:space="preserve">34020</t>
  </si>
  <si>
    <t xml:space="preserve">38754</t>
  </si>
  <si>
    <t xml:space="preserve">35288</t>
  </si>
  <si>
    <t xml:space="preserve">3506</t>
  </si>
  <si>
    <t xml:space="preserve">3456</t>
  </si>
  <si>
    <t xml:space="preserve">4307</t>
  </si>
  <si>
    <t xml:space="preserve">5364</t>
  </si>
  <si>
    <t xml:space="preserve">5983</t>
  </si>
  <si>
    <t xml:space="preserve">6697</t>
  </si>
  <si>
    <t xml:space="preserve">7486</t>
  </si>
  <si>
    <t xml:space="preserve">6194</t>
  </si>
  <si>
    <t xml:space="preserve">5077</t>
  </si>
  <si>
    <t xml:space="preserve">6613</t>
  </si>
  <si>
    <t xml:space="preserve">9098</t>
  </si>
  <si>
    <t xml:space="preserve">14285</t>
  </si>
  <si>
    <t xml:space="preserve">17321</t>
  </si>
  <si>
    <t xml:space="preserve">13205</t>
  </si>
  <si>
    <t xml:space="preserve">19190</t>
  </si>
  <si>
    <t xml:space="preserve">19040</t>
  </si>
  <si>
    <t xml:space="preserve">18948</t>
  </si>
  <si>
    <t xml:space="preserve">20472</t>
  </si>
  <si>
    <t xml:space="preserve">23876</t>
  </si>
  <si>
    <t xml:space="preserve">20777</t>
  </si>
  <si>
    <t xml:space="preserve">20565</t>
  </si>
  <si>
    <t xml:space="preserve">17731</t>
  </si>
  <si>
    <t xml:space="preserve">14925</t>
  </si>
  <si>
    <t xml:space="preserve">16482</t>
  </si>
  <si>
    <t xml:space="preserve">17669</t>
  </si>
  <si>
    <t xml:space="preserve">26875</t>
  </si>
  <si>
    <t xml:space="preserve">24588</t>
  </si>
  <si>
    <t xml:space="preserve">30379</t>
  </si>
  <si>
    <t xml:space="preserve">29375</t>
  </si>
  <si>
    <t xml:space="preserve">31489</t>
  </si>
  <si>
    <t xml:space="preserve">32670</t>
  </si>
  <si>
    <t xml:space="preserve">28506</t>
  </si>
  <si>
    <t xml:space="preserve">28956</t>
  </si>
  <si>
    <t xml:space="preserve">4021</t>
  </si>
  <si>
    <t xml:space="preserve">4019</t>
  </si>
  <si>
    <t xml:space="preserve">3881</t>
  </si>
  <si>
    <t xml:space="preserve">4843</t>
  </si>
  <si>
    <t xml:space="preserve">4823</t>
  </si>
  <si>
    <t xml:space="preserve">5178</t>
  </si>
  <si>
    <t xml:space="preserve">4889</t>
  </si>
  <si>
    <t xml:space="preserve">5480</t>
  </si>
  <si>
    <t xml:space="preserve">7235</t>
  </si>
  <si>
    <t xml:space="preserve">6173</t>
  </si>
  <si>
    <t xml:space="preserve">7232</t>
  </si>
  <si>
    <t xml:space="preserve">9508</t>
  </si>
  <si>
    <t xml:space="preserve">8352</t>
  </si>
  <si>
    <t xml:space="preserve">11251</t>
  </si>
  <si>
    <t xml:space="preserve">13022</t>
  </si>
  <si>
    <t xml:space="preserve">15208</t>
  </si>
  <si>
    <t xml:space="preserve">15896</t>
  </si>
  <si>
    <t xml:space="preserve">13043</t>
  </si>
  <si>
    <t xml:space="preserve">14733</t>
  </si>
  <si>
    <t xml:space="preserve">15434</t>
  </si>
  <si>
    <t xml:space="preserve">17367</t>
  </si>
  <si>
    <t xml:space="preserve">17766</t>
  </si>
  <si>
    <t xml:space="preserve">5067</t>
  </si>
  <si>
    <t xml:space="preserve">6050</t>
  </si>
  <si>
    <t xml:space="preserve">5060</t>
  </si>
  <si>
    <t xml:space="preserve">9610</t>
  </si>
  <si>
    <t xml:space="preserve">9821</t>
  </si>
  <si>
    <t xml:space="preserve">11912</t>
  </si>
  <si>
    <t xml:space="preserve">10238</t>
  </si>
  <si>
    <t xml:space="preserve">7331</t>
  </si>
  <si>
    <t xml:space="preserve">10252</t>
  </si>
  <si>
    <t xml:space="preserve">10651</t>
  </si>
  <si>
    <t xml:space="preserve">7591</t>
  </si>
  <si>
    <t xml:space="preserve">7715</t>
  </si>
  <si>
    <t xml:space="preserve">7686</t>
  </si>
  <si>
    <t xml:space="preserve">9740</t>
  </si>
  <si>
    <t xml:space="preserve">9262</t>
  </si>
  <si>
    <t xml:space="preserve">9627</t>
  </si>
  <si>
    <t xml:space="preserve">10061</t>
  </si>
  <si>
    <t xml:space="preserve">9422</t>
  </si>
  <si>
    <t xml:space="preserve">9483</t>
  </si>
  <si>
    <t xml:space="preserve">9616</t>
  </si>
  <si>
    <t xml:space="preserve">10289</t>
  </si>
  <si>
    <t xml:space="preserve">7446</t>
  </si>
  <si>
    <t xml:space="preserve">8636</t>
  </si>
  <si>
    <t xml:space="preserve">8227</t>
  </si>
  <si>
    <t xml:space="preserve">24138</t>
  </si>
  <si>
    <t xml:space="preserve">23269</t>
  </si>
  <si>
    <t xml:space="preserve">24981</t>
  </si>
  <si>
    <t xml:space="preserve">25590</t>
  </si>
  <si>
    <t xml:space="preserve">25757</t>
  </si>
  <si>
    <t xml:space="preserve">24990</t>
  </si>
  <si>
    <t xml:space="preserve">26331</t>
  </si>
  <si>
    <t xml:space="preserve">26552</t>
  </si>
  <si>
    <t xml:space="preserve">3361</t>
  </si>
  <si>
    <t xml:space="preserve">4081</t>
  </si>
  <si>
    <t xml:space="preserve">3922</t>
  </si>
  <si>
    <t xml:space="preserve">4366</t>
  </si>
  <si>
    <t xml:space="preserve">3781</t>
  </si>
  <si>
    <t xml:space="preserve">6733</t>
  </si>
  <si>
    <t xml:space="preserve">5495</t>
  </si>
  <si>
    <t xml:space="preserve">5976</t>
  </si>
  <si>
    <t xml:space="preserve">6874</t>
  </si>
  <si>
    <t xml:space="preserve">5661</t>
  </si>
  <si>
    <t xml:space="preserve">5524</t>
  </si>
  <si>
    <t xml:space="preserve">14245</t>
  </si>
  <si>
    <t xml:space="preserve">16039</t>
  </si>
  <si>
    <t xml:space="preserve">12658</t>
  </si>
  <si>
    <t xml:space="preserve">21187</t>
  </si>
  <si>
    <t xml:space="preserve">21341</t>
  </si>
  <si>
    <t xml:space="preserve">22697</t>
  </si>
  <si>
    <t xml:space="preserve">21431</t>
  </si>
  <si>
    <t xml:space="preserve">27542</t>
  </si>
  <si>
    <t xml:space="preserve">24024</t>
  </si>
  <si>
    <t xml:space="preserve">25438</t>
  </si>
  <si>
    <t xml:space="preserve">26250</t>
  </si>
  <si>
    <t xml:space="preserve">11216</t>
  </si>
  <si>
    <t xml:space="preserve">11653</t>
  </si>
  <si>
    <t xml:space="preserve">11509</t>
  </si>
  <si>
    <t xml:space="preserve">14547</t>
  </si>
  <si>
    <t xml:space="preserve">13438</t>
  </si>
  <si>
    <t xml:space="preserve">14940</t>
  </si>
  <si>
    <t xml:space="preserve">15549</t>
  </si>
  <si>
    <t xml:space="preserve">17980</t>
  </si>
  <si>
    <t xml:space="preserve">15123</t>
  </si>
  <si>
    <t xml:space="preserve">15879</t>
  </si>
  <si>
    <t xml:space="preserve">15998</t>
  </si>
  <si>
    <t xml:space="preserve">14201</t>
  </si>
  <si>
    <t xml:space="preserve">15411</t>
  </si>
  <si>
    <t xml:space="preserve">15960</t>
  </si>
  <si>
    <t xml:space="preserve">31553</t>
  </si>
  <si>
    <t xml:space="preserve">31008</t>
  </si>
  <si>
    <t xml:space="preserve">33001</t>
  </si>
  <si>
    <t xml:space="preserve">26591</t>
  </si>
  <si>
    <t xml:space="preserve">21695</t>
  </si>
  <si>
    <t xml:space="preserve">24757</t>
  </si>
  <si>
    <t xml:space="preserve">29501</t>
  </si>
  <si>
    <t xml:space="preserve">30820</t>
  </si>
  <si>
    <t xml:space="preserve">4854</t>
  </si>
  <si>
    <t xml:space="preserve">5122</t>
  </si>
  <si>
    <t xml:space="preserve">4739</t>
  </si>
  <si>
    <t xml:space="preserve">8891</t>
  </si>
  <si>
    <t xml:space="preserve">9923</t>
  </si>
  <si>
    <t xml:space="preserve">9461</t>
  </si>
  <si>
    <t xml:space="preserve">9949</t>
  </si>
  <si>
    <t xml:space="preserve">10192</t>
  </si>
  <si>
    <t xml:space="preserve">13385</t>
  </si>
  <si>
    <t xml:space="preserve">13730</t>
  </si>
  <si>
    <t xml:space="preserve">12847</t>
  </si>
  <si>
    <t xml:space="preserve">4726</t>
  </si>
  <si>
    <t xml:space="preserve">4213</t>
  </si>
  <si>
    <t xml:space="preserve">4039</t>
  </si>
  <si>
    <t xml:space="preserve">11817</t>
  </si>
  <si>
    <t xml:space="preserve">9903</t>
  </si>
  <si>
    <t xml:space="preserve">7333</t>
  </si>
  <si>
    <t xml:space="preserve">4874</t>
  </si>
  <si>
    <t xml:space="preserve">8591</t>
  </si>
  <si>
    <t xml:space="preserve">5584</t>
  </si>
  <si>
    <t xml:space="preserve">5557</t>
  </si>
  <si>
    <t xml:space="preserve">5687</t>
  </si>
  <si>
    <t xml:space="preserve">6865</t>
  </si>
  <si>
    <t xml:space="preserve">6711</t>
  </si>
  <si>
    <t xml:space="preserve">7098</t>
  </si>
  <si>
    <t xml:space="preserve">7165</t>
  </si>
  <si>
    <t xml:space="preserve">7736</t>
  </si>
  <si>
    <t xml:space="preserve">7576</t>
  </si>
  <si>
    <t xml:space="preserve">8501</t>
  </si>
  <si>
    <t xml:space="preserve">7183</t>
  </si>
  <si>
    <t xml:space="preserve">183</t>
  </si>
  <si>
    <t xml:space="preserve">222</t>
  </si>
  <si>
    <t xml:space="preserve">525</t>
  </si>
  <si>
    <t xml:space="preserve">601</t>
  </si>
  <si>
    <t xml:space="preserve">503</t>
  </si>
  <si>
    <t xml:space="preserve">806</t>
  </si>
  <si>
    <t xml:space="preserve">501</t>
  </si>
  <si>
    <t xml:space="preserve">640</t>
  </si>
  <si>
    <t xml:space="preserve">648</t>
  </si>
  <si>
    <t xml:space="preserve">514</t>
  </si>
  <si>
    <t xml:space="preserve">4192</t>
  </si>
  <si>
    <t xml:space="preserve">4263</t>
  </si>
  <si>
    <t xml:space="preserve">4193</t>
  </si>
  <si>
    <t xml:space="preserve">6416</t>
  </si>
  <si>
    <t xml:space="preserve">5378</t>
  </si>
  <si>
    <t xml:space="preserve">5297</t>
  </si>
  <si>
    <t xml:space="preserve">4686</t>
  </si>
  <si>
    <t xml:space="preserve">6917</t>
  </si>
  <si>
    <t xml:space="preserve">6921</t>
  </si>
  <si>
    <t xml:space="preserve">3940</t>
  </si>
  <si>
    <t xml:space="preserve">8104</t>
  </si>
  <si>
    <t xml:space="preserve">13994</t>
  </si>
  <si>
    <t xml:space="preserve">14636</t>
  </si>
  <si>
    <t xml:space="preserve">15112</t>
  </si>
  <si>
    <t xml:space="preserve">24543</t>
  </si>
  <si>
    <t xml:space="preserve">25761</t>
  </si>
  <si>
    <t xml:space="preserve">21371</t>
  </si>
  <si>
    <t xml:space="preserve">27250</t>
  </si>
  <si>
    <t xml:space="preserve">26456</t>
  </si>
  <si>
    <t xml:space="preserve">36325</t>
  </si>
  <si>
    <t xml:space="preserve">37163</t>
  </si>
  <si>
    <t xml:space="preserve">30361</t>
  </si>
  <si>
    <t xml:space="preserve">10716</t>
  </si>
  <si>
    <t xml:space="preserve">10171</t>
  </si>
  <si>
    <t xml:space="preserve">10103</t>
  </si>
  <si>
    <t xml:space="preserve">12546</t>
  </si>
  <si>
    <t xml:space="preserve">13311</t>
  </si>
  <si>
    <t xml:space="preserve">13459</t>
  </si>
  <si>
    <t xml:space="preserve">8534</t>
  </si>
  <si>
    <t xml:space="preserve">14072</t>
  </si>
  <si>
    <t xml:space="preserve">13791</t>
  </si>
  <si>
    <t xml:space="preserve">13236</t>
  </si>
  <si>
    <t xml:space="preserve">13962</t>
  </si>
  <si>
    <t xml:space="preserve">5146</t>
  </si>
  <si>
    <t xml:space="preserve">4484</t>
  </si>
  <si>
    <t xml:space="preserve">4463</t>
  </si>
  <si>
    <t xml:space="preserve">8651</t>
  </si>
  <si>
    <t xml:space="preserve">8027</t>
  </si>
  <si>
    <t xml:space="preserve">7273</t>
  </si>
  <si>
    <t xml:space="preserve">7581</t>
  </si>
  <si>
    <t xml:space="preserve">7343</t>
  </si>
  <si>
    <t xml:space="preserve">6902</t>
  </si>
  <si>
    <t xml:space="preserve">6505</t>
  </si>
  <si>
    <t xml:space="preserve">4202</t>
  </si>
  <si>
    <t xml:space="preserve">6964</t>
  </si>
  <si>
    <t xml:space="preserve">7457</t>
  </si>
  <si>
    <t xml:space="preserve">9062</t>
  </si>
  <si>
    <t xml:space="preserve">11163</t>
  </si>
  <si>
    <t xml:space="preserve">10527</t>
  </si>
  <si>
    <t xml:space="preserve">9682</t>
  </si>
  <si>
    <t xml:space="preserve">15165</t>
  </si>
  <si>
    <t xml:space="preserve">13250</t>
  </si>
  <si>
    <t xml:space="preserve">11874</t>
  </si>
  <si>
    <t xml:space="preserve">8334</t>
  </si>
  <si>
    <t xml:space="preserve">10484</t>
  </si>
  <si>
    <t xml:space="preserve">11351</t>
  </si>
  <si>
    <t xml:space="preserve">12627</t>
  </si>
  <si>
    <t xml:space="preserve">14474</t>
  </si>
  <si>
    <t xml:space="preserve">12869</t>
  </si>
  <si>
    <t xml:space="preserve">19595</t>
  </si>
  <si>
    <t xml:space="preserve">16810</t>
  </si>
  <si>
    <t xml:space="preserve">21159</t>
  </si>
  <si>
    <t xml:space="preserve">19781</t>
  </si>
  <si>
    <t xml:space="preserve">23479</t>
  </si>
  <si>
    <t xml:space="preserve">21954</t>
  </si>
  <si>
    <t xml:space="preserve">7791</t>
  </si>
  <si>
    <t xml:space="preserve">8612</t>
  </si>
  <si>
    <t xml:space="preserve">8823</t>
  </si>
  <si>
    <t xml:space="preserve">11320</t>
  </si>
  <si>
    <t xml:space="preserve">10771</t>
  </si>
  <si>
    <t xml:space="preserve">10811</t>
  </si>
  <si>
    <t xml:space="preserve">11617</t>
  </si>
  <si>
    <t xml:space="preserve">9404</t>
  </si>
  <si>
    <t xml:space="preserve">11132</t>
  </si>
  <si>
    <t xml:space="preserve">11557</t>
  </si>
  <si>
    <t xml:space="preserve">3240</t>
  </si>
  <si>
    <t xml:space="preserve">3420</t>
  </si>
  <si>
    <t xml:space="preserve">3748</t>
  </si>
  <si>
    <t xml:space="preserve">5014</t>
  </si>
  <si>
    <t xml:space="preserve">6074</t>
  </si>
  <si>
    <t xml:space="preserve">6522</t>
  </si>
  <si>
    <t xml:space="preserve">5802</t>
  </si>
  <si>
    <t xml:space="preserve">5929</t>
  </si>
  <si>
    <t xml:space="preserve">6097</t>
  </si>
  <si>
    <t xml:space="preserve">5170</t>
  </si>
  <si>
    <t xml:space="preserve">5852</t>
  </si>
  <si>
    <t xml:space="preserve">8154</t>
  </si>
  <si>
    <t xml:space="preserve">10046</t>
  </si>
  <si>
    <t xml:space="preserve">10172</t>
  </si>
  <si>
    <t xml:space="preserve">10083</t>
  </si>
  <si>
    <t xml:space="preserve">8215</t>
  </si>
  <si>
    <t xml:space="preserve">10685</t>
  </si>
  <si>
    <t xml:space="preserve">11640</t>
  </si>
  <si>
    <t xml:space="preserve">10069</t>
  </si>
  <si>
    <t xml:space="preserve">10260</t>
  </si>
  <si>
    <t xml:space="preserve">9166</t>
  </si>
  <si>
    <t xml:space="preserve">14460</t>
  </si>
  <si>
    <t xml:space="preserve">13370</t>
  </si>
  <si>
    <t xml:space="preserve">19035</t>
  </si>
  <si>
    <t xml:space="preserve">15009</t>
  </si>
  <si>
    <t xml:space="preserve">17797</t>
  </si>
  <si>
    <t xml:space="preserve">20734</t>
  </si>
  <si>
    <t xml:space="preserve">19776</t>
  </si>
  <si>
    <t xml:space="preserve">21891</t>
  </si>
  <si>
    <t xml:space="preserve">21676</t>
  </si>
  <si>
    <t xml:space="preserve">16175</t>
  </si>
  <si>
    <t xml:space="preserve">18569</t>
  </si>
  <si>
    <t xml:space="preserve">19203</t>
  </si>
  <si>
    <t xml:space="preserve">Data for all columns is filtered to: ANALYSIS = (1:2), University: HEPTYPE = 1</t>
  </si>
  <si>
    <t xml:space="preserve">1725</t>
  </si>
  <si>
    <t xml:space="preserve">1628</t>
  </si>
  <si>
    <t xml:space="preserve">2541</t>
  </si>
  <si>
    <t xml:space="preserve">2469</t>
  </si>
  <si>
    <t xml:space="preserve">2356</t>
  </si>
  <si>
    <t xml:space="preserve">3481</t>
  </si>
  <si>
    <t xml:space="preserve">3122</t>
  </si>
  <si>
    <t xml:space="preserve">3437</t>
  </si>
  <si>
    <t xml:space="preserve">3624</t>
  </si>
  <si>
    <t xml:space="preserve">3977</t>
  </si>
  <si>
    <t xml:space="preserve">76</t>
  </si>
  <si>
    <t xml:space="preserve">473</t>
  </si>
  <si>
    <t xml:space="preserve">330</t>
  </si>
  <si>
    <t xml:space="preserve">320</t>
  </si>
  <si>
    <t xml:space="preserve">256</t>
  </si>
  <si>
    <t xml:space="preserve">435</t>
  </si>
  <si>
    <t xml:space="preserve">16</t>
  </si>
  <si>
    <t xml:space="preserve">11</t>
  </si>
  <si>
    <t xml:space="preserve">53</t>
  </si>
  <si>
    <t xml:space="preserve">84</t>
  </si>
  <si>
    <t xml:space="preserve">599</t>
  </si>
  <si>
    <t xml:space="preserve">653</t>
  </si>
  <si>
    <t xml:space="preserve">534</t>
  </si>
  <si>
    <t xml:space="preserve">542</t>
  </si>
  <si>
    <t xml:space="preserve">517</t>
  </si>
  <si>
    <t xml:space="preserve">509</t>
  </si>
  <si>
    <t xml:space="preserve">740</t>
  </si>
  <si>
    <t xml:space="preserve">785</t>
  </si>
  <si>
    <t xml:space="preserve">1334</t>
  </si>
  <si>
    <t xml:space="preserve">1228</t>
  </si>
  <si>
    <t xml:space="preserve">2484</t>
  </si>
  <si>
    <t xml:space="preserve">3689</t>
  </si>
  <si>
    <t xml:space="preserve">180</t>
  </si>
  <si>
    <t xml:space="preserve">185</t>
  </si>
  <si>
    <t xml:space="preserve">165</t>
  </si>
  <si>
    <t xml:space="preserve">161</t>
  </si>
  <si>
    <t xml:space="preserve">160</t>
  </si>
  <si>
    <t xml:space="preserve">191</t>
  </si>
  <si>
    <t xml:space="preserve">168</t>
  </si>
  <si>
    <t xml:space="preserve">175</t>
  </si>
  <si>
    <t xml:space="preserve">32</t>
  </si>
  <si>
    <t xml:space="preserve">80</t>
  </si>
  <si>
    <t xml:space="preserve">315</t>
  </si>
  <si>
    <t xml:space="preserve">463</t>
  </si>
  <si>
    <t xml:space="preserve">1055</t>
  </si>
  <si>
    <t xml:space="preserve">1517</t>
  </si>
  <si>
    <t xml:space="preserve">1659</t>
  </si>
  <si>
    <t xml:space="preserve">1889</t>
  </si>
  <si>
    <t xml:space="preserve">1410</t>
  </si>
  <si>
    <t xml:space="preserve">1239</t>
  </si>
  <si>
    <t xml:space="preserve">1389</t>
  </si>
  <si>
    <t xml:space="preserve">1414</t>
  </si>
  <si>
    <t xml:space="preserve">154</t>
  </si>
  <si>
    <t xml:space="preserve">522</t>
  </si>
  <si>
    <t xml:space="preserve">543</t>
  </si>
  <si>
    <t xml:space="preserve">541</t>
  </si>
  <si>
    <t xml:space="preserve">1501</t>
  </si>
  <si>
    <t xml:space="preserve">227</t>
  </si>
  <si>
    <t xml:space="preserve">295</t>
  </si>
  <si>
    <t xml:space="preserve">374</t>
  </si>
  <si>
    <t xml:space="preserve">549</t>
  </si>
  <si>
    <t xml:space="preserve">61</t>
  </si>
  <si>
    <t xml:space="preserve">83</t>
  </si>
  <si>
    <t xml:space="preserve">109</t>
  </si>
  <si>
    <t xml:space="preserve">73</t>
  </si>
  <si>
    <t xml:space="preserve">103</t>
  </si>
  <si>
    <t xml:space="preserve">104</t>
  </si>
  <si>
    <t xml:space="preserve">98</t>
  </si>
  <si>
    <t xml:space="preserve">128</t>
  </si>
  <si>
    <t xml:space="preserve">35</t>
  </si>
  <si>
    <t xml:space="preserve">31</t>
  </si>
  <si>
    <t xml:space="preserve">49</t>
  </si>
  <si>
    <t xml:space="preserve">52</t>
  </si>
  <si>
    <t xml:space="preserve">72</t>
  </si>
  <si>
    <t xml:space="preserve">67</t>
  </si>
  <si>
    <t xml:space="preserve">87</t>
  </si>
  <si>
    <t xml:space="preserve">70</t>
  </si>
  <si>
    <t xml:space="preserve">540</t>
  </si>
  <si>
    <t xml:space="preserve">624</t>
  </si>
  <si>
    <t xml:space="preserve">698</t>
  </si>
  <si>
    <t xml:space="preserve">808</t>
  </si>
  <si>
    <t xml:space="preserve">750</t>
  </si>
  <si>
    <t xml:space="preserve">702</t>
  </si>
  <si>
    <t xml:space="preserve">585</t>
  </si>
  <si>
    <t xml:space="preserve">14</t>
  </si>
  <si>
    <t xml:space="preserve">2203</t>
  </si>
  <si>
    <t xml:space="preserve">1883</t>
  </si>
  <si>
    <t xml:space="preserve">1792</t>
  </si>
  <si>
    <t xml:space="preserve">2278</t>
  </si>
  <si>
    <t xml:space="preserve">2220</t>
  </si>
  <si>
    <t xml:space="preserve">1503</t>
  </si>
  <si>
    <t xml:space="preserve">1644</t>
  </si>
  <si>
    <t xml:space="preserve">1441</t>
  </si>
  <si>
    <t xml:space="preserve">1378</t>
  </si>
  <si>
    <t xml:space="preserve">1143</t>
  </si>
  <si>
    <t xml:space="preserve">935</t>
  </si>
  <si>
    <t xml:space="preserve">837</t>
  </si>
  <si>
    <t xml:space="preserve">1740</t>
  </si>
  <si>
    <t xml:space="preserve">275</t>
  </si>
  <si>
    <t xml:space="preserve">460</t>
  </si>
  <si>
    <t xml:space="preserve">402</t>
  </si>
  <si>
    <t xml:space="preserve">668</t>
  </si>
  <si>
    <t xml:space="preserve">893</t>
  </si>
  <si>
    <t xml:space="preserve">788</t>
  </si>
  <si>
    <t xml:space="preserve">675</t>
  </si>
  <si>
    <t xml:space="preserve">220</t>
  </si>
  <si>
    <t xml:space="preserve">115</t>
  </si>
  <si>
    <t xml:space="preserve">116</t>
  </si>
  <si>
    <t xml:space="preserve">187</t>
  </si>
  <si>
    <t xml:space="preserve">270</t>
  </si>
  <si>
    <t xml:space="preserve">377</t>
  </si>
  <si>
    <t xml:space="preserve">556</t>
  </si>
  <si>
    <t xml:space="preserve">607</t>
  </si>
  <si>
    <t xml:space="preserve">745</t>
  </si>
  <si>
    <t xml:space="preserve">823</t>
  </si>
  <si>
    <t xml:space="preserve">34</t>
  </si>
  <si>
    <t xml:space="preserve">129</t>
  </si>
  <si>
    <t xml:space="preserve">410</t>
  </si>
  <si>
    <t xml:space="preserve">910</t>
  </si>
  <si>
    <t xml:space="preserve">904</t>
  </si>
  <si>
    <t xml:space="preserve">710</t>
  </si>
  <si>
    <t xml:space="preserve">771</t>
  </si>
  <si>
    <t xml:space="preserve">544</t>
  </si>
  <si>
    <t xml:space="preserve">465</t>
  </si>
  <si>
    <t xml:space="preserve">824</t>
  </si>
  <si>
    <t xml:space="preserve">1120</t>
  </si>
  <si>
    <t xml:space="preserve">1243</t>
  </si>
  <si>
    <t xml:space="preserve">1264</t>
  </si>
  <si>
    <t xml:space="preserve">2499</t>
  </si>
  <si>
    <t xml:space="preserve">2444</t>
  </si>
  <si>
    <t xml:space="preserve">2188</t>
  </si>
  <si>
    <t xml:space="preserve">2312</t>
  </si>
  <si>
    <t xml:space="preserve">2047</t>
  </si>
  <si>
    <t xml:space="preserve">1818</t>
  </si>
  <si>
    <t xml:space="preserve">1726</t>
  </si>
  <si>
    <t xml:space="preserve">1707</t>
  </si>
  <si>
    <t xml:space="preserve">1201</t>
  </si>
  <si>
    <t xml:space="preserve">1561</t>
  </si>
  <si>
    <t xml:space="preserve">560</t>
  </si>
  <si>
    <t xml:space="preserve">293</t>
  </si>
  <si>
    <t xml:space="preserve">299</t>
  </si>
  <si>
    <t xml:space="preserve">172</t>
  </si>
  <si>
    <t xml:space="preserve">414</t>
  </si>
  <si>
    <t xml:space="preserve">528</t>
  </si>
  <si>
    <t xml:space="preserve">521</t>
  </si>
  <si>
    <t xml:space="preserve">551</t>
  </si>
  <si>
    <t xml:space="preserve">697</t>
  </si>
  <si>
    <t xml:space="preserve">632</t>
  </si>
  <si>
    <t xml:space="preserve">616</t>
  </si>
  <si>
    <t xml:space="preserve">337</t>
  </si>
  <si>
    <t xml:space="preserve">356</t>
  </si>
  <si>
    <t xml:space="preserve">77</t>
  </si>
  <si>
    <t xml:space="preserve">101</t>
  </si>
  <si>
    <t xml:space="preserve">134</t>
  </si>
  <si>
    <t xml:space="preserve">136</t>
  </si>
  <si>
    <t xml:space="preserve">182</t>
  </si>
  <si>
    <t xml:space="preserve">9296</t>
  </si>
  <si>
    <t xml:space="preserve">9149</t>
  </si>
  <si>
    <t xml:space="preserve">157</t>
  </si>
  <si>
    <t xml:space="preserve">60</t>
  </si>
  <si>
    <t xml:space="preserve">27</t>
  </si>
  <si>
    <t xml:space="preserve">188</t>
  </si>
  <si>
    <t xml:space="preserve">240</t>
  </si>
  <si>
    <t xml:space="preserve">210</t>
  </si>
  <si>
    <t xml:space="preserve">197</t>
  </si>
  <si>
    <t xml:space="preserve">178</t>
  </si>
  <si>
    <t xml:space="preserve">193</t>
  </si>
  <si>
    <t xml:space="preserve">502</t>
  </si>
  <si>
    <t xml:space="preserve">450</t>
  </si>
  <si>
    <t xml:space="preserve">572</t>
  </si>
  <si>
    <t xml:space="preserve">562</t>
  </si>
  <si>
    <t xml:space="preserve">539</t>
  </si>
  <si>
    <t xml:space="preserve">519</t>
  </si>
  <si>
    <t xml:space="preserve">575</t>
  </si>
  <si>
    <t xml:space="preserve">491</t>
  </si>
  <si>
    <t xml:space="preserve">425</t>
  </si>
  <si>
    <t xml:space="preserve">567</t>
  </si>
  <si>
    <t xml:space="preserve">292</t>
  </si>
  <si>
    <t xml:space="preserve">336</t>
  </si>
  <si>
    <t xml:space="preserve">454</t>
  </si>
  <si>
    <t xml:space="preserve">636</t>
  </si>
  <si>
    <t xml:space="preserve">768</t>
  </si>
  <si>
    <t xml:space="preserve">1040</t>
  </si>
  <si>
    <t xml:space="preserve">1011</t>
  </si>
  <si>
    <t xml:space="preserve">1211</t>
  </si>
  <si>
    <t xml:space="preserve">1210</t>
  </si>
  <si>
    <t xml:space="preserve">1114</t>
  </si>
  <si>
    <t xml:space="preserve">1327</t>
  </si>
  <si>
    <t xml:space="preserve">994</t>
  </si>
  <si>
    <t xml:space="preserve">997</t>
  </si>
  <si>
    <t xml:space="preserve">734</t>
  </si>
  <si>
    <t xml:space="preserve">736</t>
  </si>
  <si>
    <t xml:space="preserve">708</t>
  </si>
  <si>
    <t xml:space="preserve">955</t>
  </si>
  <si>
    <t xml:space="preserve">1763</t>
  </si>
  <si>
    <t xml:space="preserve">1388</t>
  </si>
  <si>
    <t xml:space="preserve">1394</t>
  </si>
  <si>
    <t xml:space="preserve">901</t>
  </si>
  <si>
    <t xml:space="preserve">827</t>
  </si>
  <si>
    <t xml:space="preserve">1037</t>
  </si>
  <si>
    <t xml:space="preserve">113</t>
  </si>
  <si>
    <t xml:space="preserve">110</t>
  </si>
  <si>
    <t xml:space="preserve">102</t>
  </si>
  <si>
    <t xml:space="preserve">68</t>
  </si>
  <si>
    <t xml:space="preserve">368</t>
  </si>
  <si>
    <t xml:space="preserve">224</t>
  </si>
  <si>
    <t xml:space="preserve">365</t>
  </si>
  <si>
    <t xml:space="preserve">602</t>
  </si>
  <si>
    <t xml:space="preserve">3533</t>
  </si>
  <si>
    <t xml:space="preserve">3852</t>
  </si>
  <si>
    <t xml:space="preserve">3693</t>
  </si>
  <si>
    <t xml:space="preserve">3382</t>
  </si>
  <si>
    <t xml:space="preserve">3036</t>
  </si>
  <si>
    <t xml:space="preserve">3280</t>
  </si>
  <si>
    <t xml:space="preserve">2952</t>
  </si>
  <si>
    <t xml:space="preserve">2507</t>
  </si>
  <si>
    <t xml:space="preserve">2282</t>
  </si>
  <si>
    <t xml:space="preserve">2411</t>
  </si>
  <si>
    <t xml:space="preserve">177</t>
  </si>
  <si>
    <t xml:space="preserve">483</t>
  </si>
  <si>
    <t xml:space="preserve">494</t>
  </si>
  <si>
    <t xml:space="preserve">600</t>
  </si>
  <si>
    <t xml:space="preserve">13</t>
  </si>
  <si>
    <t xml:space="preserve">48</t>
  </si>
  <si>
    <t xml:space="preserve">85</t>
  </si>
  <si>
    <t xml:space="preserve">155</t>
  </si>
  <si>
    <t xml:space="preserve">226</t>
  </si>
  <si>
    <t xml:space="preserve">350</t>
  </si>
  <si>
    <t xml:space="preserve">629</t>
  </si>
  <si>
    <t xml:space="preserve">802</t>
  </si>
  <si>
    <t xml:space="preserve">819</t>
  </si>
  <si>
    <t xml:space="preserve">1202</t>
  </si>
  <si>
    <t xml:space="preserve">1739</t>
  </si>
  <si>
    <t xml:space="preserve">213</t>
  </si>
  <si>
    <t xml:space="preserve">131</t>
  </si>
  <si>
    <t xml:space="preserve">130</t>
  </si>
  <si>
    <t xml:space="preserve">71</t>
  </si>
  <si>
    <t xml:space="preserve">81</t>
  </si>
  <si>
    <t xml:space="preserve">347</t>
  </si>
  <si>
    <t xml:space="preserve">290</t>
  </si>
  <si>
    <t xml:space="preserve">1749</t>
  </si>
  <si>
    <t xml:space="preserve">998</t>
  </si>
  <si>
    <t xml:space="preserve">1046</t>
  </si>
  <si>
    <t xml:space="preserve">1098</t>
  </si>
  <si>
    <t xml:space="preserve">892</t>
  </si>
  <si>
    <t xml:space="preserve">905</t>
  </si>
  <si>
    <t xml:space="preserve">147</t>
  </si>
  <si>
    <t xml:space="preserve">126</t>
  </si>
  <si>
    <t xml:space="preserve">117</t>
  </si>
  <si>
    <t xml:space="preserve">146</t>
  </si>
  <si>
    <t xml:space="preserve">88</t>
  </si>
  <si>
    <t xml:space="preserve">6</t>
  </si>
  <si>
    <t xml:space="preserve">24</t>
  </si>
  <si>
    <t xml:space="preserve">23</t>
  </si>
  <si>
    <t xml:space="preserve">1180</t>
  </si>
  <si>
    <t xml:space="preserve">2644</t>
  </si>
  <si>
    <t xml:space="preserve">7613</t>
  </si>
  <si>
    <t xml:space="preserve">6404</t>
  </si>
  <si>
    <t xml:space="preserve">7204</t>
  </si>
  <si>
    <t xml:space="preserve">6222</t>
  </si>
  <si>
    <t xml:space="preserve">4614</t>
  </si>
  <si>
    <t xml:space="preserve">2071</t>
  </si>
  <si>
    <t xml:space="preserve">4207</t>
  </si>
  <si>
    <t xml:space="preserve">748</t>
  </si>
  <si>
    <t xml:space="preserve">947</t>
  </si>
  <si>
    <t xml:space="preserve">1081</t>
  </si>
  <si>
    <t xml:space="preserve">1087</t>
  </si>
  <si>
    <t xml:space="preserve">1034</t>
  </si>
  <si>
    <t xml:space="preserve">1025</t>
  </si>
  <si>
    <t xml:space="preserve">826</t>
  </si>
  <si>
    <t xml:space="preserve">727</t>
  </si>
  <si>
    <t xml:space="preserve">123</t>
  </si>
  <si>
    <t xml:space="preserve">132</t>
  </si>
  <si>
    <t xml:space="preserve">170</t>
  </si>
  <si>
    <t xml:space="preserve">211</t>
  </si>
  <si>
    <t xml:space="preserve">241</t>
  </si>
  <si>
    <t xml:space="preserve">262</t>
  </si>
  <si>
    <t xml:space="preserve">366</t>
  </si>
  <si>
    <t xml:space="preserve">333</t>
  </si>
  <si>
    <t xml:space="preserve">322</t>
  </si>
  <si>
    <t xml:space="preserve">469</t>
  </si>
  <si>
    <t xml:space="preserve">723</t>
  </si>
  <si>
    <t xml:space="preserve">1685</t>
  </si>
  <si>
    <t xml:space="preserve">112</t>
  </si>
  <si>
    <t xml:space="preserve">225</t>
  </si>
  <si>
    <t xml:space="preserve">199</t>
  </si>
  <si>
    <t xml:space="preserve">642</t>
  </si>
  <si>
    <t xml:space="preserve">968</t>
  </si>
  <si>
    <t xml:space="preserve">1112</t>
  </si>
  <si>
    <t xml:space="preserve">1305</t>
  </si>
  <si>
    <t xml:space="preserve">1139</t>
  </si>
  <si>
    <t xml:space="preserve">807</t>
  </si>
  <si>
    <t xml:space="preserve">876</t>
  </si>
  <si>
    <t xml:space="preserve">991</t>
  </si>
  <si>
    <t xml:space="preserve">1185</t>
  </si>
  <si>
    <t xml:space="preserve">15</t>
  </si>
  <si>
    <t xml:space="preserve">62</t>
  </si>
  <si>
    <t xml:space="preserve">63</t>
  </si>
  <si>
    <t xml:space="preserve">59</t>
  </si>
  <si>
    <t xml:space="preserve">64</t>
  </si>
  <si>
    <t xml:space="preserve">56</t>
  </si>
  <si>
    <t xml:space="preserve">651</t>
  </si>
  <si>
    <t xml:space="preserve">584</t>
  </si>
  <si>
    <t xml:space="preserve">1660</t>
  </si>
  <si>
    <t xml:space="preserve">1721</t>
  </si>
  <si>
    <t xml:space="preserve">2594</t>
  </si>
  <si>
    <t xml:space="preserve">3215</t>
  </si>
  <si>
    <t xml:space="preserve">2403</t>
  </si>
  <si>
    <t xml:space="preserve">2678</t>
  </si>
  <si>
    <t xml:space="preserve">4975</t>
  </si>
  <si>
    <t xml:space="preserve">7109</t>
  </si>
  <si>
    <t xml:space="preserve">33</t>
  </si>
  <si>
    <t xml:space="preserve">380</t>
  </si>
  <si>
    <t xml:space="preserve">794</t>
  </si>
  <si>
    <t xml:space="preserve">1204</t>
  </si>
  <si>
    <t xml:space="preserve">1755</t>
  </si>
  <si>
    <t xml:space="preserve">2376</t>
  </si>
  <si>
    <t xml:space="preserve">1993</t>
  </si>
  <si>
    <t xml:space="preserve">1795</t>
  </si>
  <si>
    <t xml:space="preserve">1687</t>
  </si>
  <si>
    <t xml:space="preserve">953</t>
  </si>
  <si>
    <t xml:space="preserve">1068</t>
  </si>
  <si>
    <t xml:space="preserve">218</t>
  </si>
  <si>
    <t xml:space="preserve">700</t>
  </si>
  <si>
    <t xml:space="preserve">1903</t>
  </si>
  <si>
    <t xml:space="preserve">2526</t>
  </si>
  <si>
    <t xml:space="preserve">2130</t>
  </si>
  <si>
    <t xml:space="preserve">2605</t>
  </si>
  <si>
    <t xml:space="preserve">200</t>
  </si>
  <si>
    <t xml:space="preserve">167</t>
  </si>
  <si>
    <t xml:space="preserve">164</t>
  </si>
  <si>
    <t xml:space="preserve">151</t>
  </si>
  <si>
    <t xml:space="preserve">857</t>
  </si>
  <si>
    <t xml:space="preserve">739</t>
  </si>
  <si>
    <t xml:space="preserve">743</t>
  </si>
  <si>
    <t xml:space="preserve">673</t>
  </si>
  <si>
    <t xml:space="preserve">694</t>
  </si>
  <si>
    <t xml:space="preserve">318</t>
  </si>
  <si>
    <t xml:space="preserve">261</t>
  </si>
  <si>
    <t xml:space="preserve">204</t>
  </si>
  <si>
    <t xml:space="preserve">140</t>
  </si>
  <si>
    <t xml:space="preserve">124</t>
  </si>
  <si>
    <t xml:space="preserve">176</t>
  </si>
  <si>
    <t xml:space="preserve">219</t>
  </si>
  <si>
    <t xml:space="preserve">205</t>
  </si>
  <si>
    <t xml:space="preserve">206</t>
  </si>
  <si>
    <t xml:space="preserve">192</t>
  </si>
  <si>
    <t xml:space="preserve">518</t>
  </si>
  <si>
    <t xml:space="preserve">1702</t>
  </si>
  <si>
    <t xml:space="preserve">2133</t>
  </si>
  <si>
    <t xml:space="preserve">2479</t>
  </si>
  <si>
    <t xml:space="preserve">2297</t>
  </si>
  <si>
    <t xml:space="preserve">1374</t>
  </si>
  <si>
    <t xml:space="preserve">1118</t>
  </si>
  <si>
    <t xml:space="preserve">1876</t>
  </si>
  <si>
    <t xml:space="preserve">2056</t>
  </si>
  <si>
    <t xml:space="preserve">975</t>
  </si>
  <si>
    <t xml:space="preserve">831</t>
  </si>
  <si>
    <t xml:space="preserve">962</t>
  </si>
  <si>
    <t xml:space="preserve">1177</t>
  </si>
  <si>
    <t xml:space="preserve">1065</t>
  </si>
  <si>
    <t xml:space="preserve">762</t>
  </si>
  <si>
    <t xml:space="preserve">766</t>
  </si>
  <si>
    <t xml:space="preserve">749</t>
  </si>
  <si>
    <t xml:space="preserve">728</t>
  </si>
  <si>
    <t xml:space="preserve">836</t>
  </si>
  <si>
    <t xml:space="preserve">308</t>
  </si>
  <si>
    <t xml:space="preserve">313</t>
  </si>
  <si>
    <t xml:space="preserve">264</t>
  </si>
  <si>
    <t xml:space="preserve">297</t>
  </si>
  <si>
    <t xml:space="preserve">323</t>
  </si>
  <si>
    <t xml:space="preserve">357</t>
  </si>
  <si>
    <t xml:space="preserve">94</t>
  </si>
  <si>
    <t xml:space="preserve">125</t>
  </si>
  <si>
    <t xml:space="preserve">108</t>
  </si>
  <si>
    <t xml:space="preserve">50</t>
  </si>
  <si>
    <t xml:space="preserve">45</t>
  </si>
  <si>
    <t xml:space="preserve">43</t>
  </si>
  <si>
    <t xml:space="preserve">382</t>
  </si>
  <si>
    <t xml:space="preserve">418</t>
  </si>
  <si>
    <t xml:space="preserve">449</t>
  </si>
  <si>
    <t xml:space="preserve">411</t>
  </si>
  <si>
    <t xml:space="preserve">499</t>
  </si>
  <si>
    <t xml:space="preserve">530</t>
  </si>
  <si>
    <t xml:space="preserve">25</t>
  </si>
  <si>
    <t xml:space="preserve">20</t>
  </si>
  <si>
    <t xml:space="preserve">90</t>
  </si>
  <si>
    <t xml:space="preserve">57</t>
  </si>
  <si>
    <t xml:space="preserve">36</t>
  </si>
  <si>
    <t xml:space="preserve">127</t>
  </si>
  <si>
    <t xml:space="preserve">118</t>
  </si>
  <si>
    <t xml:space="preserve">257</t>
  </si>
  <si>
    <t xml:space="preserve">237</t>
  </si>
  <si>
    <t xml:space="preserve">278</t>
  </si>
  <si>
    <t xml:space="preserve">775</t>
  </si>
  <si>
    <t xml:space="preserve">1555</t>
  </si>
  <si>
    <t xml:space="preserve">1592</t>
  </si>
  <si>
    <t xml:space="preserve">1748</t>
  </si>
  <si>
    <t xml:space="preserve">1927</t>
  </si>
  <si>
    <t xml:space="preserve">1969</t>
  </si>
  <si>
    <t xml:space="preserve">1752</t>
  </si>
  <si>
    <t xml:space="preserve">2579</t>
  </si>
  <si>
    <t xml:space="preserve">2476</t>
  </si>
  <si>
    <t xml:space="preserve">148</t>
  </si>
  <si>
    <t xml:space="preserve">286</t>
  </si>
  <si>
    <t xml:space="preserve">345</t>
  </si>
  <si>
    <t xml:space="preserve">135</t>
  </si>
  <si>
    <t xml:space="preserve">316</t>
  </si>
  <si>
    <t xml:space="preserve">341</t>
  </si>
  <si>
    <t xml:space="preserve">51</t>
  </si>
  <si>
    <t xml:space="preserve">552</t>
  </si>
  <si>
    <t xml:space="preserve">431</t>
  </si>
  <si>
    <t xml:space="preserve">393</t>
  </si>
  <si>
    <t xml:space="preserve">432</t>
  </si>
  <si>
    <t xml:space="preserve">427</t>
  </si>
  <si>
    <t xml:space="preserve">818</t>
  </si>
  <si>
    <t xml:space="preserve">311</t>
  </si>
  <si>
    <t xml:space="preserve">137</t>
  </si>
  <si>
    <t xml:space="preserve">1156</t>
  </si>
  <si>
    <t xml:space="preserve">1116</t>
  </si>
  <si>
    <t xml:space="preserve">1190</t>
  </si>
  <si>
    <t xml:space="preserve">1399</t>
  </si>
  <si>
    <t xml:space="preserve">1563</t>
  </si>
  <si>
    <t xml:space="preserve">1918</t>
  </si>
  <si>
    <t xml:space="preserve">1873</t>
  </si>
  <si>
    <t xml:space="preserve">1658</t>
  </si>
  <si>
    <t xml:space="preserve">1602</t>
  </si>
  <si>
    <t xml:space="preserve">1860</t>
  </si>
  <si>
    <t xml:space="preserve">202</t>
  </si>
  <si>
    <t xml:space="preserve">247</t>
  </si>
  <si>
    <t xml:space="preserve">234</t>
  </si>
  <si>
    <t xml:space="preserve">238</t>
  </si>
  <si>
    <t xml:space="preserve">217</t>
  </si>
  <si>
    <t xml:space="preserve">215</t>
  </si>
  <si>
    <t xml:space="preserve">244</t>
  </si>
  <si>
    <t xml:space="preserve">174</t>
  </si>
  <si>
    <t xml:space="preserve">186</t>
  </si>
  <si>
    <t xml:space="preserve">184</t>
  </si>
  <si>
    <t xml:space="preserve">372</t>
  </si>
  <si>
    <t xml:space="preserve">634</t>
  </si>
  <si>
    <t xml:space="preserve">579</t>
  </si>
  <si>
    <t xml:space="preserve">586</t>
  </si>
  <si>
    <t xml:space="preserve">516</t>
  </si>
  <si>
    <t xml:space="preserve">621</t>
  </si>
  <si>
    <t xml:space="preserve">547</t>
  </si>
  <si>
    <t xml:space="preserve">767</t>
  </si>
  <si>
    <t xml:space="preserve">476</t>
  </si>
  <si>
    <t xml:space="preserve">532</t>
  </si>
  <si>
    <t xml:space="preserve">641</t>
  </si>
  <si>
    <t xml:space="preserve">622</t>
  </si>
  <si>
    <t xml:space="preserve">670</t>
  </si>
  <si>
    <t xml:space="preserve">1268</t>
  </si>
  <si>
    <t xml:space="preserve">1176</t>
  </si>
  <si>
    <t xml:space="preserve">1128</t>
  </si>
  <si>
    <t xml:space="preserve">829</t>
  </si>
  <si>
    <t xml:space="preserve">793</t>
  </si>
  <si>
    <t xml:space="preserve">482</t>
  </si>
  <si>
    <t xml:space="preserve">462</t>
  </si>
  <si>
    <t xml:space="preserve">198</t>
  </si>
  <si>
    <t xml:space="preserve">203</t>
  </si>
  <si>
    <t xml:space="preserve">362</t>
  </si>
  <si>
    <t xml:space="preserve">429</t>
  </si>
  <si>
    <t xml:space="preserve">451</t>
  </si>
  <si>
    <t xml:space="preserve">1839</t>
  </si>
  <si>
    <t xml:space="preserve">1273</t>
  </si>
  <si>
    <t xml:space="preserve">3238</t>
  </si>
  <si>
    <t xml:space="preserve">3243</t>
  </si>
  <si>
    <t xml:space="preserve">258</t>
  </si>
  <si>
    <t xml:space="preserve">248</t>
  </si>
  <si>
    <t xml:space="preserve">373</t>
  </si>
  <si>
    <t xml:space="preserve">0.0</t>
  </si>
  <si>
    <t xml:space="preserve">169</t>
  </si>
  <si>
    <t xml:space="preserve">1424</t>
  </si>
  <si>
    <t xml:space="preserve">1216</t>
  </si>
  <si>
    <t xml:space="preserve">1559</t>
  </si>
  <si>
    <t xml:space="preserve">1310</t>
  </si>
  <si>
    <t xml:space="preserve">1846</t>
  </si>
  <si>
    <t xml:space="preserve">1830</t>
  </si>
  <si>
    <t xml:space="preserve">2002</t>
  </si>
  <si>
    <t xml:space="preserve">1562</t>
  </si>
  <si>
    <t xml:space="preserve">196</t>
  </si>
  <si>
    <t xml:space="preserve">158</t>
  </si>
  <si>
    <t xml:space="preserve">1881</t>
  </si>
  <si>
    <t xml:space="preserve">2288</t>
  </si>
  <si>
    <t xml:space="preserve">1989</t>
  </si>
  <si>
    <t xml:space="preserve">1711</t>
  </si>
  <si>
    <t xml:space="preserve">851</t>
  </si>
  <si>
    <t xml:space="preserve">74</t>
  </si>
  <si>
    <t xml:space="preserve">122</t>
  </si>
  <si>
    <t xml:space="preserve">162</t>
  </si>
  <si>
    <t xml:space="preserve">277</t>
  </si>
  <si>
    <t xml:space="preserve">338</t>
  </si>
  <si>
    <t xml:space="preserve">1448</t>
  </si>
  <si>
    <t xml:space="preserve">1608</t>
  </si>
  <si>
    <t xml:space="preserve">2163</t>
  </si>
  <si>
    <t xml:space="preserve">1618</t>
  </si>
  <si>
    <t xml:space="preserve">1522</t>
  </si>
  <si>
    <t xml:space="preserve">1189</t>
  </si>
  <si>
    <t xml:space="preserve">911</t>
  </si>
  <si>
    <t xml:space="preserve">1547</t>
  </si>
  <si>
    <t xml:space="preserve">475</t>
  </si>
  <si>
    <t xml:space="preserve">877</t>
  </si>
  <si>
    <t xml:space="preserve">1091</t>
  </si>
  <si>
    <t xml:space="preserve">1253</t>
  </si>
  <si>
    <t xml:space="preserve">1337</t>
  </si>
  <si>
    <t xml:space="preserve">481</t>
  </si>
  <si>
    <t xml:space="preserve">1768</t>
  </si>
  <si>
    <t xml:space="preserve">909</t>
  </si>
  <si>
    <t xml:space="preserve">1809</t>
  </si>
  <si>
    <t xml:space="preserve">2483</t>
  </si>
  <si>
    <t xml:space="preserve">1743</t>
  </si>
  <si>
    <t xml:space="preserve">604</t>
  </si>
  <si>
    <t xml:space="preserve">964</t>
  </si>
  <si>
    <t xml:space="preserve">2985</t>
  </si>
  <si>
    <t xml:space="preserve">319</t>
  </si>
  <si>
    <t xml:space="preserve">415</t>
  </si>
  <si>
    <t xml:space="preserve">370</t>
  </si>
  <si>
    <t xml:space="preserve">753</t>
  </si>
  <si>
    <t xml:space="preserve">659</t>
  </si>
  <si>
    <t xml:space="preserve">375</t>
  </si>
  <si>
    <t xml:space="preserve">271</t>
  </si>
  <si>
    <t xml:space="preserve">214</t>
  </si>
  <si>
    <t xml:space="preserve">267</t>
  </si>
  <si>
    <t xml:space="preserve">239</t>
  </si>
  <si>
    <t xml:space="preserve">576</t>
  </si>
  <si>
    <t xml:space="preserve">637</t>
  </si>
  <si>
    <t xml:space="preserve">626</t>
  </si>
  <si>
    <t xml:space="preserve">597</t>
  </si>
  <si>
    <t xml:space="preserve">568</t>
  </si>
  <si>
    <t xml:space="preserve">426</t>
  </si>
  <si>
    <t xml:space="preserve">344</t>
  </si>
  <si>
    <t xml:space="preserve">331</t>
  </si>
  <si>
    <t xml:space="preserve">Data for all columns is filtered to: ANALYSIS = (1:2), NUHEI: HEPTYPE = 2</t>
  </si>
  <si>
    <t xml:space="preserve">469,185</t>
  </si>
  <si>
    <t xml:space="preserve">430,154</t>
  </si>
  <si>
    <t xml:space="preserve">158,335</t>
  </si>
  <si>
    <t xml:space="preserve">Postgraduate</t>
  </si>
  <si>
    <t xml:space="preserve">286,273</t>
  </si>
  <si>
    <t xml:space="preserve">262,477</t>
  </si>
  <si>
    <t xml:space="preserve">99,530</t>
  </si>
  <si>
    <t xml:space="preserve">455332</t>
  </si>
  <si>
    <t xml:space="preserve">342401</t>
  </si>
  <si>
    <t xml:space="preserve">328960</t>
  </si>
  <si>
    <t xml:space="preserve">21812</t>
  </si>
  <si>
    <t xml:space="preserve">363451</t>
  </si>
  <si>
    <t xml:space="preserve">385263</t>
  </si>
  <si>
    <t xml:space="preserve">29630</t>
  </si>
  <si>
    <t xml:space="preserve">361422</t>
  </si>
  <si>
    <t xml:space="preserve">391052</t>
  </si>
  <si>
    <t xml:space="preserve">46145</t>
  </si>
  <si>
    <t xml:space="preserve">522831</t>
  </si>
  <si>
    <t xml:space="preserve">568976</t>
  </si>
  <si>
    <t xml:space="preserve">51925</t>
  </si>
  <si>
    <t xml:space="preserve">526951</t>
  </si>
  <si>
    <t xml:space="preserve">578876</t>
  </si>
  <si>
    <t xml:space="preserve">64260</t>
  </si>
  <si>
    <t xml:space="preserve">552886</t>
  </si>
  <si>
    <t xml:space="preserve">617146</t>
  </si>
  <si>
    <t xml:space="preserve">70266</t>
  </si>
  <si>
    <t xml:space="preserve">565829</t>
  </si>
  <si>
    <t xml:space="preserve">636095</t>
  </si>
  <si>
    <t xml:space="preserve">63117</t>
  </si>
  <si>
    <t xml:space="preserve">580220</t>
  </si>
  <si>
    <t xml:space="preserve">643337</t>
  </si>
  <si>
    <t xml:space="preserve">56065</t>
  </si>
  <si>
    <t xml:space="preserve">575884</t>
  </si>
  <si>
    <t xml:space="preserve">631949</t>
  </si>
  <si>
    <t xml:space="preserve">76808</t>
  </si>
  <si>
    <t xml:space="preserve">600233</t>
  </si>
  <si>
    <t xml:space="preserve">677041</t>
  </si>
  <si>
    <t xml:space="preserve">95836</t>
  </si>
  <si>
    <t xml:space="preserve">596795</t>
  </si>
  <si>
    <t xml:space="preserve">692631</t>
  </si>
  <si>
    <t xml:space="preserve">In-scope population</t>
  </si>
  <si>
    <t xml:space="preserve">SES respondents</t>
  </si>
  <si>
    <t xml:space="preserve">251,510</t>
  </si>
  <si>
    <t xml:space="preserve">93,045</t>
  </si>
  <si>
    <t xml:space="preserve">217,675</t>
  </si>
  <si>
    <t xml:space="preserve">65,170</t>
  </si>
  <si>
    <t xml:space="preserve">408,771</t>
  </si>
  <si>
    <t xml:space="preserve">138,751</t>
  </si>
  <si>
    <t xml:space="preserve">58,958</t>
  </si>
  <si>
    <t xml:space="preserve">18,965</t>
  </si>
  <si>
    <t xml:space="preserve">51,690</t>
  </si>
  <si>
    <t xml:space="preserve">18,516</t>
  </si>
  <si>
    <t xml:space="preserve">417,495</t>
  </si>
  <si>
    <t xml:space="preserve">139,699</t>
  </si>
  <si>
    <t xml:space="preserve">196,088</t>
  </si>
  <si>
    <t xml:space="preserve">54,708</t>
  </si>
  <si>
    <t xml:space="preserve">271,075</t>
  </si>
  <si>
    <t xml:space="preserve">102,646</t>
  </si>
  <si>
    <t xml:space="preserve">372,480</t>
  </si>
  <si>
    <t xml:space="preserve">121,771</t>
  </si>
  <si>
    <t xml:space="preserve">40,205</t>
  </si>
  <si>
    <t xml:space="preserve">12,161</t>
  </si>
  <si>
    <t xml:space="preserve">33,564</t>
  </si>
  <si>
    <t xml:space="preserve">13,265</t>
  </si>
  <si>
    <t xml:space="preserve">22,935</t>
  </si>
  <si>
    <t xml:space="preserve">11,018</t>
  </si>
  <si>
    <t xml:space="preserve">7,738</t>
  </si>
  <si>
    <t xml:space="preserve">2,682</t>
  </si>
  <si>
    <t xml:space="preserve">363,724</t>
  </si>
  <si>
    <t xml:space="preserve">97.9</t>
  </si>
  <si>
    <t xml:space="preserve">123,683</t>
  </si>
  <si>
    <t xml:space="preserve">378,059</t>
  </si>
  <si>
    <t xml:space="preserve">128,636</t>
  </si>
  <si>
    <t xml:space="preserve">91,126</t>
  </si>
  <si>
    <t xml:space="preserve">29,579</t>
  </si>
  <si>
    <t xml:space="preserve">48,110</t>
  </si>
  <si>
    <t xml:space="preserve">18,191</t>
  </si>
  <si>
    <t xml:space="preserve">421,075</t>
  </si>
  <si>
    <t xml:space="preserve">140,024</t>
  </si>
  <si>
    <t xml:space="preserve">371,462</t>
  </si>
  <si>
    <t xml:space="preserve">126,365</t>
  </si>
  <si>
    <t xml:space="preserve">97,712</t>
  </si>
  <si>
    <t xml:space="preserve">31,845</t>
  </si>
  <si>
    <t xml:space="preserve">75,038</t>
  </si>
  <si>
    <t xml:space="preserve">27,189</t>
  </si>
  <si>
    <t xml:space="preserve">128,685</t>
  </si>
  <si>
    <t xml:space="preserve">48,487</t>
  </si>
  <si>
    <t xml:space="preserve">117,351</t>
  </si>
  <si>
    <t xml:space="preserve">38,738</t>
  </si>
  <si>
    <t xml:space="preserve">187,504</t>
  </si>
  <si>
    <t xml:space="preserve">64,073</t>
  </si>
  <si>
    <t xml:space="preserve">59,313</t>
  </si>
  <si>
    <t xml:space="preserve">21,374</t>
  </si>
  <si>
    <t xml:space="preserve">293,973</t>
  </si>
  <si>
    <t xml:space="preserve">97,274</t>
  </si>
  <si>
    <t xml:space="preserve">70,040</t>
  </si>
  <si>
    <t xml:space="preserve">26,862</t>
  </si>
  <si>
    <t xml:space="preserve">158,215</t>
  </si>
  <si>
    <t xml:space="preserve">Data for all columns is filtered to: ANALYSIS = 1, Undergraduate: CRSLEVEL = 1</t>
  </si>
  <si>
    <t xml:space="preserve">232,479</t>
  </si>
  <si>
    <t xml:space="preserve">85,709</t>
  </si>
  <si>
    <t xml:space="preserve">185,016</t>
  </si>
  <si>
    <t xml:space="preserve">53,990</t>
  </si>
  <si>
    <t xml:space="preserve">361,915</t>
  </si>
  <si>
    <t xml:space="preserve">121,873</t>
  </si>
  <si>
    <t xml:space="preserve">55,462</t>
  </si>
  <si>
    <t xml:space="preserve">17,788</t>
  </si>
  <si>
    <t xml:space="preserve">0</t>
  </si>
  <si>
    <t xml:space="preserve">172,444</t>
  </si>
  <si>
    <t xml:space="preserve">47,207</t>
  </si>
  <si>
    <t xml:space="preserve">243,414</t>
  </si>
  <si>
    <t xml:space="preserve">91,775</t>
  </si>
  <si>
    <t xml:space="preserve">336,022</t>
  </si>
  <si>
    <t xml:space="preserve">109,218</t>
  </si>
  <si>
    <t xml:space="preserve">33,930</t>
  </si>
  <si>
    <t xml:space="preserve">10,059</t>
  </si>
  <si>
    <t xml:space="preserve">28,549</t>
  </si>
  <si>
    <t xml:space="preserve">11,262</t>
  </si>
  <si>
    <t xml:space="preserve">18,994</t>
  </si>
  <si>
    <t xml:space="preserve">9,160</t>
  </si>
  <si>
    <t xml:space="preserve">7,123</t>
  </si>
  <si>
    <t xml:space="preserve">2,507</t>
  </si>
  <si>
    <t xml:space="preserve">339,504</t>
  </si>
  <si>
    <t xml:space="preserve">115,334</t>
  </si>
  <si>
    <t xml:space="preserve">347,692</t>
  </si>
  <si>
    <t xml:space="preserve">117,795</t>
  </si>
  <si>
    <t xml:space="preserve">69,803</t>
  </si>
  <si>
    <t xml:space="preserve">21,904</t>
  </si>
  <si>
    <t xml:space="preserve">41,166</t>
  </si>
  <si>
    <t xml:space="preserve">15,417</t>
  </si>
  <si>
    <t xml:space="preserve">376,329</t>
  </si>
  <si>
    <t xml:space="preserve">124,282</t>
  </si>
  <si>
    <t xml:space="preserve">346,627</t>
  </si>
  <si>
    <t xml:space="preserve">117,841</t>
  </si>
  <si>
    <t xml:space="preserve">70,867</t>
  </si>
  <si>
    <t xml:space="preserve">21,858</t>
  </si>
  <si>
    <t xml:space="preserve">70,376</t>
  </si>
  <si>
    <t xml:space="preserve">25,474</t>
  </si>
  <si>
    <t xml:space="preserve">123,396</t>
  </si>
  <si>
    <t xml:space="preserve">46,395</t>
  </si>
  <si>
    <t xml:space="preserve">110,657</t>
  </si>
  <si>
    <t xml:space="preserve">36,437</t>
  </si>
  <si>
    <t xml:space="preserve">175,889</t>
  </si>
  <si>
    <t xml:space="preserve">60,135</t>
  </si>
  <si>
    <t xml:space="preserve">55,178</t>
  </si>
  <si>
    <t xml:space="preserve">19,943</t>
  </si>
  <si>
    <t xml:space="preserve">275,463</t>
  </si>
  <si>
    <t xml:space="preserve">91,115</t>
  </si>
  <si>
    <t xml:space="preserve">66,125</t>
  </si>
  <si>
    <t xml:space="preserve">25,357</t>
  </si>
  <si>
    <t xml:space="preserve">Data for all columns is filtered to: ANALYSIS = 1, Undergraduate: CRSLEVEL = 1, University: HEPTYPE = 1</t>
  </si>
  <si>
    <t xml:space="preserve">19,031</t>
  </si>
  <si>
    <t xml:space="preserve">7,336</t>
  </si>
  <si>
    <t xml:space="preserve">32,659</t>
  </si>
  <si>
    <t xml:space="preserve">11,180</t>
  </si>
  <si>
    <t xml:space="preserve">46,856</t>
  </si>
  <si>
    <t xml:space="preserve">16,878</t>
  </si>
  <si>
    <t xml:space="preserve">93.5</t>
  </si>
  <si>
    <t xml:space="preserve">3,496</t>
  </si>
  <si>
    <t xml:space="preserve">1,177</t>
  </si>
  <si>
    <t xml:space="preserve">23,644</t>
  </si>
  <si>
    <t xml:space="preserve">7,501</t>
  </si>
  <si>
    <t xml:space="preserve">27,661</t>
  </si>
  <si>
    <t xml:space="preserve">10,871</t>
  </si>
  <si>
    <t xml:space="preserve">36,458</t>
  </si>
  <si>
    <t xml:space="preserve">12,553</t>
  </si>
  <si>
    <t xml:space="preserve">6,275</t>
  </si>
  <si>
    <t xml:space="preserve">2,102</t>
  </si>
  <si>
    <t xml:space="preserve">5,015</t>
  </si>
  <si>
    <t xml:space="preserve">2,003</t>
  </si>
  <si>
    <t xml:space="preserve">3,941</t>
  </si>
  <si>
    <t xml:space="preserve">1,858</t>
  </si>
  <si>
    <t xml:space="preserve">615</t>
  </si>
  <si>
    <t xml:space="preserve">24,220</t>
  </si>
  <si>
    <t xml:space="preserve">97.5</t>
  </si>
  <si>
    <t xml:space="preserve">8,349</t>
  </si>
  <si>
    <t xml:space="preserve">30,367</t>
  </si>
  <si>
    <t xml:space="preserve">10,841</t>
  </si>
  <si>
    <t xml:space="preserve">21,323</t>
  </si>
  <si>
    <t xml:space="preserve">7,675</t>
  </si>
  <si>
    <t xml:space="preserve">6,944</t>
  </si>
  <si>
    <t xml:space="preserve">2,774</t>
  </si>
  <si>
    <t xml:space="preserve">44,746</t>
  </si>
  <si>
    <t xml:space="preserve">15,742</t>
  </si>
  <si>
    <t xml:space="preserve">24,835</t>
  </si>
  <si>
    <t xml:space="preserve">8,524</t>
  </si>
  <si>
    <t xml:space="preserve">26,845</t>
  </si>
  <si>
    <t xml:space="preserve">9,987</t>
  </si>
  <si>
    <t xml:space="preserve">4,662</t>
  </si>
  <si>
    <t xml:space="preserve">1,715</t>
  </si>
  <si>
    <t xml:space="preserve">5,289</t>
  </si>
  <si>
    <t xml:space="preserve">2,092</t>
  </si>
  <si>
    <t xml:space="preserve">6,694</t>
  </si>
  <si>
    <t xml:space="preserve">2,301</t>
  </si>
  <si>
    <t xml:space="preserve">11,615</t>
  </si>
  <si>
    <t xml:space="preserve">3,938</t>
  </si>
  <si>
    <t xml:space="preserve">4,135</t>
  </si>
  <si>
    <t xml:space="preserve">1,431</t>
  </si>
  <si>
    <t xml:space="preserve">18,510</t>
  </si>
  <si>
    <t xml:space="preserve">6,159</t>
  </si>
  <si>
    <t xml:space="preserve">3,915</t>
  </si>
  <si>
    <t xml:space="preserve">1,505</t>
  </si>
  <si>
    <t xml:space="preserve">Data for all columns is filtered to: ANALYSIS = 1, Undergraduate: CRSLEVEL = 1, NUHEI: HEPTYPE = 2</t>
  </si>
  <si>
    <t xml:space="preserve">130,380</t>
  </si>
  <si>
    <t xml:space="preserve">48,469</t>
  </si>
  <si>
    <t xml:space="preserve">155,893</t>
  </si>
  <si>
    <t xml:space="preserve">51,181</t>
  </si>
  <si>
    <t xml:space="preserve">211,076</t>
  </si>
  <si>
    <t xml:space="preserve">76,926</t>
  </si>
  <si>
    <t xml:space="preserve">75,121</t>
  </si>
  <si>
    <t xml:space="preserve">22,694</t>
  </si>
  <si>
    <t xml:space="preserve">52,923</t>
  </si>
  <si>
    <t xml:space="preserve">16,766</t>
  </si>
  <si>
    <t xml:space="preserve">233,350</t>
  </si>
  <si>
    <t xml:space="preserve">82,884</t>
  </si>
  <si>
    <t xml:space="preserve">123,936</t>
  </si>
  <si>
    <t xml:space="preserve">38,283</t>
  </si>
  <si>
    <t xml:space="preserve">161,595</t>
  </si>
  <si>
    <t xml:space="preserve">61,098</t>
  </si>
  <si>
    <t xml:space="preserve">107,471</t>
  </si>
  <si>
    <t xml:space="preserve">30,436</t>
  </si>
  <si>
    <t xml:space="preserve">84,784</t>
  </si>
  <si>
    <t xml:space="preserve">28,882</t>
  </si>
  <si>
    <t xml:space="preserve">58,298</t>
  </si>
  <si>
    <t xml:space="preserve">24,013</t>
  </si>
  <si>
    <t xml:space="preserve">35,718</t>
  </si>
  <si>
    <t xml:space="preserve">16,317</t>
  </si>
  <si>
    <t xml:space="preserve">2,130</t>
  </si>
  <si>
    <t xml:space="preserve">709</t>
  </si>
  <si>
    <t xml:space="preserve">127,232</t>
  </si>
  <si>
    <t xml:space="preserve">41,103</t>
  </si>
  <si>
    <t xml:space="preserve">152,333</t>
  </si>
  <si>
    <t xml:space="preserve">51,885</t>
  </si>
  <si>
    <t xml:space="preserve">133,940</t>
  </si>
  <si>
    <t xml:space="preserve">47,765</t>
  </si>
  <si>
    <t xml:space="preserve">17,767</t>
  </si>
  <si>
    <t xml:space="preserve">7,249</t>
  </si>
  <si>
    <t xml:space="preserve">268,506</t>
  </si>
  <si>
    <t xml:space="preserve">93.8</t>
  </si>
  <si>
    <t xml:space="preserve">92,401</t>
  </si>
  <si>
    <t xml:space="preserve">92.7</t>
  </si>
  <si>
    <t xml:space="preserve">129,362</t>
  </si>
  <si>
    <t xml:space="preserve">41,812</t>
  </si>
  <si>
    <t xml:space="preserve">156,878</t>
  </si>
  <si>
    <t xml:space="preserve">57,823</t>
  </si>
  <si>
    <t xml:space="preserve">32,516</t>
  </si>
  <si>
    <t xml:space="preserve">12,165</t>
  </si>
  <si>
    <t xml:space="preserve">50,696</t>
  </si>
  <si>
    <t xml:space="preserve">18,012</t>
  </si>
  <si>
    <t xml:space="preserve">48,299</t>
  </si>
  <si>
    <t xml:space="preserve">15,359</t>
  </si>
  <si>
    <t xml:space="preserve">58,370</t>
  </si>
  <si>
    <t xml:space="preserve">19,294</t>
  </si>
  <si>
    <t xml:space="preserve">16,019</t>
  </si>
  <si>
    <t xml:space="preserve">5,466</t>
  </si>
  <si>
    <t xml:space="preserve">101,557</t>
  </si>
  <si>
    <t xml:space="preserve">32,395</t>
  </si>
  <si>
    <t xml:space="preserve">21,014</t>
  </si>
  <si>
    <t xml:space="preserve">7,682</t>
  </si>
  <si>
    <t xml:space="preserve">99,650</t>
  </si>
  <si>
    <t xml:space="preserve">Data for all columns is filtered to: ANALYSIS = 1, Postgraduate coursework: CRSLEVEL = 2</t>
  </si>
  <si>
    <t xml:space="preserve">109,775</t>
  </si>
  <si>
    <t xml:space="preserve">41,632</t>
  </si>
  <si>
    <t xml:space="preserve">123,575</t>
  </si>
  <si>
    <t xml:space="preserve">41,252</t>
  </si>
  <si>
    <t xml:space="preserve">177,285</t>
  </si>
  <si>
    <t xml:space="preserve">63,944</t>
  </si>
  <si>
    <t xml:space="preserve">55,991</t>
  </si>
  <si>
    <t xml:space="preserve">18,910</t>
  </si>
  <si>
    <t xml:space="preserve">97,902</t>
  </si>
  <si>
    <t xml:space="preserve">31,039</t>
  </si>
  <si>
    <t xml:space="preserve">134,917</t>
  </si>
  <si>
    <t xml:space="preserve">51,640</t>
  </si>
  <si>
    <t xml:space="preserve">92,397</t>
  </si>
  <si>
    <t xml:space="preserve">26,791</t>
  </si>
  <si>
    <t xml:space="preserve">65,511</t>
  </si>
  <si>
    <t xml:space="preserve">22,931</t>
  </si>
  <si>
    <t xml:space="preserve">46,722</t>
  </si>
  <si>
    <t xml:space="preserve">19,775</t>
  </si>
  <si>
    <t xml:space="preserve">28,720</t>
  </si>
  <si>
    <t xml:space="preserve">13,387</t>
  </si>
  <si>
    <t xml:space="preserve">1,830</t>
  </si>
  <si>
    <t xml:space="preserve">102,898</t>
  </si>
  <si>
    <t xml:space="preserve">35,210</t>
  </si>
  <si>
    <t xml:space="preserve">124,047</t>
  </si>
  <si>
    <t xml:space="preserve">44,290</t>
  </si>
  <si>
    <t xml:space="preserve">109,303</t>
  </si>
  <si>
    <t xml:space="preserve">38,594</t>
  </si>
  <si>
    <t xml:space="preserve">12,039</t>
  </si>
  <si>
    <t xml:space="preserve">4,589</t>
  </si>
  <si>
    <t xml:space="preserve">221,311</t>
  </si>
  <si>
    <t xml:space="preserve">94.8</t>
  </si>
  <si>
    <t xml:space="preserve">78,295</t>
  </si>
  <si>
    <t xml:space="preserve">104,728</t>
  </si>
  <si>
    <t xml:space="preserve">35,842</t>
  </si>
  <si>
    <t xml:space="preserve">128,608</t>
  </si>
  <si>
    <t xml:space="preserve">47,034</t>
  </si>
  <si>
    <t xml:space="preserve">29,413</t>
  </si>
  <si>
    <t xml:space="preserve">11,314</t>
  </si>
  <si>
    <t xml:space="preserve">46,032</t>
  </si>
  <si>
    <t xml:space="preserve">16,943</t>
  </si>
  <si>
    <t xml:space="preserve">39,151</t>
  </si>
  <si>
    <t xml:space="preserve">13,367</t>
  </si>
  <si>
    <t xml:space="preserve">48,647</t>
  </si>
  <si>
    <t xml:space="preserve">16,773</t>
  </si>
  <si>
    <t xml:space="preserve">13,449</t>
  </si>
  <si>
    <t xml:space="preserve">4,761</t>
  </si>
  <si>
    <t xml:space="preserve">83,171</t>
  </si>
  <si>
    <t xml:space="preserve">28,138</t>
  </si>
  <si>
    <t xml:space="preserve">17,966</t>
  </si>
  <si>
    <t xml:space="preserve">6,723</t>
  </si>
  <si>
    <t xml:space="preserve">Data for all columns is filtered to: ANALYSIS = 1, Postgraduate coursework: CRSLEVEL = 2, University: HEPTYPE = 1</t>
  </si>
  <si>
    <t xml:space="preserve">20,605</t>
  </si>
  <si>
    <t xml:space="preserve">6,837</t>
  </si>
  <si>
    <t xml:space="preserve">32,318</t>
  </si>
  <si>
    <t xml:space="preserve">9,929</t>
  </si>
  <si>
    <t xml:space="preserve">33,791</t>
  </si>
  <si>
    <t xml:space="preserve">12,982</t>
  </si>
  <si>
    <t xml:space="preserve">19,130</t>
  </si>
  <si>
    <t xml:space="preserve">3,784</t>
  </si>
  <si>
    <t xml:space="preserve">26,034</t>
  </si>
  <si>
    <t xml:space="preserve">7,244</t>
  </si>
  <si>
    <t xml:space="preserve">26,678</t>
  </si>
  <si>
    <t xml:space="preserve">9,458</t>
  </si>
  <si>
    <t xml:space="preserve">15,074</t>
  </si>
  <si>
    <t xml:space="preserve">3,645</t>
  </si>
  <si>
    <t xml:space="preserve">19,273</t>
  </si>
  <si>
    <t xml:space="preserve">5,951</t>
  </si>
  <si>
    <t xml:space="preserve">11,576</t>
  </si>
  <si>
    <t xml:space="preserve">4,238</t>
  </si>
  <si>
    <t xml:space="preserve">6,998</t>
  </si>
  <si>
    <t xml:space="preserve">2,930</t>
  </si>
  <si>
    <t xml:space="preserve">300</t>
  </si>
  <si>
    <t xml:space="preserve">1.2</t>
  </si>
  <si>
    <t xml:space="preserve">24,334</t>
  </si>
  <si>
    <t xml:space="preserve">98.8</t>
  </si>
  <si>
    <t xml:space="preserve">5,893</t>
  </si>
  <si>
    <t xml:space="preserve">98.7</t>
  </si>
  <si>
    <t xml:space="preserve">28,286</t>
  </si>
  <si>
    <t xml:space="preserve">7,595</t>
  </si>
  <si>
    <t xml:space="preserve">24,637</t>
  </si>
  <si>
    <t xml:space="preserve">9,171</t>
  </si>
  <si>
    <t xml:space="preserve">5,728</t>
  </si>
  <si>
    <t xml:space="preserve">2,660</t>
  </si>
  <si>
    <t xml:space="preserve">47,195</t>
  </si>
  <si>
    <t xml:space="preserve">14,106</t>
  </si>
  <si>
    <t xml:space="preserve">24,634</t>
  </si>
  <si>
    <t xml:space="preserve">5,970</t>
  </si>
  <si>
    <t xml:space="preserve">28,270</t>
  </si>
  <si>
    <t xml:space="preserve">10,789</t>
  </si>
  <si>
    <t xml:space="preserve">3,103</t>
  </si>
  <si>
    <t xml:space="preserve">4,664</t>
  </si>
  <si>
    <t xml:space="preserve">1,069</t>
  </si>
  <si>
    <t xml:space="preserve">9,148</t>
  </si>
  <si>
    <t xml:space="preserve">1,992</t>
  </si>
  <si>
    <t xml:space="preserve">9,723</t>
  </si>
  <si>
    <t xml:space="preserve">2,521</t>
  </si>
  <si>
    <t xml:space="preserve">2,570</t>
  </si>
  <si>
    <t xml:space="preserve">705</t>
  </si>
  <si>
    <t xml:space="preserve">18,387</t>
  </si>
  <si>
    <t xml:space="preserve">4,257</t>
  </si>
  <si>
    <t xml:space="preserve">3,047</t>
  </si>
  <si>
    <t xml:space="preserve">959</t>
  </si>
  <si>
    <t xml:space="preserve">Data for all columns is filtered to: ANALYSIS = 1, Postgraduate coursework: CRSLEVEL = 2, NUHEI: HEPTYPE = 2</t>
  </si>
  <si>
    <t xml:space="preserve">5,796</t>
  </si>
  <si>
    <t xml:space="preserve">1.1</t>
  </si>
  <si>
    <t xml:space="preserve">2,190</t>
  </si>
  <si>
    <t xml:space="preserve">14,209</t>
  </si>
  <si>
    <t xml:space="preserve">3,977</t>
  </si>
  <si>
    <t xml:space="preserve">84,472</t>
  </si>
  <si>
    <t xml:space="preserve">22,866</t>
  </si>
  <si>
    <t xml:space="preserve">15,865</t>
  </si>
  <si>
    <t xml:space="preserve">4,861</t>
  </si>
  <si>
    <t xml:space="preserve">39,783</t>
  </si>
  <si>
    <t xml:space="preserve">12,150</t>
  </si>
  <si>
    <t xml:space="preserve">23,696</t>
  </si>
  <si>
    <t xml:space="preserve">8,169</t>
  </si>
  <si>
    <t xml:space="preserve">1,840</t>
  </si>
  <si>
    <t xml:space="preserve">0.4</t>
  </si>
  <si>
    <t xml:space="preserve">699</t>
  </si>
  <si>
    <t xml:space="preserve">34,762</t>
  </si>
  <si>
    <t xml:space="preserve">11,108</t>
  </si>
  <si>
    <t xml:space="preserve">39,010</t>
  </si>
  <si>
    <t xml:space="preserve">13,294</t>
  </si>
  <si>
    <t xml:space="preserve">43,272</t>
  </si>
  <si>
    <t xml:space="preserve">15,508</t>
  </si>
  <si>
    <t xml:space="preserve">20,083</t>
  </si>
  <si>
    <t xml:space="preserve">6,651</t>
  </si>
  <si>
    <t xml:space="preserve">4,971</t>
  </si>
  <si>
    <t xml:space="preserve">1.0</t>
  </si>
  <si>
    <t xml:space="preserve">1,948</t>
  </si>
  <si>
    <t xml:space="preserve">41,236</t>
  </si>
  <si>
    <t xml:space="preserve">15,951</t>
  </si>
  <si>
    <t xml:space="preserve">3,473</t>
  </si>
  <si>
    <t xml:space="preserve">1,237</t>
  </si>
  <si>
    <t xml:space="preserve">24,392</t>
  </si>
  <si>
    <t xml:space="preserve">9,112</t>
  </si>
  <si>
    <t xml:space="preserve">3,234</t>
  </si>
  <si>
    <t xml:space="preserve">44,380</t>
  </si>
  <si>
    <t xml:space="preserve">16,726</t>
  </si>
  <si>
    <t xml:space="preserve">13,000</t>
  </si>
  <si>
    <t xml:space="preserve">5,123</t>
  </si>
  <si>
    <t xml:space="preserve">39,976</t>
  </si>
  <si>
    <t xml:space="preserve">14,242</t>
  </si>
  <si>
    <t xml:space="preserve">1,696</t>
  </si>
  <si>
    <t xml:space="preserve">0.3</t>
  </si>
  <si>
    <t xml:space="preserve">471</t>
  </si>
  <si>
    <t xml:space="preserve">1,620</t>
  </si>
  <si>
    <t xml:space="preserve">692</t>
  </si>
  <si>
    <t xml:space="preserve">506,644</t>
  </si>
  <si>
    <t xml:space="preserve">170,268</t>
  </si>
  <si>
    <t xml:space="preserve">5,553</t>
  </si>
  <si>
    <t xml:space="preserve">2,062</t>
  </si>
  <si>
    <t xml:space="preserve">1.4</t>
  </si>
  <si>
    <t xml:space="preserve">13,759</t>
  </si>
  <si>
    <t xml:space="preserve">3,817</t>
  </si>
  <si>
    <t xml:space="preserve">75,878</t>
  </si>
  <si>
    <t xml:space="preserve">20,106</t>
  </si>
  <si>
    <t xml:space="preserve">13,921</t>
  </si>
  <si>
    <t xml:space="preserve">4,278</t>
  </si>
  <si>
    <t xml:space="preserve">30,712</t>
  </si>
  <si>
    <t xml:space="preserve">8,992</t>
  </si>
  <si>
    <t xml:space="preserve">16,907</t>
  </si>
  <si>
    <t xml:space="preserve">5,654</t>
  </si>
  <si>
    <t xml:space="preserve">1,773</t>
  </si>
  <si>
    <t xml:space="preserve">678</t>
  </si>
  <si>
    <t xml:space="preserve">32,896</t>
  </si>
  <si>
    <t xml:space="preserve">10,460</t>
  </si>
  <si>
    <t xml:space="preserve">33,217</t>
  </si>
  <si>
    <t xml:space="preserve">11,205</t>
  </si>
  <si>
    <t xml:space="preserve">39,611</t>
  </si>
  <si>
    <t xml:space="preserve">14,237</t>
  </si>
  <si>
    <t xml:space="preserve">19,952</t>
  </si>
  <si>
    <t xml:space="preserve">6,616</t>
  </si>
  <si>
    <t xml:space="preserve">40,537</t>
  </si>
  <si>
    <t xml:space="preserve">15,648</t>
  </si>
  <si>
    <t xml:space="preserve">23,267</t>
  </si>
  <si>
    <t xml:space="preserve">8,725</t>
  </si>
  <si>
    <t xml:space="preserve">44,000</t>
  </si>
  <si>
    <t xml:space="preserve">16,599</t>
  </si>
  <si>
    <t xml:space="preserve">6,568</t>
  </si>
  <si>
    <t xml:space="preserve">2,658</t>
  </si>
  <si>
    <t xml:space="preserve">36,042</t>
  </si>
  <si>
    <t xml:space="preserve">12,601</t>
  </si>
  <si>
    <t xml:space="preserve">1,078</t>
  </si>
  <si>
    <t xml:space="preserve">0.2</t>
  </si>
  <si>
    <t xml:space="preserve">454,847</t>
  </si>
  <si>
    <t xml:space="preserve">151,714</t>
  </si>
  <si>
    <t xml:space="preserve">243</t>
  </si>
  <si>
    <t xml:space="preserve">8,594</t>
  </si>
  <si>
    <t xml:space="preserve">2,760</t>
  </si>
  <si>
    <t xml:space="preserve">1,944</t>
  </si>
  <si>
    <t xml:space="preserve">583</t>
  </si>
  <si>
    <t xml:space="preserve">9,071</t>
  </si>
  <si>
    <t xml:space="preserve">3,158</t>
  </si>
  <si>
    <t xml:space="preserve">6,789</t>
  </si>
  <si>
    <t xml:space="preserve">2,515</t>
  </si>
  <si>
    <t xml:space="preserve">0.1</t>
  </si>
  <si>
    <t xml:space="preserve">21</t>
  </si>
  <si>
    <t xml:space="preserve">1,866</t>
  </si>
  <si>
    <t xml:space="preserve">5,793</t>
  </si>
  <si>
    <t xml:space="preserve">2,089</t>
  </si>
  <si>
    <t xml:space="preserve">3,661</t>
  </si>
  <si>
    <t xml:space="preserve">1,271</t>
  </si>
  <si>
    <t xml:space="preserve">303</t>
  </si>
  <si>
    <t xml:space="preserve">1,125</t>
  </si>
  <si>
    <t xml:space="preserve">446</t>
  </si>
  <si>
    <t xml:space="preserve">6,432</t>
  </si>
  <si>
    <t xml:space="preserve">2,465</t>
  </si>
  <si>
    <t xml:space="preserve">3,934</t>
  </si>
  <si>
    <t xml:space="preserve">1,641</t>
  </si>
  <si>
    <t xml:space="preserve">618</t>
  </si>
  <si>
    <t xml:space="preserve">51,797</t>
  </si>
  <si>
    <t xml:space="preserve">18,554</t>
  </si>
  <si>
    <t xml:space="preserve">3,072</t>
  </si>
  <si>
    <t xml:space="preserve">1,402</t>
  </si>
  <si>
    <t xml:space="preserve">6,735</t>
  </si>
  <si>
    <t xml:space="preserve">2,053</t>
  </si>
  <si>
    <t xml:space="preserve">85,806</t>
  </si>
  <si>
    <t xml:space="preserve">27,038</t>
  </si>
  <si>
    <t xml:space="preserve">4,592</t>
  </si>
  <si>
    <t xml:space="preserve">1,711</t>
  </si>
  <si>
    <t xml:space="preserve">37,326</t>
  </si>
  <si>
    <t xml:space="preserve">13,276</t>
  </si>
  <si>
    <t xml:space="preserve">3,008</t>
  </si>
  <si>
    <t xml:space="preserve">1,093</t>
  </si>
  <si>
    <t xml:space="preserve">1,010</t>
  </si>
  <si>
    <t xml:space="preserve">14,681</t>
  </si>
  <si>
    <t xml:space="preserve">5,347</t>
  </si>
  <si>
    <t xml:space="preserve">17,185</t>
  </si>
  <si>
    <t xml:space="preserve">6,377</t>
  </si>
  <si>
    <t xml:space="preserve">12,168</t>
  </si>
  <si>
    <t xml:space="preserve">5,273</t>
  </si>
  <si>
    <t xml:space="preserve">12,424</t>
  </si>
  <si>
    <t xml:space="preserve">3,221</t>
  </si>
  <si>
    <t xml:space="preserve">7,417</t>
  </si>
  <si>
    <t xml:space="preserve">2,338</t>
  </si>
  <si>
    <t xml:space="preserve">13,481</t>
  </si>
  <si>
    <t xml:space="preserve">4,752</t>
  </si>
  <si>
    <t xml:space="preserve">1,280</t>
  </si>
  <si>
    <t xml:space="preserve">405</t>
  </si>
  <si>
    <t xml:space="preserve">8,569</t>
  </si>
  <si>
    <t xml:space="preserve">3,454</t>
  </si>
  <si>
    <t xml:space="preserve">2,987</t>
  </si>
  <si>
    <t xml:space="preserve">815</t>
  </si>
  <si>
    <t xml:space="preserve">10,276</t>
  </si>
  <si>
    <t xml:space="preserve">3,718</t>
  </si>
  <si>
    <t xml:space="preserve">11,656</t>
  </si>
  <si>
    <t xml:space="preserve">5,294</t>
  </si>
  <si>
    <t xml:space="preserve">32,542</t>
  </si>
  <si>
    <t xml:space="preserve">11,911</t>
  </si>
  <si>
    <t xml:space="preserve">355</t>
  </si>
  <si>
    <t xml:space="preserve">96</t>
  </si>
  <si>
    <t xml:space="preserve">287,126</t>
  </si>
  <si>
    <t xml:space="preserve">100,014</t>
  </si>
  <si>
    <t xml:space="preserve">3,052</t>
  </si>
  <si>
    <t xml:space="preserve">1,392</t>
  </si>
  <si>
    <t xml:space="preserve">56,443</t>
  </si>
  <si>
    <t xml:space="preserve">18,784</t>
  </si>
  <si>
    <t xml:space="preserve">4,566</t>
  </si>
  <si>
    <t xml:space="preserve">1,698</t>
  </si>
  <si>
    <t xml:space="preserve">28,463</t>
  </si>
  <si>
    <t xml:space="preserve">9,781</t>
  </si>
  <si>
    <t xml:space="preserve">2,782</t>
  </si>
  <si>
    <t xml:space="preserve">984</t>
  </si>
  <si>
    <t xml:space="preserve">14,267</t>
  </si>
  <si>
    <t xml:space="preserve">5,087</t>
  </si>
  <si>
    <t xml:space="preserve">16,963</t>
  </si>
  <si>
    <t xml:space="preserve">6,284</t>
  </si>
  <si>
    <t xml:space="preserve">10,210</t>
  </si>
  <si>
    <t xml:space="preserve">4,433</t>
  </si>
  <si>
    <t xml:space="preserve">8,167</t>
  </si>
  <si>
    <t xml:space="preserve">2,712</t>
  </si>
  <si>
    <t xml:space="preserve">7,414</t>
  </si>
  <si>
    <t xml:space="preserve">2,336</t>
  </si>
  <si>
    <t xml:space="preserve">12,609</t>
  </si>
  <si>
    <t xml:space="preserve">4,426</t>
  </si>
  <si>
    <t xml:space="preserve">7,607</t>
  </si>
  <si>
    <t xml:space="preserve">3,012</t>
  </si>
  <si>
    <t xml:space="preserve">9,365</t>
  </si>
  <si>
    <t xml:space="preserve">3,485</t>
  </si>
  <si>
    <t xml:space="preserve">7,997</t>
  </si>
  <si>
    <t xml:space="preserve">3,504</t>
  </si>
  <si>
    <t xml:space="preserve">31,394</t>
  </si>
  <si>
    <t xml:space="preserve">11,530</t>
  </si>
  <si>
    <t xml:space="preserve">234,203</t>
  </si>
  <si>
    <t xml:space="preserve">83,248</t>
  </si>
  <si>
    <t xml:space="preserve">10</t>
  </si>
  <si>
    <t xml:space="preserve">29,363</t>
  </si>
  <si>
    <t xml:space="preserve">8,254</t>
  </si>
  <si>
    <t xml:space="preserve">26</t>
  </si>
  <si>
    <t xml:space="preserve">8,863</t>
  </si>
  <si>
    <t xml:space="preserve">3,495</t>
  </si>
  <si>
    <t xml:space="preserve">260</t>
  </si>
  <si>
    <t xml:space="preserve">93</t>
  </si>
  <si>
    <t xml:space="preserve">1,958</t>
  </si>
  <si>
    <t xml:space="preserve">840</t>
  </si>
  <si>
    <t xml:space="preserve">&lt;5</t>
  </si>
  <si>
    <t xml:space="preserve">872</t>
  </si>
  <si>
    <t xml:space="preserve">326</t>
  </si>
  <si>
    <t xml:space="preserve">442</t>
  </si>
  <si>
    <t xml:space="preserve">233</t>
  </si>
  <si>
    <t xml:space="preserve">3,659</t>
  </si>
  <si>
    <t xml:space="preserve">1,790</t>
  </si>
  <si>
    <t xml:space="preserve">1,148</t>
  </si>
  <si>
    <t xml:space="preserve">381</t>
  </si>
  <si>
    <t xml:space="preserve">19</t>
  </si>
  <si>
    <t xml:space="preserve">9</t>
  </si>
  <si>
    <t xml:space="preserve">In-scope population: 2017</t>
  </si>
  <si>
    <t xml:space="preserve">In-scope population: 2018</t>
  </si>
  <si>
    <t xml:space="preserve">In-scope population: 2019</t>
  </si>
  <si>
    <t xml:space="preserve">In-scope population: 2020</t>
  </si>
  <si>
    <t xml:space="preserve">In-scope population: 2021</t>
  </si>
  <si>
    <t xml:space="preserve">In-scope population: 2022</t>
  </si>
  <si>
    <t xml:space="preserve">In-scope population: 2023</t>
  </si>
  <si>
    <t xml:space="preserve">In-scope population: 2024</t>
  </si>
  <si>
    <t xml:space="preserve">SES respondents: 2017</t>
  </si>
  <si>
    <t xml:space="preserve">SES respondents: 2018</t>
  </si>
  <si>
    <t xml:space="preserve">SES respondents: 2019</t>
  </si>
  <si>
    <t xml:space="preserve">SES respondents: 2020</t>
  </si>
  <si>
    <t xml:space="preserve">SES respondents: 2021</t>
  </si>
  <si>
    <t xml:space="preserve">SES respondents: 2022</t>
  </si>
  <si>
    <t xml:space="preserve">SES respondents: 2023</t>
  </si>
  <si>
    <t xml:space="preserve">SES respondents: 2024</t>
  </si>
  <si>
    <t xml:space="preserve">346,148</t>
  </si>
  <si>
    <t xml:space="preserve">349,166</t>
  </si>
  <si>
    <t xml:space="preserve">363,386</t>
  </si>
  <si>
    <t xml:space="preserve">365,885</t>
  </si>
  <si>
    <t xml:space="preserve">398,059</t>
  </si>
  <si>
    <t xml:space="preserve">400,405</t>
  </si>
  <si>
    <t xml:space="preserve">394,371</t>
  </si>
  <si>
    <t xml:space="preserve">125,663</t>
  </si>
  <si>
    <t xml:space="preserve">161,603</t>
  </si>
  <si>
    <t xml:space="preserve">148,106</t>
  </si>
  <si>
    <t xml:space="preserve">147,618</t>
  </si>
  <si>
    <t xml:space="preserve">152,658</t>
  </si>
  <si>
    <t xml:space="preserve">137,057</t>
  </si>
  <si>
    <t xml:space="preserve">135,404</t>
  </si>
  <si>
    <t xml:space="preserve">69,225</t>
  </si>
  <si>
    <t xml:space="preserve">77,940</t>
  </si>
  <si>
    <t xml:space="preserve">96,417</t>
  </si>
  <si>
    <t xml:space="preserve">95,386</t>
  </si>
  <si>
    <t xml:space="preserve">89,657</t>
  </si>
  <si>
    <t xml:space="preserve">91,211</t>
  </si>
  <si>
    <t xml:space="preserve">95,963</t>
  </si>
  <si>
    <t xml:space="preserve">22,453</t>
  </si>
  <si>
    <t xml:space="preserve">32,316</t>
  </si>
  <si>
    <t xml:space="preserve">32,065</t>
  </si>
  <si>
    <t xml:space="preserve">36,012</t>
  </si>
  <si>
    <t xml:space="preserve">29,344</t>
  </si>
  <si>
    <t xml:space="preserve">27,540</t>
  </si>
  <si>
    <t xml:space="preserve">29,694</t>
  </si>
  <si>
    <t xml:space="preserve">415,373</t>
  </si>
  <si>
    <t xml:space="preserve">427,106</t>
  </si>
  <si>
    <t xml:space="preserve">459,803</t>
  </si>
  <si>
    <t xml:space="preserve">461,271</t>
  </si>
  <si>
    <t xml:space="preserve">487,716</t>
  </si>
  <si>
    <t xml:space="preserve">491,616</t>
  </si>
  <si>
    <t xml:space="preserve">490,334</t>
  </si>
  <si>
    <t xml:space="preserve">469,174</t>
  </si>
  <si>
    <t xml:space="preserve">148,116</t>
  </si>
  <si>
    <t xml:space="preserve">193,919</t>
  </si>
  <si>
    <t xml:space="preserve">180,171</t>
  </si>
  <si>
    <t xml:space="preserve">183,630</t>
  </si>
  <si>
    <t xml:space="preserve">182,002</t>
  </si>
  <si>
    <t xml:space="preserve">164,597</t>
  </si>
  <si>
    <t xml:space="preserve">165,098</t>
  </si>
  <si>
    <t xml:space="preserve">158,210</t>
  </si>
  <si>
    <t xml:space="preserve">96,596</t>
  </si>
  <si>
    <t xml:space="preserve">94,497</t>
  </si>
  <si>
    <t xml:space="preserve">97,687</t>
  </si>
  <si>
    <t xml:space="preserve">109,186</t>
  </si>
  <si>
    <t xml:space="preserve">129,393</t>
  </si>
  <si>
    <t xml:space="preserve">129,548</t>
  </si>
  <si>
    <t xml:space="preserve">139,740</t>
  </si>
  <si>
    <t xml:space="preserve">32,827</t>
  </si>
  <si>
    <t xml:space="preserve">44,292</t>
  </si>
  <si>
    <t xml:space="preserve">39,454</t>
  </si>
  <si>
    <t xml:space="preserve">45,591</t>
  </si>
  <si>
    <t xml:space="preserve">51,118</t>
  </si>
  <si>
    <t xml:space="preserve">44,619</t>
  </si>
  <si>
    <t xml:space="preserve">46,726</t>
  </si>
  <si>
    <t xml:space="preserve">82,898</t>
  </si>
  <si>
    <t xml:space="preserve">99,549</t>
  </si>
  <si>
    <t xml:space="preserve">116,613</t>
  </si>
  <si>
    <t xml:space="preserve">122,017</t>
  </si>
  <si>
    <t xml:space="preserve">95,655</t>
  </si>
  <si>
    <t xml:space="preserve">74,414</t>
  </si>
  <si>
    <t xml:space="preserve">112,641</t>
  </si>
  <si>
    <t xml:space="preserve">25,167</t>
  </si>
  <si>
    <t xml:space="preserve">45,048</t>
  </si>
  <si>
    <t xml:space="preserve">43,502</t>
  </si>
  <si>
    <t xml:space="preserve">50,765</t>
  </si>
  <si>
    <t xml:space="preserve">31,693</t>
  </si>
  <si>
    <t xml:space="preserve">24,793</t>
  </si>
  <si>
    <t xml:space="preserve">41,815</t>
  </si>
  <si>
    <t xml:space="preserve">179,494</t>
  </si>
  <si>
    <t xml:space="preserve">194,046</t>
  </si>
  <si>
    <t xml:space="preserve">214,300</t>
  </si>
  <si>
    <t xml:space="preserve">231,203</t>
  </si>
  <si>
    <t xml:space="preserve">225,048</t>
  </si>
  <si>
    <t xml:space="preserve">203,962</t>
  </si>
  <si>
    <t xml:space="preserve">252,381</t>
  </si>
  <si>
    <t xml:space="preserve">286,240</t>
  </si>
  <si>
    <t xml:space="preserve">57,994</t>
  </si>
  <si>
    <t xml:space="preserve">89,340</t>
  </si>
  <si>
    <t xml:space="preserve">82,956</t>
  </si>
  <si>
    <t xml:space="preserve">96,356</t>
  </si>
  <si>
    <t xml:space="preserve">82,811</t>
  </si>
  <si>
    <t xml:space="preserve">69,412</t>
  </si>
  <si>
    <t xml:space="preserve">88,541</t>
  </si>
  <si>
    <t xml:space="preserve">99,635</t>
  </si>
  <si>
    <t xml:space="preserve">In-scope population: Domestic</t>
  </si>
  <si>
    <t xml:space="preserve">SES respondents: Domestic</t>
  </si>
  <si>
    <t xml:space="preserve">In-scope population: International</t>
  </si>
  <si>
    <t xml:space="preserve">SES respondents: International</t>
  </si>
  <si>
    <t xml:space="preserve">5,376</t>
  </si>
  <si>
    <t xml:space="preserve">2,038</t>
  </si>
  <si>
    <t xml:space="preserve">420</t>
  </si>
  <si>
    <t xml:space="preserve">152</t>
  </si>
  <si>
    <t xml:space="preserve">11,912</t>
  </si>
  <si>
    <t xml:space="preserve">3,246</t>
  </si>
  <si>
    <t xml:space="preserve">2,297</t>
  </si>
  <si>
    <t xml:space="preserve">731</t>
  </si>
  <si>
    <t xml:space="preserve">57,863</t>
  </si>
  <si>
    <t xml:space="preserve">15,734</t>
  </si>
  <si>
    <t xml:space="preserve">26,609</t>
  </si>
  <si>
    <t xml:space="preserve">7,132</t>
  </si>
  <si>
    <t xml:space="preserve">12,820</t>
  </si>
  <si>
    <t xml:space="preserve">4,080</t>
  </si>
  <si>
    <t xml:space="preserve">3,045</t>
  </si>
  <si>
    <t xml:space="preserve">781</t>
  </si>
  <si>
    <t xml:space="preserve">21,083</t>
  </si>
  <si>
    <t xml:space="preserve">6,235</t>
  </si>
  <si>
    <t xml:space="preserve">18,699</t>
  </si>
  <si>
    <t xml:space="preserve">5,914</t>
  </si>
  <si>
    <t xml:space="preserve">20,720</t>
  </si>
  <si>
    <t xml:space="preserve">7,277</t>
  </si>
  <si>
    <t xml:space="preserve">2,976</t>
  </si>
  <si>
    <t xml:space="preserve">1,526</t>
  </si>
  <si>
    <t xml:space="preserve">593</t>
  </si>
  <si>
    <t xml:space="preserve">314</t>
  </si>
  <si>
    <t xml:space="preserve">106</t>
  </si>
  <si>
    <t xml:space="preserve">27,925</t>
  </si>
  <si>
    <t xml:space="preserve">2,116</t>
  </si>
  <si>
    <t xml:space="preserve">35,205</t>
  </si>
  <si>
    <t xml:space="preserve">11,717</t>
  </si>
  <si>
    <t xml:space="preserve">3,802</t>
  </si>
  <si>
    <t xml:space="preserve">1,576</t>
  </si>
  <si>
    <t xml:space="preserve">38,592</t>
  </si>
  <si>
    <t xml:space="preserve">14,132</t>
  </si>
  <si>
    <t xml:space="preserve">4,680</t>
  </si>
  <si>
    <t xml:space="preserve">1,376</t>
  </si>
  <si>
    <t xml:space="preserve">19,591</t>
  </si>
  <si>
    <t xml:space="preserve">6,477</t>
  </si>
  <si>
    <t xml:space="preserve">492</t>
  </si>
  <si>
    <t xml:space="preserve">4,163</t>
  </si>
  <si>
    <t xml:space="preserve">1,636</t>
  </si>
  <si>
    <t xml:space="preserve">312</t>
  </si>
  <si>
    <t xml:space="preserve">31,946</t>
  </si>
  <si>
    <t xml:space="preserve">12,012</t>
  </si>
  <si>
    <t xml:space="preserve">9,290</t>
  </si>
  <si>
    <t xml:space="preserve">3,939</t>
  </si>
  <si>
    <t xml:space="preserve">2,768</t>
  </si>
  <si>
    <t xml:space="preserve">1,000</t>
  </si>
  <si>
    <t xml:space="preserve">22,980</t>
  </si>
  <si>
    <t xml:space="preserve">8,561</t>
  </si>
  <si>
    <t xml:space="preserve">1,411</t>
  </si>
  <si>
    <t xml:space="preserve">610</t>
  </si>
  <si>
    <t xml:space="preserve">8,422</t>
  </si>
  <si>
    <t xml:space="preserve">3,002</t>
  </si>
  <si>
    <t xml:space="preserve">690</t>
  </si>
  <si>
    <t xml:space="preserve">232</t>
  </si>
  <si>
    <t xml:space="preserve">38,118</t>
  </si>
  <si>
    <t xml:space="preserve">14,609</t>
  </si>
  <si>
    <t xml:space="preserve">6,262</t>
  </si>
  <si>
    <t xml:space="preserve">2,117</t>
  </si>
  <si>
    <t xml:space="preserve">8,178</t>
  </si>
  <si>
    <t xml:space="preserve">3,266</t>
  </si>
  <si>
    <t xml:space="preserve">4,822</t>
  </si>
  <si>
    <t xml:space="preserve">1,857</t>
  </si>
  <si>
    <t xml:space="preserve">35,771</t>
  </si>
  <si>
    <t xml:space="preserve">12,462</t>
  </si>
  <si>
    <t xml:space="preserve">4,199</t>
  </si>
  <si>
    <t xml:space="preserve">1,777</t>
  </si>
  <si>
    <t xml:space="preserve">1,285</t>
  </si>
  <si>
    <t xml:space="preserve">145</t>
  </si>
  <si>
    <t xml:space="preserve">1,335</t>
  </si>
  <si>
    <t xml:space="preserve">561</t>
  </si>
  <si>
    <t xml:space="preserve">285</t>
  </si>
  <si>
    <t xml:space="preserve">407,579</t>
  </si>
  <si>
    <t xml:space="preserve">137,956</t>
  </si>
  <si>
    <t xml:space="preserve">99,054</t>
  </si>
  <si>
    <t xml:space="preserve">32,307</t>
  </si>
  <si>
    <t xml:space="preserve">5,148</t>
  </si>
  <si>
    <t xml:space="preserve">1,914</t>
  </si>
  <si>
    <t xml:space="preserve">11,619</t>
  </si>
  <si>
    <t xml:space="preserve">3,155</t>
  </si>
  <si>
    <t xml:space="preserve">2,140</t>
  </si>
  <si>
    <t xml:space="preserve">662</t>
  </si>
  <si>
    <t xml:space="preserve">55,802</t>
  </si>
  <si>
    <t xml:space="preserve">15,180</t>
  </si>
  <si>
    <t xml:space="preserve">20,076</t>
  </si>
  <si>
    <t xml:space="preserve">4,926</t>
  </si>
  <si>
    <t xml:space="preserve">11,258</t>
  </si>
  <si>
    <t xml:space="preserve">3,620</t>
  </si>
  <si>
    <t xml:space="preserve">2,663</t>
  </si>
  <si>
    <t xml:space="preserve">658</t>
  </si>
  <si>
    <t xml:space="preserve">20,021</t>
  </si>
  <si>
    <t xml:space="preserve">5,948</t>
  </si>
  <si>
    <t xml:space="preserve">10,691</t>
  </si>
  <si>
    <t xml:space="preserve">3,044</t>
  </si>
  <si>
    <t xml:space="preserve">5,071</t>
  </si>
  <si>
    <t xml:space="preserve">2,226</t>
  </si>
  <si>
    <t xml:space="preserve">1,466</t>
  </si>
  <si>
    <t xml:space="preserve">307</t>
  </si>
  <si>
    <t xml:space="preserve">27,183</t>
  </si>
  <si>
    <t xml:space="preserve">8,760</t>
  </si>
  <si>
    <t xml:space="preserve">5,713</t>
  </si>
  <si>
    <t xml:space="preserve">1,700</t>
  </si>
  <si>
    <t xml:space="preserve">30,814</t>
  </si>
  <si>
    <t xml:space="preserve">10,268</t>
  </si>
  <si>
    <t xml:space="preserve">2,403</t>
  </si>
  <si>
    <t xml:space="preserve">937</t>
  </si>
  <si>
    <t xml:space="preserve">35,290</t>
  </si>
  <si>
    <t xml:space="preserve">12,987</t>
  </si>
  <si>
    <t xml:space="preserve">4,321</t>
  </si>
  <si>
    <t xml:space="preserve">1,250</t>
  </si>
  <si>
    <t xml:space="preserve">19,462</t>
  </si>
  <si>
    <t xml:space="preserve">6,443</t>
  </si>
  <si>
    <t xml:space="preserve">490</t>
  </si>
  <si>
    <t xml:space="preserve">173</t>
  </si>
  <si>
    <t xml:space="preserve">31,597</t>
  </si>
  <si>
    <t xml:space="preserve">11,885</t>
  </si>
  <si>
    <t xml:space="preserve">8,940</t>
  </si>
  <si>
    <t xml:space="preserve">3,763</t>
  </si>
  <si>
    <t xml:space="preserve">21,934</t>
  </si>
  <si>
    <t xml:space="preserve">8,152</t>
  </si>
  <si>
    <t xml:space="preserve">1,332</t>
  </si>
  <si>
    <t xml:space="preserve">573</t>
  </si>
  <si>
    <t xml:space="preserve">37,876</t>
  </si>
  <si>
    <t xml:space="preserve">14,526</t>
  </si>
  <si>
    <t xml:space="preserve">6,124</t>
  </si>
  <si>
    <t xml:space="preserve">2,073</t>
  </si>
  <si>
    <t xml:space="preserve">5,866</t>
  </si>
  <si>
    <t xml:space="preserve">2,339</t>
  </si>
  <si>
    <t xml:space="preserve">34,881</t>
  </si>
  <si>
    <t xml:space="preserve">12,112</t>
  </si>
  <si>
    <t xml:space="preserve">1,161</t>
  </si>
  <si>
    <t xml:space="preserve">489</t>
  </si>
  <si>
    <t xml:space="preserve">1,057</t>
  </si>
  <si>
    <t xml:space="preserve">382,643</t>
  </si>
  <si>
    <t xml:space="preserve">129,396</t>
  </si>
  <si>
    <t xml:space="preserve">72,203</t>
  </si>
  <si>
    <t xml:space="preserve">22,318</t>
  </si>
  <si>
    <t xml:space="preserve">228</t>
  </si>
  <si>
    <t xml:space="preserve">91</t>
  </si>
  <si>
    <t xml:space="preserve">69</t>
  </si>
  <si>
    <t xml:space="preserve">2,061</t>
  </si>
  <si>
    <t xml:space="preserve">554</t>
  </si>
  <si>
    <t xml:space="preserve">6,533</t>
  </si>
  <si>
    <t xml:space="preserve">2,206</t>
  </si>
  <si>
    <t xml:space="preserve">1,562</t>
  </si>
  <si>
    <t xml:space="preserve">1,062</t>
  </si>
  <si>
    <t xml:space="preserve">287</t>
  </si>
  <si>
    <t xml:space="preserve">8,008</t>
  </si>
  <si>
    <t xml:space="preserve">2,870</t>
  </si>
  <si>
    <t xml:space="preserve">6,039</t>
  </si>
  <si>
    <t xml:space="preserve">309</t>
  </si>
  <si>
    <t xml:space="preserve">17</t>
  </si>
  <si>
    <t xml:space="preserve">7</t>
  </si>
  <si>
    <t xml:space="preserve">742</t>
  </si>
  <si>
    <t xml:space="preserve">1,124</t>
  </si>
  <si>
    <t xml:space="preserve">416</t>
  </si>
  <si>
    <t xml:space="preserve">4,391</t>
  </si>
  <si>
    <t xml:space="preserve">1,449</t>
  </si>
  <si>
    <t xml:space="preserve">1,399</t>
  </si>
  <si>
    <t xml:space="preserve">639</t>
  </si>
  <si>
    <t xml:space="preserve">3,302</t>
  </si>
  <si>
    <t xml:space="preserve">1,145</t>
  </si>
  <si>
    <t xml:space="preserve">359</t>
  </si>
  <si>
    <t xml:space="preserve">349</t>
  </si>
  <si>
    <t xml:space="preserve">1,046</t>
  </si>
  <si>
    <t xml:space="preserve">409</t>
  </si>
  <si>
    <t xml:space="preserve">37</t>
  </si>
  <si>
    <t xml:space="preserve">242</t>
  </si>
  <si>
    <t xml:space="preserve">138</t>
  </si>
  <si>
    <t xml:space="preserve">44</t>
  </si>
  <si>
    <t xml:space="preserve">2,312</t>
  </si>
  <si>
    <t xml:space="preserve">927</t>
  </si>
  <si>
    <t xml:space="preserve">4,120</t>
  </si>
  <si>
    <t xml:space="preserve">1,538</t>
  </si>
  <si>
    <t xml:space="preserve">890</t>
  </si>
  <si>
    <t xml:space="preserve">3,038</t>
  </si>
  <si>
    <t xml:space="preserve">1,288</t>
  </si>
  <si>
    <t xml:space="preserve">65</t>
  </si>
  <si>
    <t xml:space="preserve">390</t>
  </si>
  <si>
    <t xml:space="preserve">24,936</t>
  </si>
  <si>
    <t xml:space="preserve">8,560</t>
  </si>
  <si>
    <t xml:space="preserve">26,851</t>
  </si>
  <si>
    <t xml:space="preserve">9,989</t>
  </si>
  <si>
    <t xml:space="preserve">1,120</t>
  </si>
  <si>
    <t xml:space="preserve">1,952</t>
  </si>
  <si>
    <t xml:space="preserve">971</t>
  </si>
  <si>
    <t xml:space="preserve">2,600</t>
  </si>
  <si>
    <t xml:space="preserve">1,416</t>
  </si>
  <si>
    <t xml:space="preserve">26,244</t>
  </si>
  <si>
    <t xml:space="preserve">6,498</t>
  </si>
  <si>
    <t xml:space="preserve">59,557</t>
  </si>
  <si>
    <t xml:space="preserve">20,538</t>
  </si>
  <si>
    <t xml:space="preserve">1,029</t>
  </si>
  <si>
    <t xml:space="preserve">395</t>
  </si>
  <si>
    <t xml:space="preserve">3,563</t>
  </si>
  <si>
    <t xml:space="preserve">1,316</t>
  </si>
  <si>
    <t xml:space="preserve">5,063</t>
  </si>
  <si>
    <t xml:space="preserve">1,585</t>
  </si>
  <si>
    <t xml:space="preserve">32,259</t>
  </si>
  <si>
    <t xml:space="preserve">11,690</t>
  </si>
  <si>
    <t xml:space="preserve">1,015</t>
  </si>
  <si>
    <t xml:space="preserve">1,993</t>
  </si>
  <si>
    <t xml:space="preserve">688</t>
  </si>
  <si>
    <t xml:space="preserve">3,182</t>
  </si>
  <si>
    <t xml:space="preserve">946</t>
  </si>
  <si>
    <t xml:space="preserve">11,498</t>
  </si>
  <si>
    <t xml:space="preserve">4,400</t>
  </si>
  <si>
    <t xml:space="preserve">12,337</t>
  </si>
  <si>
    <t xml:space="preserve">4,215</t>
  </si>
  <si>
    <t xml:space="preserve">4,847</t>
  </si>
  <si>
    <t xml:space="preserve">2,161</t>
  </si>
  <si>
    <t xml:space="preserve">6,988</t>
  </si>
  <si>
    <t xml:space="preserve">2,733</t>
  </si>
  <si>
    <t xml:space="preserve">5,179</t>
  </si>
  <si>
    <t xml:space="preserve">2,539</t>
  </si>
  <si>
    <t xml:space="preserve">9,297</t>
  </si>
  <si>
    <t xml:space="preserve">2,018</t>
  </si>
  <si>
    <t xml:space="preserve">3,116</t>
  </si>
  <si>
    <t xml:space="preserve">1,197</t>
  </si>
  <si>
    <t xml:space="preserve">6,344</t>
  </si>
  <si>
    <t xml:space="preserve">1,939</t>
  </si>
  <si>
    <t xml:space="preserve">1,073</t>
  </si>
  <si>
    <t xml:space="preserve">399</t>
  </si>
  <si>
    <t xml:space="preserve">11,591</t>
  </si>
  <si>
    <t xml:space="preserve">3,791</t>
  </si>
  <si>
    <t xml:space="preserve">1,890</t>
  </si>
  <si>
    <t xml:space="preserve">961</t>
  </si>
  <si>
    <t xml:space="preserve">8,089</t>
  </si>
  <si>
    <t xml:space="preserve">3,244</t>
  </si>
  <si>
    <t xml:space="preserve">478</t>
  </si>
  <si>
    <t xml:space="preserve">209</t>
  </si>
  <si>
    <t xml:space="preserve">2,208</t>
  </si>
  <si>
    <t xml:space="preserve">779</t>
  </si>
  <si>
    <t xml:space="preserve">283</t>
  </si>
  <si>
    <t xml:space="preserve">3,371</t>
  </si>
  <si>
    <t xml:space="preserve">1,116</t>
  </si>
  <si>
    <t xml:space="preserve">6,905</t>
  </si>
  <si>
    <t xml:space="preserve">2,602</t>
  </si>
  <si>
    <t xml:space="preserve">7,520</t>
  </si>
  <si>
    <t xml:space="preserve">3,336</t>
  </si>
  <si>
    <t xml:space="preserve">4,134</t>
  </si>
  <si>
    <t xml:space="preserve">1,957</t>
  </si>
  <si>
    <t xml:space="preserve">19,638</t>
  </si>
  <si>
    <t xml:space="preserve">7,564</t>
  </si>
  <si>
    <t xml:space="preserve">12,898</t>
  </si>
  <si>
    <t xml:space="preserve">4,346</t>
  </si>
  <si>
    <t xml:space="preserve">194</t>
  </si>
  <si>
    <t xml:space="preserve">129,708</t>
  </si>
  <si>
    <t xml:space="preserve">41,928</t>
  </si>
  <si>
    <t xml:space="preserve">157,385</t>
  </si>
  <si>
    <t xml:space="preserve">58,071</t>
  </si>
  <si>
    <t xml:space="preserve">1,100</t>
  </si>
  <si>
    <t xml:space="preserve">421</t>
  </si>
  <si>
    <t xml:space="preserve">12,493</t>
  </si>
  <si>
    <t xml:space="preserve">4,018</t>
  </si>
  <si>
    <t xml:space="preserve">43,950</t>
  </si>
  <si>
    <t xml:space="preserve">14,766</t>
  </si>
  <si>
    <t xml:space="preserve">1,012</t>
  </si>
  <si>
    <t xml:space="preserve">384</t>
  </si>
  <si>
    <t xml:space="preserve">3,554</t>
  </si>
  <si>
    <t xml:space="preserve">1,314</t>
  </si>
  <si>
    <t xml:space="preserve">5,061</t>
  </si>
  <si>
    <t xml:space="preserve">1,584</t>
  </si>
  <si>
    <t xml:space="preserve">23,401</t>
  </si>
  <si>
    <t xml:space="preserve">8,197</t>
  </si>
  <si>
    <t xml:space="preserve">850</t>
  </si>
  <si>
    <t xml:space="preserve">1,932</t>
  </si>
  <si>
    <t xml:space="preserve">3,079</t>
  </si>
  <si>
    <t xml:space="preserve">896</t>
  </si>
  <si>
    <t xml:space="preserve">11,187</t>
  </si>
  <si>
    <t xml:space="preserve">4,190</t>
  </si>
  <si>
    <t xml:space="preserve">12,116</t>
  </si>
  <si>
    <t xml:space="preserve">4,122</t>
  </si>
  <si>
    <t xml:space="preserve">4,846</t>
  </si>
  <si>
    <t xml:space="preserve">5,103</t>
  </si>
  <si>
    <t xml:space="preserve">1,929</t>
  </si>
  <si>
    <t xml:space="preserve">5,107</t>
  </si>
  <si>
    <t xml:space="preserve">2,504</t>
  </si>
  <si>
    <t xml:space="preserve">5,222</t>
  </si>
  <si>
    <t xml:space="preserve">1,523</t>
  </si>
  <si>
    <t xml:space="preserve">2,934</t>
  </si>
  <si>
    <t xml:space="preserve">1,183</t>
  </si>
  <si>
    <t xml:space="preserve">6,341</t>
  </si>
  <si>
    <t xml:space="preserve">1,937</t>
  </si>
  <si>
    <t xml:space="preserve">10,867</t>
  </si>
  <si>
    <t xml:space="preserve">3,550</t>
  </si>
  <si>
    <t xml:space="preserve">1,742</t>
  </si>
  <si>
    <t xml:space="preserve">7,143</t>
  </si>
  <si>
    <t xml:space="preserve">2,807</t>
  </si>
  <si>
    <t xml:space="preserve">464</t>
  </si>
  <si>
    <t xml:space="preserve">5,994</t>
  </si>
  <si>
    <t xml:space="preserve">2,369</t>
  </si>
  <si>
    <t xml:space="preserve">5,271</t>
  </si>
  <si>
    <t xml:space="preserve">2,249</t>
  </si>
  <si>
    <t xml:space="preserve">2,726</t>
  </si>
  <si>
    <t xml:space="preserve">1,255</t>
  </si>
  <si>
    <t xml:space="preserve">19,166</t>
  </si>
  <si>
    <t xml:space="preserve">7,379</t>
  </si>
  <si>
    <t xml:space="preserve">12,228</t>
  </si>
  <si>
    <t xml:space="preserve">4,151</t>
  </si>
  <si>
    <t xml:space="preserve">105,074</t>
  </si>
  <si>
    <t xml:space="preserve">35,958</t>
  </si>
  <si>
    <t xml:space="preserve">129,115</t>
  </si>
  <si>
    <t xml:space="preserve">47,282</t>
  </si>
  <si>
    <t xml:space="preserve">13,751</t>
  </si>
  <si>
    <t xml:space="preserve">2,480</t>
  </si>
  <si>
    <t xml:space="preserve">15,607</t>
  </si>
  <si>
    <t xml:space="preserve">5,772</t>
  </si>
  <si>
    <t xml:space="preserve">8,858</t>
  </si>
  <si>
    <t xml:space="preserve">3,493</t>
  </si>
  <si>
    <t xml:space="preserve">221</t>
  </si>
  <si>
    <t xml:space="preserve">1,885</t>
  </si>
  <si>
    <t xml:space="preserve">804</t>
  </si>
  <si>
    <t xml:space="preserve">4,075</t>
  </si>
  <si>
    <t xml:space="preserve">495</t>
  </si>
  <si>
    <t xml:space="preserve">724</t>
  </si>
  <si>
    <t xml:space="preserve">437</t>
  </si>
  <si>
    <t xml:space="preserve">1,087</t>
  </si>
  <si>
    <t xml:space="preserve">1,408</t>
  </si>
  <si>
    <t xml:space="preserve">472</t>
  </si>
  <si>
    <t xml:space="preserve">195</t>
  </si>
  <si>
    <t xml:space="preserve">18</t>
  </si>
  <si>
    <t xml:space="preserve">10,342</t>
  </si>
  <si>
    <t xml:space="preserve">1,918</t>
  </si>
  <si>
    <t xml:space="preserve">3,646</t>
  </si>
  <si>
    <t xml:space="preserve">701</t>
  </si>
  <si>
    <t xml:space="preserve">332</t>
  </si>
  <si>
    <t xml:space="preserve">94.9</t>
  </si>
  <si>
    <t xml:space="preserve">159</t>
  </si>
  <si>
    <t xml:space="preserve">1,582</t>
  </si>
  <si>
    <t xml:space="preserve">263</t>
  </si>
  <si>
    <t xml:space="preserve">4,819</t>
  </si>
  <si>
    <t xml:space="preserve">91.7</t>
  </si>
  <si>
    <t xml:space="preserve">2,037</t>
  </si>
  <si>
    <t xml:space="preserve">156</t>
  </si>
  <si>
    <t xml:space="preserve">2,960</t>
  </si>
  <si>
    <t xml:space="preserve">500</t>
  </si>
  <si>
    <t xml:space="preserve">1,083</t>
  </si>
  <si>
    <t xml:space="preserve">8,942</t>
  </si>
  <si>
    <t xml:space="preserve">2,772</t>
  </si>
  <si>
    <t xml:space="preserve">96.9</t>
  </si>
  <si>
    <t xml:space="preserve">15,299</t>
  </si>
  <si>
    <t xml:space="preserve">1,901</t>
  </si>
  <si>
    <t xml:space="preserve">4,228</t>
  </si>
  <si>
    <t xml:space="preserve">484</t>
  </si>
  <si>
    <t xml:space="preserve">13,907</t>
  </si>
  <si>
    <t xml:space="preserve">2,957</t>
  </si>
  <si>
    <t xml:space="preserve">4,519</t>
  </si>
  <si>
    <t xml:space="preserve">883</t>
  </si>
  <si>
    <t xml:space="preserve">9,402</t>
  </si>
  <si>
    <t xml:space="preserve">1,488</t>
  </si>
  <si>
    <t xml:space="preserve">3,500</t>
  </si>
  <si>
    <t xml:space="preserve">3,418</t>
  </si>
  <si>
    <t xml:space="preserve">529</t>
  </si>
  <si>
    <t xml:space="preserve">1,052</t>
  </si>
  <si>
    <t xml:space="preserve">6,099</t>
  </si>
  <si>
    <t xml:space="preserve">1,021</t>
  </si>
  <si>
    <t xml:space="preserve">2,076</t>
  </si>
  <si>
    <t xml:space="preserve">12,873</t>
  </si>
  <si>
    <t xml:space="preserve">1,860</t>
  </si>
  <si>
    <t xml:space="preserve">3,960</t>
  </si>
  <si>
    <t xml:space="preserve">3,600</t>
  </si>
  <si>
    <t xml:space="preserve">1,360</t>
  </si>
  <si>
    <t xml:space="preserve">216</t>
  </si>
  <si>
    <t xml:space="preserve">11,894</t>
  </si>
  <si>
    <t xml:space="preserve">1,324</t>
  </si>
  <si>
    <t xml:space="preserve">3,865</t>
  </si>
  <si>
    <t xml:space="preserve">404</t>
  </si>
  <si>
    <t xml:space="preserve">14,490</t>
  </si>
  <si>
    <t xml:space="preserve">2,650</t>
  </si>
  <si>
    <t xml:space="preserve">6,223</t>
  </si>
  <si>
    <t xml:space="preserve">1,246</t>
  </si>
  <si>
    <t xml:space="preserve">17,128</t>
  </si>
  <si>
    <t xml:space="preserve">7,058</t>
  </si>
  <si>
    <t xml:space="preserve">5,542</t>
  </si>
  <si>
    <t xml:space="preserve">1,735</t>
  </si>
  <si>
    <t xml:space="preserve">3,472</t>
  </si>
  <si>
    <t xml:space="preserve">983</t>
  </si>
  <si>
    <t xml:space="preserve">354</t>
  </si>
  <si>
    <t xml:space="preserve">12,342</t>
  </si>
  <si>
    <t xml:space="preserve">1,525</t>
  </si>
  <si>
    <t xml:space="preserve">4,202</t>
  </si>
  <si>
    <t xml:space="preserve">16,952</t>
  </si>
  <si>
    <t xml:space="preserve">4,928</t>
  </si>
  <si>
    <t xml:space="preserve">4,048</t>
  </si>
  <si>
    <t xml:space="preserve">931</t>
  </si>
  <si>
    <t xml:space="preserve">4,160</t>
  </si>
  <si>
    <t xml:space="preserve">1,207</t>
  </si>
  <si>
    <t xml:space="preserve">11,338</t>
  </si>
  <si>
    <t xml:space="preserve">3,559</t>
  </si>
  <si>
    <t xml:space="preserve">3,738</t>
  </si>
  <si>
    <t xml:space="preserve">891</t>
  </si>
  <si>
    <t xml:space="preserve">1,697</t>
  </si>
  <si>
    <t xml:space="preserve">276</t>
  </si>
  <si>
    <t xml:space="preserve">6,125</t>
  </si>
  <si>
    <t xml:space="preserve">1,208</t>
  </si>
  <si>
    <t xml:space="preserve">2,323</t>
  </si>
  <si>
    <t xml:space="preserve">447</t>
  </si>
  <si>
    <t xml:space="preserve">6,248</t>
  </si>
  <si>
    <t xml:space="preserve">2,496</t>
  </si>
  <si>
    <t xml:space="preserve">2,553</t>
  </si>
  <si>
    <t xml:space="preserve">845</t>
  </si>
  <si>
    <t xml:space="preserve">4,248</t>
  </si>
  <si>
    <t xml:space="preserve">93.6</t>
  </si>
  <si>
    <t xml:space="preserve">12,832</t>
  </si>
  <si>
    <t xml:space="preserve">4,189</t>
  </si>
  <si>
    <t xml:space="preserve">4,405</t>
  </si>
  <si>
    <t xml:space="preserve">965</t>
  </si>
  <si>
    <t xml:space="preserve">11,229</t>
  </si>
  <si>
    <t xml:space="preserve">1,877</t>
  </si>
  <si>
    <t xml:space="preserve">3,222</t>
  </si>
  <si>
    <t xml:space="preserve">12,093</t>
  </si>
  <si>
    <t xml:space="preserve">5,152</t>
  </si>
  <si>
    <t xml:space="preserve">4,493</t>
  </si>
  <si>
    <t xml:space="preserve">1,329</t>
  </si>
  <si>
    <t xml:space="preserve">6,565</t>
  </si>
  <si>
    <t xml:space="preserve">1,600</t>
  </si>
  <si>
    <t xml:space="preserve">2,825</t>
  </si>
  <si>
    <t xml:space="preserve">4,627</t>
  </si>
  <si>
    <t xml:space="preserve">1,447</t>
  </si>
  <si>
    <t xml:space="preserve">1,638</t>
  </si>
  <si>
    <t xml:space="preserve">693</t>
  </si>
  <si>
    <t xml:space="preserve">4,082</t>
  </si>
  <si>
    <t xml:space="preserve">860</t>
  </si>
  <si>
    <t xml:space="preserve">1,489</t>
  </si>
  <si>
    <t xml:space="preserve">5,609</t>
  </si>
  <si>
    <t xml:space="preserve">95.6</t>
  </si>
  <si>
    <t xml:space="preserve">1,935</t>
  </si>
  <si>
    <t xml:space="preserve">95.2</t>
  </si>
  <si>
    <t xml:space="preserve">12,159</t>
  </si>
  <si>
    <t xml:space="preserve">4,905</t>
  </si>
  <si>
    <t xml:space="preserve">4,843</t>
  </si>
  <si>
    <t xml:space="preserve">1,453</t>
  </si>
  <si>
    <t xml:space="preserve">10,775</t>
  </si>
  <si>
    <t xml:space="preserve">92.3</t>
  </si>
  <si>
    <t xml:space="preserve">900</t>
  </si>
  <si>
    <t xml:space="preserve">3,177</t>
  </si>
  <si>
    <t xml:space="preserve">92.6</t>
  </si>
  <si>
    <t xml:space="preserve">254</t>
  </si>
  <si>
    <t xml:space="preserve">3,361</t>
  </si>
  <si>
    <t xml:space="preserve">1,362</t>
  </si>
  <si>
    <t xml:space="preserve">8,441</t>
  </si>
  <si>
    <t xml:space="preserve">921</t>
  </si>
  <si>
    <t xml:space="preserve">3,482</t>
  </si>
  <si>
    <t xml:space="preserve">14,920</t>
  </si>
  <si>
    <t xml:space="preserve">2,160</t>
  </si>
  <si>
    <t xml:space="preserve">4,540</t>
  </si>
  <si>
    <t xml:space="preserve">577</t>
  </si>
  <si>
    <t xml:space="preserve">5,113</t>
  </si>
  <si>
    <t xml:space="preserve">1,853</t>
  </si>
  <si>
    <t xml:space="preserve">342</t>
  </si>
  <si>
    <t xml:space="preserve">7,234</t>
  </si>
  <si>
    <t xml:space="preserve">1,085</t>
  </si>
  <si>
    <t xml:space="preserve">2,623</t>
  </si>
  <si>
    <t xml:space="preserve">7,584</t>
  </si>
  <si>
    <t xml:space="preserve">1,634</t>
  </si>
  <si>
    <t xml:space="preserve">2,644</t>
  </si>
  <si>
    <t xml:space="preserve">570</t>
  </si>
  <si>
    <t xml:space="preserve">13,215</t>
  </si>
  <si>
    <t xml:space="preserve">1,824</t>
  </si>
  <si>
    <t xml:space="preserve">4,061</t>
  </si>
  <si>
    <t xml:space="preserve">686</t>
  </si>
  <si>
    <t xml:space="preserve">2,183</t>
  </si>
  <si>
    <t xml:space="preserve">253</t>
  </si>
  <si>
    <t xml:space="preserve">95.5</t>
  </si>
  <si>
    <t xml:space="preserve">760</t>
  </si>
  <si>
    <t xml:space="preserve">2,745</t>
  </si>
  <si>
    <t xml:space="preserve">822</t>
  </si>
  <si>
    <t xml:space="preserve">1,445</t>
  </si>
  <si>
    <t xml:space="preserve">664</t>
  </si>
  <si>
    <t xml:space="preserve">3,864</t>
  </si>
  <si>
    <t xml:space="preserve">1,334</t>
  </si>
  <si>
    <t xml:space="preserve">98.1</t>
  </si>
  <si>
    <t xml:space="preserve">3,191</t>
  </si>
  <si>
    <t xml:space="preserve">3,534</t>
  </si>
  <si>
    <t xml:space="preserve">1,003</t>
  </si>
  <si>
    <t xml:space="preserve">5,462</t>
  </si>
  <si>
    <t xml:space="preserve">4,181</t>
  </si>
  <si>
    <t xml:space="preserve">1,999</t>
  </si>
  <si>
    <t xml:space="preserve">2,696</t>
  </si>
  <si>
    <t xml:space="preserve">4,102</t>
  </si>
  <si>
    <t xml:space="preserve">1,022</t>
  </si>
  <si>
    <t xml:space="preserve">2,148</t>
  </si>
  <si>
    <t xml:space="preserve">1,082</t>
  </si>
  <si>
    <t xml:space="preserve">1,173</t>
  </si>
  <si>
    <t xml:space="preserve">279</t>
  </si>
  <si>
    <t xml:space="preserve">2,424</t>
  </si>
  <si>
    <t xml:space="preserve">1,874</t>
  </si>
  <si>
    <t xml:space="preserve">839</t>
  </si>
  <si>
    <t xml:space="preserve">719</t>
  </si>
  <si>
    <t xml:space="preserve">4,005</t>
  </si>
  <si>
    <t xml:space="preserve">2,501</t>
  </si>
  <si>
    <t xml:space="preserve">1,216</t>
  </si>
  <si>
    <t xml:space="preserve">861</t>
  </si>
  <si>
    <t xml:space="preserve">1,414</t>
  </si>
  <si>
    <t xml:space="preserve">1,054</t>
  </si>
  <si>
    <t xml:space="preserve">486</t>
  </si>
  <si>
    <t xml:space="preserve">2,555</t>
  </si>
  <si>
    <t xml:space="preserve">1,459</t>
  </si>
  <si>
    <t xml:space="preserve">986</t>
  </si>
  <si>
    <t xml:space="preserve">978</t>
  </si>
  <si>
    <t xml:space="preserve">1,931</t>
  </si>
  <si>
    <t xml:space="preserve">5,990</t>
  </si>
  <si>
    <t xml:space="preserve">9,764</t>
  </si>
  <si>
    <t xml:space="preserve">2,007</t>
  </si>
  <si>
    <t xml:space="preserve">3,083</t>
  </si>
  <si>
    <t xml:space="preserve">578</t>
  </si>
  <si>
    <t xml:space="preserve">4,641</t>
  </si>
  <si>
    <t xml:space="preserve">2,634</t>
  </si>
  <si>
    <t xml:space="preserve">2,792</t>
  </si>
  <si>
    <t xml:space="preserve">2,267</t>
  </si>
  <si>
    <t xml:space="preserve">1,027</t>
  </si>
  <si>
    <t xml:space="preserve">846</t>
  </si>
  <si>
    <t xml:space="preserve">3,457</t>
  </si>
  <si>
    <t xml:space="preserve">5,702</t>
  </si>
  <si>
    <t xml:space="preserve">796</t>
  </si>
  <si>
    <t xml:space="preserve">1,552</t>
  </si>
  <si>
    <t xml:space="preserve">1,849</t>
  </si>
  <si>
    <t xml:space="preserve">497</t>
  </si>
  <si>
    <t xml:space="preserve">1,988</t>
  </si>
  <si>
    <t xml:space="preserve">2,579</t>
  </si>
  <si>
    <t xml:space="preserve">714</t>
  </si>
  <si>
    <t xml:space="preserve">864</t>
  </si>
  <si>
    <t xml:space="preserve">1,060</t>
  </si>
  <si>
    <t xml:space="preserve">4,676</t>
  </si>
  <si>
    <t xml:space="preserve">1,387</t>
  </si>
  <si>
    <t xml:space="preserve">1,455</t>
  </si>
  <si>
    <t xml:space="preserve">2,138</t>
  </si>
  <si>
    <t xml:space="preserve">9,342</t>
  </si>
  <si>
    <t xml:space="preserve">10,706</t>
  </si>
  <si>
    <t xml:space="preserve">3,432</t>
  </si>
  <si>
    <t xml:space="preserve">4,364</t>
  </si>
  <si>
    <t xml:space="preserve">1,346</t>
  </si>
  <si>
    <t xml:space="preserve">504</t>
  </si>
  <si>
    <t xml:space="preserve">3,164</t>
  </si>
  <si>
    <t xml:space="preserve">8,392</t>
  </si>
  <si>
    <t xml:space="preserve">981</t>
  </si>
  <si>
    <t xml:space="preserve">2,058</t>
  </si>
  <si>
    <t xml:space="preserve">2,086</t>
  </si>
  <si>
    <t xml:space="preserve">1,982</t>
  </si>
  <si>
    <t xml:space="preserve">834</t>
  </si>
  <si>
    <t xml:space="preserve">5,636</t>
  </si>
  <si>
    <t xml:space="preserve">11,116</t>
  </si>
  <si>
    <t xml:space="preserve">1,713</t>
  </si>
  <si>
    <t xml:space="preserve">2,716</t>
  </si>
  <si>
    <t xml:space="preserve">2,853</t>
  </si>
  <si>
    <t xml:space="preserve">2,999</t>
  </si>
  <si>
    <t xml:space="preserve">1,409</t>
  </si>
  <si>
    <t xml:space="preserve">633</t>
  </si>
  <si>
    <t xml:space="preserve">2,499</t>
  </si>
  <si>
    <t xml:space="preserve">1,769</t>
  </si>
  <si>
    <t xml:space="preserve">448</t>
  </si>
  <si>
    <t xml:space="preserve">358</t>
  </si>
  <si>
    <t xml:space="preserve">93.0</t>
  </si>
  <si>
    <t xml:space="preserve">2,788</t>
  </si>
  <si>
    <t xml:space="preserve">150</t>
  </si>
  <si>
    <t xml:space="preserve">5,536</t>
  </si>
  <si>
    <t xml:space="preserve">10,303</t>
  </si>
  <si>
    <t xml:space="preserve">1,851</t>
  </si>
  <si>
    <t xml:space="preserve">3,407</t>
  </si>
  <si>
    <t xml:space="preserve">2,878</t>
  </si>
  <si>
    <t xml:space="preserve">882</t>
  </si>
  <si>
    <t xml:space="preserve">274</t>
  </si>
  <si>
    <t xml:space="preserve">952</t>
  </si>
  <si>
    <t xml:space="preserve">1,084</t>
  </si>
  <si>
    <t xml:space="preserve">378</t>
  </si>
  <si>
    <t xml:space="preserve">440</t>
  </si>
  <si>
    <t xml:space="preserve">3,810</t>
  </si>
  <si>
    <t xml:space="preserve">3,492</t>
  </si>
  <si>
    <t xml:space="preserve">1,274</t>
  </si>
  <si>
    <t xml:space="preserve">1,283</t>
  </si>
  <si>
    <t xml:space="preserve">351</t>
  </si>
  <si>
    <t xml:space="preserve">1,558</t>
  </si>
  <si>
    <t xml:space="preserve">2,593</t>
  </si>
  <si>
    <t xml:space="preserve">1,101</t>
  </si>
  <si>
    <t xml:space="preserve">2,200</t>
  </si>
  <si>
    <t xml:space="preserve">4,444</t>
  </si>
  <si>
    <t xml:space="preserve">869</t>
  </si>
  <si>
    <t xml:space="preserve">1,336</t>
  </si>
  <si>
    <t xml:space="preserve">2,946</t>
  </si>
  <si>
    <t xml:space="preserve">2,740</t>
  </si>
  <si>
    <t xml:space="preserve">881</t>
  </si>
  <si>
    <t xml:space="preserve">1,243</t>
  </si>
  <si>
    <t xml:space="preserve">3,832</t>
  </si>
  <si>
    <t xml:space="preserve">8</t>
  </si>
  <si>
    <t xml:space="preserve">1,364</t>
  </si>
  <si>
    <t xml:space="preserve">99.4</t>
  </si>
  <si>
    <t xml:space="preserve">105</t>
  </si>
  <si>
    <t xml:space="preserve">82</t>
  </si>
  <si>
    <t xml:space="preserve">30</t>
  </si>
  <si>
    <t xml:space="preserve">1,081</t>
  </si>
  <si>
    <t xml:space="preserve">625</t>
  </si>
  <si>
    <t xml:space="preserve">99.7</t>
  </si>
  <si>
    <t xml:space="preserve">99.3</t>
  </si>
  <si>
    <t xml:space="preserve">282</t>
  </si>
  <si>
    <t xml:space="preserve">86</t>
  </si>
  <si>
    <t xml:space="preserve">89</t>
  </si>
  <si>
    <t xml:space="preserve">28</t>
  </si>
  <si>
    <t xml:space="preserve">96.3</t>
  </si>
  <si>
    <t xml:space="preserve">5</t>
  </si>
  <si>
    <t xml:space="preserve">97.3</t>
  </si>
  <si>
    <t xml:space="preserve">1,861</t>
  </si>
  <si>
    <t xml:space="preserve">92.8</t>
  </si>
  <si>
    <t xml:space="preserve">695</t>
  </si>
  <si>
    <t xml:space="preserve">321</t>
  </si>
  <si>
    <t xml:space="preserve">574</t>
  </si>
  <si>
    <t xml:space="preserve">455</t>
  </si>
  <si>
    <t xml:space="preserve">438</t>
  </si>
  <si>
    <t xml:space="preserve">75</t>
  </si>
  <si>
    <t xml:space="preserve">97.2</t>
  </si>
  <si>
    <t xml:space="preserve">12</t>
  </si>
  <si>
    <t xml:space="preserve">96.7</t>
  </si>
  <si>
    <t xml:space="preserve">1,254</t>
  </si>
  <si>
    <t xml:space="preserve">93.9</t>
  </si>
  <si>
    <t xml:space="preserve">1,215</t>
  </si>
  <si>
    <t xml:space="preserve">328</t>
  </si>
  <si>
    <t xml:space="preserve">716</t>
  </si>
  <si>
    <t xml:space="preserve">613</t>
  </si>
  <si>
    <t xml:space="preserve">505</t>
  </si>
  <si>
    <t xml:space="preserve">223</t>
  </si>
  <si>
    <t xml:space="preserve">22</t>
  </si>
  <si>
    <t xml:space="preserve">880</t>
  </si>
  <si>
    <t xml:space="preserve">54</t>
  </si>
  <si>
    <t xml:space="preserve">94.3</t>
  </si>
  <si>
    <t xml:space="preserve">538</t>
  </si>
  <si>
    <t xml:space="preserve">515</t>
  </si>
  <si>
    <t xml:space="preserve">396</t>
  </si>
  <si>
    <t xml:space="preserve">47</t>
  </si>
  <si>
    <t xml:space="preserve">531</t>
  </si>
  <si>
    <t xml:space="preserve">1,251</t>
  </si>
  <si>
    <t xml:space="preserve">29</t>
  </si>
  <si>
    <t xml:space="preserve">317</t>
  </si>
  <si>
    <t xml:space="preserve">761</t>
  </si>
  <si>
    <t xml:space="preserve">1,268</t>
  </si>
  <si>
    <t xml:space="preserve">99.8</t>
  </si>
  <si>
    <t xml:space="preserve">496</t>
  </si>
  <si>
    <t xml:space="preserve">383</t>
  </si>
  <si>
    <t xml:space="preserve">114</t>
  </si>
  <si>
    <t xml:space="preserve">94.1</t>
  </si>
  <si>
    <t xml:space="preserve">535</t>
  </si>
  <si>
    <t xml:space="preserve">190</t>
  </si>
  <si>
    <t xml:space="preserve">94.2</t>
  </si>
  <si>
    <t xml:space="preserve">99.0</t>
  </si>
  <si>
    <t xml:space="preserve">94.7</t>
  </si>
  <si>
    <t xml:space="preserve">2,619</t>
  </si>
  <si>
    <t xml:space="preserve">94.0</t>
  </si>
  <si>
    <t xml:space="preserve">166</t>
  </si>
  <si>
    <t xml:space="preserve">363</t>
  </si>
  <si>
    <t xml:space="preserve">879</t>
  </si>
  <si>
    <t xml:space="preserve">340</t>
  </si>
  <si>
    <t xml:space="preserve">208</t>
  </si>
  <si>
    <t xml:space="preserve">38</t>
  </si>
  <si>
    <t xml:space="preserve">776</t>
  </si>
  <si>
    <t xml:space="preserve">1,202</t>
  </si>
  <si>
    <t xml:space="preserve">566</t>
  </si>
  <si>
    <t xml:space="preserve">171</t>
  </si>
  <si>
    <t xml:space="preserve">706</t>
  </si>
  <si>
    <t xml:space="preserve">392</t>
  </si>
  <si>
    <t xml:space="preserve">189</t>
  </si>
  <si>
    <t xml:space="preserve">1,507</t>
  </si>
  <si>
    <t xml:space="preserve">671</t>
  </si>
  <si>
    <t xml:space="preserve">99.2</t>
  </si>
  <si>
    <t xml:space="preserve">1,016</t>
  </si>
  <si>
    <t xml:space="preserve">272</t>
  </si>
  <si>
    <t xml:space="preserve">786</t>
  </si>
  <si>
    <t xml:space="preserve">441</t>
  </si>
  <si>
    <t xml:space="preserve">1,109</t>
  </si>
  <si>
    <t xml:space="preserve">508</t>
  </si>
  <si>
    <t xml:space="preserve">1,603</t>
  </si>
  <si>
    <t xml:space="preserve">1,242</t>
  </si>
  <si>
    <t xml:space="preserve">777</t>
  </si>
  <si>
    <t xml:space="preserve">8,889</t>
  </si>
  <si>
    <t xml:space="preserve">1,128</t>
  </si>
  <si>
    <t xml:space="preserve">97.8</t>
  </si>
  <si>
    <t xml:space="preserve">201</t>
  </si>
  <si>
    <t xml:space="preserve">838</t>
  </si>
  <si>
    <t xml:space="preserve">93.7</t>
  </si>
  <si>
    <t xml:space="preserve">95.0</t>
  </si>
  <si>
    <t xml:space="preserve">3,943</t>
  </si>
  <si>
    <t xml:space="preserve">98.9</t>
  </si>
  <si>
    <t xml:space="preserve">229</t>
  </si>
  <si>
    <t xml:space="preserve">6,639</t>
  </si>
  <si>
    <t xml:space="preserve">2,348</t>
  </si>
  <si>
    <t xml:space="preserve">391</t>
  </si>
  <si>
    <t xml:space="preserve">1,669</t>
  </si>
  <si>
    <t xml:space="preserve">99.9</t>
  </si>
  <si>
    <t xml:space="preserve">657</t>
  </si>
  <si>
    <t xml:space="preserve">46</t>
  </si>
  <si>
    <t xml:space="preserve">1,039</t>
  </si>
  <si>
    <t xml:space="preserve">424</t>
  </si>
  <si>
    <t xml:space="preserve">1,483</t>
  </si>
  <si>
    <t xml:space="preserve">458</t>
  </si>
  <si>
    <t xml:space="preserve">99.5</t>
  </si>
  <si>
    <t xml:space="preserve">3,892</t>
  </si>
  <si>
    <t xml:space="preserve">95.8</t>
  </si>
  <si>
    <t xml:space="preserve">667</t>
  </si>
  <si>
    <t xml:space="preserve">2,382</t>
  </si>
  <si>
    <t xml:space="preserve">1,390</t>
  </si>
  <si>
    <t xml:space="preserve">98.0</t>
  </si>
  <si>
    <t xml:space="preserve">334</t>
  </si>
  <si>
    <t xml:space="preserve">BELONGSAT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</si>
</sst>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rgb="FF000000"/>
      <name val="Calibri"/>
      <family val="2"/>
      <scheme val="minor"/>
    </font>
    <font>
      <sz val="14"/>
      <color rgb="FF000000"/>
      <name val="Calibri"/>
      <b/>
    </font>
    <font>
      <sz val="11"/>
      <color rgb="FFFFFFFF"/>
      <name val="Calibri"/>
      <b/>
    </font>
    <font>
      <sz val="11"/>
      <color theme="10"/>
      <name val="Calibri"/>
      <u val="single"/>
    </font>
    <font>
      <sz val="11"/>
      <color rgb="FF000000"/>
      <name val="Calibri"/>
      <b/>
    </font>
    <font>
      <sz val="11"/>
      <color rgb="FF000000"/>
      <name val="Calibri"/>
    </font>
  </fonts>
  <fills count="4">
    <fill>
      <patternFill patternType="none"/>
    </fill>
    <fill>
      <patternFill patternType="gray125"/>
    </fill>
    <fill>
      <patternFill patternType="solid">
        <fgColor rgb="FF1F698E"/>
      </patternFill>
    </fill>
    <fill>
      <patternFill patternType="solid">
        <fgColor rgb="FF8FB4C6"/>
      </patternFill>
    </fill>
  </fills>
  <borders count="2">
    <border>
      <left/>
      <right/>
      <top/>
      <bottom/>
      <diagonal/>
    </border>
    <border>
      <left style="thick">
        <color rgb="FFFFFFFF"/>
      </left>
      <right style="thick">
        <color rgb="FFFFFFFF"/>
      </right>
    </border>
  </borders>
  <cellStyleXfs count="1">
    <xf numFmtId="0" fontId="0" fillId="0" borderId="0"/>
  </cellStyleXfs>
  <cellXfs count="7">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0" borderId="0" xfId="0" applyFont="1"/>
    <xf numFmtId="0" fontId="4" fillId="0" borderId="0" xfId="0" applyFont="1"/>
    <xf numFmtId="0" fontId="5" fillId="0" borderId="0" xfId="0" applyFont="1" applyAlignment="1">
      <alignment vertical="top"/>
    </xf>
    <xf numFmtId="0" fontId="5" fillId="3" borderId="0" xfId="0" applyFont="1" applyFill="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worksheet" Target="worksheets/sheet153.xml"/><Relationship Id="rId154" Type="http://schemas.openxmlformats.org/officeDocument/2006/relationships/worksheet" Target="worksheets/sheet154.xml"/><Relationship Id="rId155" Type="http://schemas.openxmlformats.org/officeDocument/2006/relationships/worksheet" Target="worksheets/sheet155.xml"/><Relationship Id="rId156" Type="http://schemas.openxmlformats.org/officeDocument/2006/relationships/worksheet" Target="worksheets/sheet156.xml"/><Relationship Id="rId157" Type="http://schemas.openxmlformats.org/officeDocument/2006/relationships/worksheet" Target="worksheets/sheet157.xml"/><Relationship Id="rId158" Type="http://schemas.openxmlformats.org/officeDocument/2006/relationships/worksheet" Target="worksheets/sheet158.xml"/><Relationship Id="rId159" Type="http://schemas.openxmlformats.org/officeDocument/2006/relationships/worksheet" Target="worksheets/sheet159.xml"/><Relationship Id="rId160" Type="http://schemas.openxmlformats.org/officeDocument/2006/relationships/worksheet" Target="worksheets/sheet160.xml"/><Relationship Id="rId161" Type="http://schemas.openxmlformats.org/officeDocument/2006/relationships/worksheet" Target="worksheets/sheet161.xml"/><Relationship Id="rId162" Type="http://schemas.openxmlformats.org/officeDocument/2006/relationships/worksheet" Target="worksheets/sheet162.xml"/><Relationship Id="rId163" Type="http://schemas.openxmlformats.org/officeDocument/2006/relationships/worksheet" Target="worksheets/sheet163.xml"/><Relationship Id="rId164" Type="http://schemas.openxmlformats.org/officeDocument/2006/relationships/worksheet" Target="worksheets/sheet164.xml"/><Relationship Id="rId165" Type="http://schemas.openxmlformats.org/officeDocument/2006/relationships/worksheet" Target="worksheets/sheet165.xml"/><Relationship Id="rId166" Type="http://schemas.openxmlformats.org/officeDocument/2006/relationships/worksheet" Target="worksheets/sheet166.xml"/><Relationship Id="rId167" Type="http://schemas.openxmlformats.org/officeDocument/2006/relationships/worksheet" Target="worksheets/sheet167.xml"/><Relationship Id="rId168" Type="http://schemas.openxmlformats.org/officeDocument/2006/relationships/worksheet" Target="worksheets/sheet168.xml"/><Relationship Id="rId169" Type="http://schemas.openxmlformats.org/officeDocument/2006/relationships/worksheet" Target="worksheets/sheet169.xml"/><Relationship Id="rId170" Type="http://schemas.openxmlformats.org/officeDocument/2006/relationships/worksheet" Target="worksheets/sheet170.xml"/><Relationship Id="rId171" Type="http://schemas.openxmlformats.org/officeDocument/2006/relationships/worksheet" Target="worksheets/sheet171.xml"/><Relationship Id="rId172" Type="http://schemas.openxmlformats.org/officeDocument/2006/relationships/worksheet" Target="worksheets/sheet172.xml"/><Relationship Id="rId173" Type="http://schemas.openxmlformats.org/officeDocument/2006/relationships/theme" Target="theme/theme1.xml"/><Relationship Id="rId174" Type="http://schemas.openxmlformats.org/officeDocument/2006/relationships/styles" Target="styles.xml"/><Relationship Id="rId175" Type="http://schemas.openxmlformats.org/officeDocument/2006/relationships/sharedStrings" Target="sharedStrings.xml"/></Relationships>
</file>

<file path=xl/drawings/_rels/drawing50.xml.rels><?xml version="1.0" encoding="UTF-8" standalone="yes"?><Relationships xmlns="http://schemas.openxmlformats.org/package/2006/relationships"><Relationship Id="rId1" Type="http://schemas.openxmlformats.org/officeDocument/2006/relationships/image" Target="../media/image1.png"/></Relationships>
</file>

<file path=xl/drawings/_rels/drawing51.xml.rels><?xml version="1.0" encoding="UTF-8" standalone="yes"?><Relationships xmlns="http://schemas.openxmlformats.org/package/2006/relationships"><Relationship Id="rId1" Type="http://schemas.openxmlformats.org/officeDocument/2006/relationships/image" Target="../media/image2.png"/></Relationships>
</file>

<file path=xl/drawings/_rels/drawing52.xml.rels><?xml version="1.0" encoding="UTF-8" standalone="yes"?><Relationships xmlns="http://schemas.openxmlformats.org/package/2006/relationships"><Relationship Id="rId1" Type="http://schemas.openxmlformats.org/officeDocument/2006/relationships/image" Target="../media/image3.png"/></Relationships>
</file>

<file path=xl/drawings/_rels/drawing53.xml.rels><?xml version="1.0" encoding="UTF-8" standalone="yes"?><Relationships xmlns="http://schemas.openxmlformats.org/package/2006/relationships"><Relationship Id="rId1" Type="http://schemas.openxmlformats.org/officeDocument/2006/relationships/image" Target="../media/image4.png"/></Relationships>
</file>

<file path=xl/drawings/_rels/drawing54.xml.rels><?xml version="1.0" encoding="UTF-8" standalone="yes"?><Relationships xmlns="http://schemas.openxmlformats.org/package/2006/relationships"><Relationship Id="rId1" Type="http://schemas.openxmlformats.org/officeDocument/2006/relationships/image" Target="../media/image5.png"/></Relationships>
</file>

<file path=xl/drawings/_rels/drawing55.xml.rels><?xml version="1.0" encoding="UTF-8" standalone="yes"?><Relationships xmlns="http://schemas.openxmlformats.org/package/2006/relationships"><Relationship Id="rId1" Type="http://schemas.openxmlformats.org/officeDocument/2006/relationships/image" Target="../media/image6.png"/></Relationships>
</file>

<file path=xl/drawings/_rels/drawing56.xml.rels><?xml version="1.0" encoding="UTF-8" standalone="yes"?><Relationships xmlns="http://schemas.openxmlformats.org/package/2006/relationships"><Relationship Id="rId1" Type="http://schemas.openxmlformats.org/officeDocument/2006/relationships/image" Target="../media/image7.png"/></Relationships>
</file>

<file path=xl/drawings/_rels/drawing57.xml.rels><?xml version="1.0" encoding="UTF-8" standalone="yes"?><Relationships xmlns="http://schemas.openxmlformats.org/package/2006/relationships"><Relationship Id="rId1" Type="http://schemas.openxmlformats.org/officeDocument/2006/relationships/image" Target="../media/image8.png"/></Relationships>
</file>

<file path=xl/drawings/drawing50.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5.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6.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7.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1</xdr:row>
      <xdr:rowOff xmlns:xdr="http://schemas.openxmlformats.org/drawingml/2006/spreadsheetDrawing">0</xdr:rowOff>
    </xdr:from>
    <xdr:ext xmlns:xdr="http://schemas.openxmlformats.org/drawingml/2006/spreadsheetDrawing" cx="11887200" cy="54864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00.xml.rels><?xml version="1.0" encoding="UTF-8" standalone="yes"?><Relationships xmlns="http://schemas.openxmlformats.org/package/2006/relationships"><Relationship Id="rId1" Type="http://schemas.openxmlformats.org/officeDocument/2006/relationships/drawing" Target="../drawings/drawing100.xml"/><Relationship Id="rId2" Type="http://schemas.openxmlformats.org/officeDocument/2006/relationships/printerSettings" Target="../printerSettings/printerSettings100.bin"/><Relationship Id="rIdvml" Type="http://schemas.openxmlformats.org/officeDocument/2006/relationships/vmlDrawing" Target="../drawings/vmlDrawing100.vml"/></Relationships>
</file>

<file path=xl/worksheets/_rels/sheet101.xml.rels><?xml version="1.0" encoding="UTF-8" standalone="yes"?><Relationships xmlns="http://schemas.openxmlformats.org/package/2006/relationships"><Relationship Id="rId1" Type="http://schemas.openxmlformats.org/officeDocument/2006/relationships/drawing" Target="../drawings/drawing101.xml"/><Relationship Id="rId2" Type="http://schemas.openxmlformats.org/officeDocument/2006/relationships/printerSettings" Target="../printerSettings/printerSettings101.bin"/><Relationship Id="rIdvml" Type="http://schemas.openxmlformats.org/officeDocument/2006/relationships/vmlDrawing" Target="../drawings/vmlDrawing101.vml"/></Relationships>
</file>

<file path=xl/worksheets/_rels/sheet102.xml.rels><?xml version="1.0" encoding="UTF-8" standalone="yes"?><Relationships xmlns="http://schemas.openxmlformats.org/package/2006/relationships"><Relationship Id="rId1" Type="http://schemas.openxmlformats.org/officeDocument/2006/relationships/drawing" Target="../drawings/drawing102.xml"/><Relationship Id="rId2" Type="http://schemas.openxmlformats.org/officeDocument/2006/relationships/printerSettings" Target="../printerSettings/printerSettings102.bin"/><Relationship Id="rIdvml" Type="http://schemas.openxmlformats.org/officeDocument/2006/relationships/vmlDrawing" Target="../drawings/vmlDrawing102.vml"/></Relationships>
</file>

<file path=xl/worksheets/_rels/sheet103.xml.rels><?xml version="1.0" encoding="UTF-8" standalone="yes"?><Relationships xmlns="http://schemas.openxmlformats.org/package/2006/relationships"><Relationship Id="rId1" Type="http://schemas.openxmlformats.org/officeDocument/2006/relationships/drawing" Target="../drawings/drawing103.xml"/><Relationship Id="rId2" Type="http://schemas.openxmlformats.org/officeDocument/2006/relationships/printerSettings" Target="../printerSettings/printerSettings103.bin"/><Relationship Id="rIdvml" Type="http://schemas.openxmlformats.org/officeDocument/2006/relationships/vmlDrawing" Target="../drawings/vmlDrawing103.vml"/></Relationships>
</file>

<file path=xl/worksheets/_rels/sheet104.xml.rels><?xml version="1.0" encoding="UTF-8" standalone="yes"?><Relationships xmlns="http://schemas.openxmlformats.org/package/2006/relationships"><Relationship Id="rId1" Type="http://schemas.openxmlformats.org/officeDocument/2006/relationships/drawing" Target="../drawings/drawing104.xml"/><Relationship Id="rId2" Type="http://schemas.openxmlformats.org/officeDocument/2006/relationships/printerSettings" Target="../printerSettings/printerSettings104.bin"/><Relationship Id="rIdvml" Type="http://schemas.openxmlformats.org/officeDocument/2006/relationships/vmlDrawing" Target="../drawings/vmlDrawing104.vml"/></Relationships>
</file>

<file path=xl/worksheets/_rels/sheet105.xml.rels><?xml version="1.0" encoding="UTF-8" standalone="yes"?><Relationships xmlns="http://schemas.openxmlformats.org/package/2006/relationships"><Relationship Id="rId1" Type="http://schemas.openxmlformats.org/officeDocument/2006/relationships/drawing" Target="../drawings/drawing105.xml"/><Relationship Id="rId2" Type="http://schemas.openxmlformats.org/officeDocument/2006/relationships/printerSettings" Target="../printerSettings/printerSettings105.bin"/><Relationship Id="rIdvml" Type="http://schemas.openxmlformats.org/officeDocument/2006/relationships/vmlDrawing" Target="../drawings/vmlDrawing105.vml"/></Relationships>
</file>

<file path=xl/worksheets/_rels/sheet106.xml.rels><?xml version="1.0" encoding="UTF-8" standalone="yes"?><Relationships xmlns="http://schemas.openxmlformats.org/package/2006/relationships"><Relationship Id="rId1" Type="http://schemas.openxmlformats.org/officeDocument/2006/relationships/drawing" Target="../drawings/drawing106.xml"/><Relationship Id="rId2" Type="http://schemas.openxmlformats.org/officeDocument/2006/relationships/printerSettings" Target="../printerSettings/printerSettings106.bin"/><Relationship Id="rIdvml" Type="http://schemas.openxmlformats.org/officeDocument/2006/relationships/vmlDrawing" Target="../drawings/vmlDrawing106.vml"/></Relationships>
</file>

<file path=xl/worksheets/_rels/sheet107.xml.rels><?xml version="1.0" encoding="UTF-8" standalone="yes"?><Relationships xmlns="http://schemas.openxmlformats.org/package/2006/relationships"><Relationship Id="rId1" Type="http://schemas.openxmlformats.org/officeDocument/2006/relationships/drawing" Target="../drawings/drawing107.xml"/><Relationship Id="rId2" Type="http://schemas.openxmlformats.org/officeDocument/2006/relationships/printerSettings" Target="../printerSettings/printerSettings107.bin"/><Relationship Id="rIdvml" Type="http://schemas.openxmlformats.org/officeDocument/2006/relationships/vmlDrawing" Target="../drawings/vmlDrawing107.vml"/></Relationships>
</file>

<file path=xl/worksheets/_rels/sheet108.xml.rels><?xml version="1.0" encoding="UTF-8" standalone="yes"?><Relationships xmlns="http://schemas.openxmlformats.org/package/2006/relationships"><Relationship Id="rId1" Type="http://schemas.openxmlformats.org/officeDocument/2006/relationships/drawing" Target="../drawings/drawing108.xml"/><Relationship Id="rId2" Type="http://schemas.openxmlformats.org/officeDocument/2006/relationships/printerSettings" Target="../printerSettings/printerSettings108.bin"/><Relationship Id="rIdvml" Type="http://schemas.openxmlformats.org/officeDocument/2006/relationships/vmlDrawing" Target="../drawings/vmlDrawing108.vml"/></Relationships>
</file>

<file path=xl/worksheets/_rels/sheet109.xml.rels><?xml version="1.0" encoding="UTF-8" standalone="yes"?><Relationships xmlns="http://schemas.openxmlformats.org/package/2006/relationships"><Relationship Id="rId1" Type="http://schemas.openxmlformats.org/officeDocument/2006/relationships/drawing" Target="../drawings/drawing109.xml"/><Relationship Id="rId2" Type="http://schemas.openxmlformats.org/officeDocument/2006/relationships/printerSettings" Target="../printerSettings/printerSettings109.bin"/><Relationship Id="rIdvml" Type="http://schemas.openxmlformats.org/officeDocument/2006/relationships/vmlDrawing" Target="../drawings/vmlDrawing109.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10.xml.rels><?xml version="1.0" encoding="UTF-8" standalone="yes"?><Relationships xmlns="http://schemas.openxmlformats.org/package/2006/relationships"><Relationship Id="rId1" Type="http://schemas.openxmlformats.org/officeDocument/2006/relationships/drawing" Target="../drawings/drawing110.xml"/><Relationship Id="rId2" Type="http://schemas.openxmlformats.org/officeDocument/2006/relationships/printerSettings" Target="../printerSettings/printerSettings110.bin"/><Relationship Id="rIdvml" Type="http://schemas.openxmlformats.org/officeDocument/2006/relationships/vmlDrawing" Target="../drawings/vmlDrawing110.vml"/></Relationships>
</file>

<file path=xl/worksheets/_rels/sheet111.xml.rels><?xml version="1.0" encoding="UTF-8" standalone="yes"?><Relationships xmlns="http://schemas.openxmlformats.org/package/2006/relationships"><Relationship Id="rId1" Type="http://schemas.openxmlformats.org/officeDocument/2006/relationships/drawing" Target="../drawings/drawing111.xml"/><Relationship Id="rId2" Type="http://schemas.openxmlformats.org/officeDocument/2006/relationships/printerSettings" Target="../printerSettings/printerSettings111.bin"/><Relationship Id="rIdvml" Type="http://schemas.openxmlformats.org/officeDocument/2006/relationships/vmlDrawing" Target="../drawings/vmlDrawing111.vml"/></Relationships>
</file>

<file path=xl/worksheets/_rels/sheet112.xml.rels><?xml version="1.0" encoding="UTF-8" standalone="yes"?><Relationships xmlns="http://schemas.openxmlformats.org/package/2006/relationships"><Relationship Id="rId1" Type="http://schemas.openxmlformats.org/officeDocument/2006/relationships/drawing" Target="../drawings/drawing112.xml"/><Relationship Id="rId2" Type="http://schemas.openxmlformats.org/officeDocument/2006/relationships/printerSettings" Target="../printerSettings/printerSettings112.bin"/><Relationship Id="rIdvml" Type="http://schemas.openxmlformats.org/officeDocument/2006/relationships/vmlDrawing" Target="../drawings/vmlDrawing112.vml"/></Relationships>
</file>

<file path=xl/worksheets/_rels/sheet113.xml.rels><?xml version="1.0" encoding="UTF-8" standalone="yes"?><Relationships xmlns="http://schemas.openxmlformats.org/package/2006/relationships"><Relationship Id="rId1" Type="http://schemas.openxmlformats.org/officeDocument/2006/relationships/drawing" Target="../drawings/drawing113.xml"/><Relationship Id="rId2" Type="http://schemas.openxmlformats.org/officeDocument/2006/relationships/printerSettings" Target="../printerSettings/printerSettings113.bin"/><Relationship Id="rIdvml" Type="http://schemas.openxmlformats.org/officeDocument/2006/relationships/vmlDrawing" Target="../drawings/vmlDrawing113.vml"/></Relationships>
</file>

<file path=xl/worksheets/_rels/sheet114.xml.rels><?xml version="1.0" encoding="UTF-8" standalone="yes"?><Relationships xmlns="http://schemas.openxmlformats.org/package/2006/relationships"><Relationship Id="rId1" Type="http://schemas.openxmlformats.org/officeDocument/2006/relationships/drawing" Target="../drawings/drawing114.xml"/><Relationship Id="rId2" Type="http://schemas.openxmlformats.org/officeDocument/2006/relationships/printerSettings" Target="../printerSettings/printerSettings114.bin"/><Relationship Id="rIdvml" Type="http://schemas.openxmlformats.org/officeDocument/2006/relationships/vmlDrawing" Target="../drawings/vmlDrawing114.vml"/></Relationships>
</file>

<file path=xl/worksheets/_rels/sheet115.xml.rels><?xml version="1.0" encoding="UTF-8" standalone="yes"?><Relationships xmlns="http://schemas.openxmlformats.org/package/2006/relationships"><Relationship Id="rId1" Type="http://schemas.openxmlformats.org/officeDocument/2006/relationships/drawing" Target="../drawings/drawing115.xml"/><Relationship Id="rId2" Type="http://schemas.openxmlformats.org/officeDocument/2006/relationships/printerSettings" Target="../printerSettings/printerSettings115.bin"/><Relationship Id="rIdvml" Type="http://schemas.openxmlformats.org/officeDocument/2006/relationships/vmlDrawing" Target="../drawings/vmlDrawing115.vml"/></Relationships>
</file>

<file path=xl/worksheets/_rels/sheet116.xml.rels><?xml version="1.0" encoding="UTF-8" standalone="yes"?><Relationships xmlns="http://schemas.openxmlformats.org/package/2006/relationships"><Relationship Id="rId1" Type="http://schemas.openxmlformats.org/officeDocument/2006/relationships/drawing" Target="../drawings/drawing116.xml"/><Relationship Id="rId2" Type="http://schemas.openxmlformats.org/officeDocument/2006/relationships/printerSettings" Target="../printerSettings/printerSettings116.bin"/><Relationship Id="rIdvml" Type="http://schemas.openxmlformats.org/officeDocument/2006/relationships/vmlDrawing" Target="../drawings/vmlDrawing116.vml"/></Relationships>
</file>

<file path=xl/worksheets/_rels/sheet117.xml.rels><?xml version="1.0" encoding="UTF-8" standalone="yes"?><Relationships xmlns="http://schemas.openxmlformats.org/package/2006/relationships"><Relationship Id="rId1" Type="http://schemas.openxmlformats.org/officeDocument/2006/relationships/drawing" Target="../drawings/drawing117.xml"/><Relationship Id="rId2" Type="http://schemas.openxmlformats.org/officeDocument/2006/relationships/printerSettings" Target="../printerSettings/printerSettings117.bin"/><Relationship Id="rIdvml" Type="http://schemas.openxmlformats.org/officeDocument/2006/relationships/vmlDrawing" Target="../drawings/vmlDrawing117.vml"/></Relationships>
</file>

<file path=xl/worksheets/_rels/sheet118.xml.rels><?xml version="1.0" encoding="UTF-8" standalone="yes"?><Relationships xmlns="http://schemas.openxmlformats.org/package/2006/relationships"><Relationship Id="rId1" Type="http://schemas.openxmlformats.org/officeDocument/2006/relationships/drawing" Target="../drawings/drawing118.xml"/><Relationship Id="rId2" Type="http://schemas.openxmlformats.org/officeDocument/2006/relationships/printerSettings" Target="../printerSettings/printerSettings118.bin"/><Relationship Id="rIdvml" Type="http://schemas.openxmlformats.org/officeDocument/2006/relationships/vmlDrawing" Target="../drawings/vmlDrawing118.vml"/></Relationships>
</file>

<file path=xl/worksheets/_rels/sheet119.xml.rels><?xml version="1.0" encoding="UTF-8" standalone="yes"?><Relationships xmlns="http://schemas.openxmlformats.org/package/2006/relationships"><Relationship Id="rId1" Type="http://schemas.openxmlformats.org/officeDocument/2006/relationships/drawing" Target="../drawings/drawing119.xml"/><Relationship Id="rId2" Type="http://schemas.openxmlformats.org/officeDocument/2006/relationships/printerSettings" Target="../printerSettings/printerSettings119.bin"/><Relationship Id="rIdvml" Type="http://schemas.openxmlformats.org/officeDocument/2006/relationships/vmlDrawing" Target="../drawings/vmlDrawing119.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20.xml.rels><?xml version="1.0" encoding="UTF-8" standalone="yes"?><Relationships xmlns="http://schemas.openxmlformats.org/package/2006/relationships"><Relationship Id="rId1" Type="http://schemas.openxmlformats.org/officeDocument/2006/relationships/drawing" Target="../drawings/drawing120.xml"/><Relationship Id="rId2" Type="http://schemas.openxmlformats.org/officeDocument/2006/relationships/printerSettings" Target="../printerSettings/printerSettings120.bin"/><Relationship Id="rIdvml" Type="http://schemas.openxmlformats.org/officeDocument/2006/relationships/vmlDrawing" Target="../drawings/vmlDrawing120.vml"/></Relationships>
</file>

<file path=xl/worksheets/_rels/sheet121.xml.rels><?xml version="1.0" encoding="UTF-8" standalone="yes"?><Relationships xmlns="http://schemas.openxmlformats.org/package/2006/relationships"><Relationship Id="rId1" Type="http://schemas.openxmlformats.org/officeDocument/2006/relationships/drawing" Target="../drawings/drawing121.xml"/><Relationship Id="rId2" Type="http://schemas.openxmlformats.org/officeDocument/2006/relationships/printerSettings" Target="../printerSettings/printerSettings121.bin"/><Relationship Id="rIdvml" Type="http://schemas.openxmlformats.org/officeDocument/2006/relationships/vmlDrawing" Target="../drawings/vmlDrawing121.vml"/></Relationships>
</file>

<file path=xl/worksheets/_rels/sheet122.xml.rels><?xml version="1.0" encoding="UTF-8" standalone="yes"?><Relationships xmlns="http://schemas.openxmlformats.org/package/2006/relationships"><Relationship Id="rId1" Type="http://schemas.openxmlformats.org/officeDocument/2006/relationships/drawing" Target="../drawings/drawing122.xml"/><Relationship Id="rId2" Type="http://schemas.openxmlformats.org/officeDocument/2006/relationships/printerSettings" Target="../printerSettings/printerSettings122.bin"/><Relationship Id="rIdvml" Type="http://schemas.openxmlformats.org/officeDocument/2006/relationships/vmlDrawing" Target="../drawings/vmlDrawing122.vml"/></Relationships>
</file>

<file path=xl/worksheets/_rels/sheet123.xml.rels><?xml version="1.0" encoding="UTF-8" standalone="yes"?><Relationships xmlns="http://schemas.openxmlformats.org/package/2006/relationships"><Relationship Id="rId1" Type="http://schemas.openxmlformats.org/officeDocument/2006/relationships/drawing" Target="../drawings/drawing123.xml"/><Relationship Id="rId2" Type="http://schemas.openxmlformats.org/officeDocument/2006/relationships/printerSettings" Target="../printerSettings/printerSettings123.bin"/><Relationship Id="rIdvml" Type="http://schemas.openxmlformats.org/officeDocument/2006/relationships/vmlDrawing" Target="../drawings/vmlDrawing123.vml"/></Relationships>
</file>

<file path=xl/worksheets/_rels/sheet124.xml.rels><?xml version="1.0" encoding="UTF-8" standalone="yes"?><Relationships xmlns="http://schemas.openxmlformats.org/package/2006/relationships"><Relationship Id="rId1" Type="http://schemas.openxmlformats.org/officeDocument/2006/relationships/drawing" Target="../drawings/drawing124.xml"/><Relationship Id="rId2" Type="http://schemas.openxmlformats.org/officeDocument/2006/relationships/printerSettings" Target="../printerSettings/printerSettings124.bin"/><Relationship Id="rIdvml" Type="http://schemas.openxmlformats.org/officeDocument/2006/relationships/vmlDrawing" Target="../drawings/vmlDrawing124.vml"/></Relationships>
</file>

<file path=xl/worksheets/_rels/sheet125.xml.rels><?xml version="1.0" encoding="UTF-8" standalone="yes"?><Relationships xmlns="http://schemas.openxmlformats.org/package/2006/relationships"><Relationship Id="rId1" Type="http://schemas.openxmlformats.org/officeDocument/2006/relationships/drawing" Target="../drawings/drawing125.xml"/><Relationship Id="rId2" Type="http://schemas.openxmlformats.org/officeDocument/2006/relationships/printerSettings" Target="../printerSettings/printerSettings125.bin"/><Relationship Id="rIdvml" Type="http://schemas.openxmlformats.org/officeDocument/2006/relationships/vmlDrawing" Target="../drawings/vmlDrawing125.vml"/></Relationships>
</file>

<file path=xl/worksheets/_rels/sheet126.xml.rels><?xml version="1.0" encoding="UTF-8" standalone="yes"?><Relationships xmlns="http://schemas.openxmlformats.org/package/2006/relationships"><Relationship Id="rId1" Type="http://schemas.openxmlformats.org/officeDocument/2006/relationships/drawing" Target="../drawings/drawing126.xml"/><Relationship Id="rId2" Type="http://schemas.openxmlformats.org/officeDocument/2006/relationships/printerSettings" Target="../printerSettings/printerSettings126.bin"/><Relationship Id="rIdvml" Type="http://schemas.openxmlformats.org/officeDocument/2006/relationships/vmlDrawing" Target="../drawings/vmlDrawing126.vml"/></Relationships>
</file>

<file path=xl/worksheets/_rels/sheet127.xml.rels><?xml version="1.0" encoding="UTF-8" standalone="yes"?><Relationships xmlns="http://schemas.openxmlformats.org/package/2006/relationships"><Relationship Id="rId1" Type="http://schemas.openxmlformats.org/officeDocument/2006/relationships/drawing" Target="../drawings/drawing127.xml"/><Relationship Id="rId2" Type="http://schemas.openxmlformats.org/officeDocument/2006/relationships/printerSettings" Target="../printerSettings/printerSettings127.bin"/><Relationship Id="rIdvml" Type="http://schemas.openxmlformats.org/officeDocument/2006/relationships/vmlDrawing" Target="../drawings/vmlDrawing127.vml"/></Relationships>
</file>

<file path=xl/worksheets/_rels/sheet128.xml.rels><?xml version="1.0" encoding="UTF-8" standalone="yes"?><Relationships xmlns="http://schemas.openxmlformats.org/package/2006/relationships"><Relationship Id="rId1" Type="http://schemas.openxmlformats.org/officeDocument/2006/relationships/drawing" Target="../drawings/drawing128.xml"/><Relationship Id="rId2" Type="http://schemas.openxmlformats.org/officeDocument/2006/relationships/printerSettings" Target="../printerSettings/printerSettings128.bin"/><Relationship Id="rIdvml" Type="http://schemas.openxmlformats.org/officeDocument/2006/relationships/vmlDrawing" Target="../drawings/vmlDrawing128.vml"/></Relationships>
</file>

<file path=xl/worksheets/_rels/sheet129.xml.rels><?xml version="1.0" encoding="UTF-8" standalone="yes"?><Relationships xmlns="http://schemas.openxmlformats.org/package/2006/relationships"><Relationship Id="rId1" Type="http://schemas.openxmlformats.org/officeDocument/2006/relationships/drawing" Target="../drawings/drawing129.xml"/><Relationship Id="rId2" Type="http://schemas.openxmlformats.org/officeDocument/2006/relationships/printerSettings" Target="../printerSettings/printerSettings129.bin"/><Relationship Id="rIdvml" Type="http://schemas.openxmlformats.org/officeDocument/2006/relationships/vmlDrawing" Target="../drawings/vmlDrawing129.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30.xml.rels><?xml version="1.0" encoding="UTF-8" standalone="yes"?><Relationships xmlns="http://schemas.openxmlformats.org/package/2006/relationships"><Relationship Id="rId1" Type="http://schemas.openxmlformats.org/officeDocument/2006/relationships/drawing" Target="../drawings/drawing130.xml"/><Relationship Id="rId2" Type="http://schemas.openxmlformats.org/officeDocument/2006/relationships/printerSettings" Target="../printerSettings/printerSettings130.bin"/><Relationship Id="rIdvml" Type="http://schemas.openxmlformats.org/officeDocument/2006/relationships/vmlDrawing" Target="../drawings/vmlDrawing130.vml"/></Relationships>
</file>

<file path=xl/worksheets/_rels/sheet131.xml.rels><?xml version="1.0" encoding="UTF-8" standalone="yes"?><Relationships xmlns="http://schemas.openxmlformats.org/package/2006/relationships"><Relationship Id="rId1" Type="http://schemas.openxmlformats.org/officeDocument/2006/relationships/drawing" Target="../drawings/drawing131.xml"/><Relationship Id="rId2" Type="http://schemas.openxmlformats.org/officeDocument/2006/relationships/printerSettings" Target="../printerSettings/printerSettings131.bin"/><Relationship Id="rIdvml" Type="http://schemas.openxmlformats.org/officeDocument/2006/relationships/vmlDrawing" Target="../drawings/vmlDrawing131.vml"/></Relationships>
</file>

<file path=xl/worksheets/_rels/sheet132.xml.rels><?xml version="1.0" encoding="UTF-8" standalone="yes"?><Relationships xmlns="http://schemas.openxmlformats.org/package/2006/relationships"><Relationship Id="rId1" Type="http://schemas.openxmlformats.org/officeDocument/2006/relationships/drawing" Target="../drawings/drawing132.xml"/><Relationship Id="rId2" Type="http://schemas.openxmlformats.org/officeDocument/2006/relationships/printerSettings" Target="../printerSettings/printerSettings132.bin"/><Relationship Id="rIdvml" Type="http://schemas.openxmlformats.org/officeDocument/2006/relationships/vmlDrawing" Target="../drawings/vmlDrawing132.vml"/></Relationships>
</file>

<file path=xl/worksheets/_rels/sheet133.xml.rels><?xml version="1.0" encoding="UTF-8" standalone="yes"?><Relationships xmlns="http://schemas.openxmlformats.org/package/2006/relationships"><Relationship Id="rId1" Type="http://schemas.openxmlformats.org/officeDocument/2006/relationships/drawing" Target="../drawings/drawing133.xml"/><Relationship Id="rId2" Type="http://schemas.openxmlformats.org/officeDocument/2006/relationships/printerSettings" Target="../printerSettings/printerSettings133.bin"/><Relationship Id="rIdvml" Type="http://schemas.openxmlformats.org/officeDocument/2006/relationships/vmlDrawing" Target="../drawings/vmlDrawing133.vml"/></Relationships>
</file>

<file path=xl/worksheets/_rels/sheet134.xml.rels><?xml version="1.0" encoding="UTF-8" standalone="yes"?><Relationships xmlns="http://schemas.openxmlformats.org/package/2006/relationships"><Relationship Id="rId1" Type="http://schemas.openxmlformats.org/officeDocument/2006/relationships/drawing" Target="../drawings/drawing134.xml"/><Relationship Id="rId2" Type="http://schemas.openxmlformats.org/officeDocument/2006/relationships/printerSettings" Target="../printerSettings/printerSettings134.bin"/><Relationship Id="rIdvml" Type="http://schemas.openxmlformats.org/officeDocument/2006/relationships/vmlDrawing" Target="../drawings/vmlDrawing134.vml"/></Relationships>
</file>

<file path=xl/worksheets/_rels/sheet135.xml.rels><?xml version="1.0" encoding="UTF-8" standalone="yes"?><Relationships xmlns="http://schemas.openxmlformats.org/package/2006/relationships"><Relationship Id="rId1" Type="http://schemas.openxmlformats.org/officeDocument/2006/relationships/drawing" Target="../drawings/drawing135.xml"/><Relationship Id="rId2" Type="http://schemas.openxmlformats.org/officeDocument/2006/relationships/printerSettings" Target="../printerSettings/printerSettings135.bin"/><Relationship Id="rIdvml" Type="http://schemas.openxmlformats.org/officeDocument/2006/relationships/vmlDrawing" Target="../drawings/vmlDrawing135.vml"/></Relationships>
</file>

<file path=xl/worksheets/_rels/sheet136.xml.rels><?xml version="1.0" encoding="UTF-8" standalone="yes"?><Relationships xmlns="http://schemas.openxmlformats.org/package/2006/relationships"><Relationship Id="rId1" Type="http://schemas.openxmlformats.org/officeDocument/2006/relationships/drawing" Target="../drawings/drawing136.xml"/><Relationship Id="rId2" Type="http://schemas.openxmlformats.org/officeDocument/2006/relationships/printerSettings" Target="../printerSettings/printerSettings136.bin"/><Relationship Id="rIdvml" Type="http://schemas.openxmlformats.org/officeDocument/2006/relationships/vmlDrawing" Target="../drawings/vmlDrawing136.vml"/></Relationships>
</file>

<file path=xl/worksheets/_rels/sheet137.xml.rels><?xml version="1.0" encoding="UTF-8" standalone="yes"?><Relationships xmlns="http://schemas.openxmlformats.org/package/2006/relationships"><Relationship Id="rId1" Type="http://schemas.openxmlformats.org/officeDocument/2006/relationships/drawing" Target="../drawings/drawing137.xml"/><Relationship Id="rId2" Type="http://schemas.openxmlformats.org/officeDocument/2006/relationships/printerSettings" Target="../printerSettings/printerSettings137.bin"/><Relationship Id="rIdvml" Type="http://schemas.openxmlformats.org/officeDocument/2006/relationships/vmlDrawing" Target="../drawings/vmlDrawing137.vml"/></Relationships>
</file>

<file path=xl/worksheets/_rels/sheet138.xml.rels><?xml version="1.0" encoding="UTF-8" standalone="yes"?><Relationships xmlns="http://schemas.openxmlformats.org/package/2006/relationships"><Relationship Id="rId1" Type="http://schemas.openxmlformats.org/officeDocument/2006/relationships/drawing" Target="../drawings/drawing138.xml"/><Relationship Id="rId2" Type="http://schemas.openxmlformats.org/officeDocument/2006/relationships/printerSettings" Target="../printerSettings/printerSettings138.bin"/><Relationship Id="rIdvml" Type="http://schemas.openxmlformats.org/officeDocument/2006/relationships/vmlDrawing" Target="../drawings/vmlDrawing138.vml"/></Relationships>
</file>

<file path=xl/worksheets/_rels/sheet139.xml.rels><?xml version="1.0" encoding="UTF-8" standalone="yes"?><Relationships xmlns="http://schemas.openxmlformats.org/package/2006/relationships"><Relationship Id="rId1" Type="http://schemas.openxmlformats.org/officeDocument/2006/relationships/drawing" Target="../drawings/drawing139.xml"/><Relationship Id="rId2" Type="http://schemas.openxmlformats.org/officeDocument/2006/relationships/printerSettings" Target="../printerSettings/printerSettings139.bin"/><Relationship Id="rIdvml" Type="http://schemas.openxmlformats.org/officeDocument/2006/relationships/vmlDrawing" Target="../drawings/vmlDrawing139.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40.xml.rels><?xml version="1.0" encoding="UTF-8" standalone="yes"?><Relationships xmlns="http://schemas.openxmlformats.org/package/2006/relationships"><Relationship Id="rId1" Type="http://schemas.openxmlformats.org/officeDocument/2006/relationships/drawing" Target="../drawings/drawing140.xml"/><Relationship Id="rId2" Type="http://schemas.openxmlformats.org/officeDocument/2006/relationships/printerSettings" Target="../printerSettings/printerSettings140.bin"/><Relationship Id="rIdvml" Type="http://schemas.openxmlformats.org/officeDocument/2006/relationships/vmlDrawing" Target="../drawings/vmlDrawing140.vml"/></Relationships>
</file>

<file path=xl/worksheets/_rels/sheet141.xml.rels><?xml version="1.0" encoding="UTF-8" standalone="yes"?><Relationships xmlns="http://schemas.openxmlformats.org/package/2006/relationships"><Relationship Id="rId1" Type="http://schemas.openxmlformats.org/officeDocument/2006/relationships/drawing" Target="../drawings/drawing141.xml"/><Relationship Id="rId2" Type="http://schemas.openxmlformats.org/officeDocument/2006/relationships/printerSettings" Target="../printerSettings/printerSettings141.bin"/><Relationship Id="rIdvml" Type="http://schemas.openxmlformats.org/officeDocument/2006/relationships/vmlDrawing" Target="../drawings/vmlDrawing141.vml"/></Relationships>
</file>

<file path=xl/worksheets/_rels/sheet142.xml.rels><?xml version="1.0" encoding="UTF-8" standalone="yes"?><Relationships xmlns="http://schemas.openxmlformats.org/package/2006/relationships"><Relationship Id="rId1" Type="http://schemas.openxmlformats.org/officeDocument/2006/relationships/drawing" Target="../drawings/drawing142.xml"/><Relationship Id="rId2" Type="http://schemas.openxmlformats.org/officeDocument/2006/relationships/printerSettings" Target="../printerSettings/printerSettings142.bin"/><Relationship Id="rIdvml" Type="http://schemas.openxmlformats.org/officeDocument/2006/relationships/vmlDrawing" Target="../drawings/vmlDrawing142.vml"/></Relationships>
</file>

<file path=xl/worksheets/_rels/sheet143.xml.rels><?xml version="1.0" encoding="UTF-8" standalone="yes"?><Relationships xmlns="http://schemas.openxmlformats.org/package/2006/relationships"><Relationship Id="rId1" Type="http://schemas.openxmlformats.org/officeDocument/2006/relationships/drawing" Target="../drawings/drawing143.xml"/><Relationship Id="rId2" Type="http://schemas.openxmlformats.org/officeDocument/2006/relationships/printerSettings" Target="../printerSettings/printerSettings143.bin"/><Relationship Id="rIdvml" Type="http://schemas.openxmlformats.org/officeDocument/2006/relationships/vmlDrawing" Target="../drawings/vmlDrawing143.vml"/></Relationships>
</file>

<file path=xl/worksheets/_rels/sheet144.xml.rels><?xml version="1.0" encoding="UTF-8" standalone="yes"?><Relationships xmlns="http://schemas.openxmlformats.org/package/2006/relationships"><Relationship Id="rId1" Type="http://schemas.openxmlformats.org/officeDocument/2006/relationships/drawing" Target="../drawings/drawing144.xml"/><Relationship Id="rId2" Type="http://schemas.openxmlformats.org/officeDocument/2006/relationships/printerSettings" Target="../printerSettings/printerSettings144.bin"/><Relationship Id="rIdvml" Type="http://schemas.openxmlformats.org/officeDocument/2006/relationships/vmlDrawing" Target="../drawings/vmlDrawing144.vml"/></Relationships>
</file>

<file path=xl/worksheets/_rels/sheet145.xml.rels><?xml version="1.0" encoding="UTF-8" standalone="yes"?><Relationships xmlns="http://schemas.openxmlformats.org/package/2006/relationships"><Relationship Id="rId1" Type="http://schemas.openxmlformats.org/officeDocument/2006/relationships/drawing" Target="../drawings/drawing145.xml"/><Relationship Id="rId2" Type="http://schemas.openxmlformats.org/officeDocument/2006/relationships/printerSettings" Target="../printerSettings/printerSettings145.bin"/><Relationship Id="rIdvml" Type="http://schemas.openxmlformats.org/officeDocument/2006/relationships/vmlDrawing" Target="../drawings/vmlDrawing145.vml"/></Relationships>
</file>

<file path=xl/worksheets/_rels/sheet146.xml.rels><?xml version="1.0" encoding="UTF-8" standalone="yes"?><Relationships xmlns="http://schemas.openxmlformats.org/package/2006/relationships"><Relationship Id="rId1" Type="http://schemas.openxmlformats.org/officeDocument/2006/relationships/drawing" Target="../drawings/drawing146.xml"/><Relationship Id="rId2" Type="http://schemas.openxmlformats.org/officeDocument/2006/relationships/printerSettings" Target="../printerSettings/printerSettings146.bin"/><Relationship Id="rIdvml" Type="http://schemas.openxmlformats.org/officeDocument/2006/relationships/vmlDrawing" Target="../drawings/vmlDrawing146.vml"/></Relationships>
</file>

<file path=xl/worksheets/_rels/sheet147.xml.rels><?xml version="1.0" encoding="UTF-8" standalone="yes"?><Relationships xmlns="http://schemas.openxmlformats.org/package/2006/relationships"><Relationship Id="rId1" Type="http://schemas.openxmlformats.org/officeDocument/2006/relationships/drawing" Target="../drawings/drawing147.xml"/><Relationship Id="rId2" Type="http://schemas.openxmlformats.org/officeDocument/2006/relationships/printerSettings" Target="../printerSettings/printerSettings147.bin"/><Relationship Id="rIdvml" Type="http://schemas.openxmlformats.org/officeDocument/2006/relationships/vmlDrawing" Target="../drawings/vmlDrawing147.vml"/></Relationships>
</file>

<file path=xl/worksheets/_rels/sheet148.xml.rels><?xml version="1.0" encoding="UTF-8" standalone="yes"?><Relationships xmlns="http://schemas.openxmlformats.org/package/2006/relationships"><Relationship Id="rId1" Type="http://schemas.openxmlformats.org/officeDocument/2006/relationships/drawing" Target="../drawings/drawing148.xml"/><Relationship Id="rId2" Type="http://schemas.openxmlformats.org/officeDocument/2006/relationships/printerSettings" Target="../printerSettings/printerSettings148.bin"/><Relationship Id="rIdvml" Type="http://schemas.openxmlformats.org/officeDocument/2006/relationships/vmlDrawing" Target="../drawings/vmlDrawing148.vml"/></Relationships>
</file>

<file path=xl/worksheets/_rels/sheet149.xml.rels><?xml version="1.0" encoding="UTF-8" standalone="yes"?><Relationships xmlns="http://schemas.openxmlformats.org/package/2006/relationships"><Relationship Id="rId1" Type="http://schemas.openxmlformats.org/officeDocument/2006/relationships/drawing" Target="../drawings/drawing149.xml"/><Relationship Id="rId2" Type="http://schemas.openxmlformats.org/officeDocument/2006/relationships/printerSettings" Target="../printerSettings/printerSettings149.bin"/><Relationship Id="rIdvml" Type="http://schemas.openxmlformats.org/officeDocument/2006/relationships/vmlDrawing" Target="../drawings/vmlDrawing149.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50.xml.rels><?xml version="1.0" encoding="UTF-8" standalone="yes"?><Relationships xmlns="http://schemas.openxmlformats.org/package/2006/relationships"><Relationship Id="rId1" Type="http://schemas.openxmlformats.org/officeDocument/2006/relationships/drawing" Target="../drawings/drawing150.xml"/><Relationship Id="rId2" Type="http://schemas.openxmlformats.org/officeDocument/2006/relationships/printerSettings" Target="../printerSettings/printerSettings150.bin"/><Relationship Id="rIdvml" Type="http://schemas.openxmlformats.org/officeDocument/2006/relationships/vmlDrawing" Target="../drawings/vmlDrawing150.vml"/></Relationships>
</file>

<file path=xl/worksheets/_rels/sheet151.xml.rels><?xml version="1.0" encoding="UTF-8" standalone="yes"?><Relationships xmlns="http://schemas.openxmlformats.org/package/2006/relationships"><Relationship Id="rId1" Type="http://schemas.openxmlformats.org/officeDocument/2006/relationships/drawing" Target="../drawings/drawing151.xml"/><Relationship Id="rId2" Type="http://schemas.openxmlformats.org/officeDocument/2006/relationships/printerSettings" Target="../printerSettings/printerSettings151.bin"/><Relationship Id="rIdvml" Type="http://schemas.openxmlformats.org/officeDocument/2006/relationships/vmlDrawing" Target="../drawings/vmlDrawing151.vml"/></Relationships>
</file>

<file path=xl/worksheets/_rels/sheet152.xml.rels><?xml version="1.0" encoding="UTF-8" standalone="yes"?><Relationships xmlns="http://schemas.openxmlformats.org/package/2006/relationships"><Relationship Id="rId1" Type="http://schemas.openxmlformats.org/officeDocument/2006/relationships/drawing" Target="../drawings/drawing152.xml"/><Relationship Id="rId2" Type="http://schemas.openxmlformats.org/officeDocument/2006/relationships/printerSettings" Target="../printerSettings/printerSettings152.bin"/><Relationship Id="rIdvml" Type="http://schemas.openxmlformats.org/officeDocument/2006/relationships/vmlDrawing" Target="../drawings/vmlDrawing152.vml"/></Relationships>
</file>

<file path=xl/worksheets/_rels/sheet153.xml.rels><?xml version="1.0" encoding="UTF-8" standalone="yes"?><Relationships xmlns="http://schemas.openxmlformats.org/package/2006/relationships"><Relationship Id="rId1" Type="http://schemas.openxmlformats.org/officeDocument/2006/relationships/drawing" Target="../drawings/drawing153.xml"/><Relationship Id="rId2" Type="http://schemas.openxmlformats.org/officeDocument/2006/relationships/printerSettings" Target="../printerSettings/printerSettings153.bin"/><Relationship Id="rIdvml" Type="http://schemas.openxmlformats.org/officeDocument/2006/relationships/vmlDrawing" Target="../drawings/vmlDrawing153.vml"/></Relationships>
</file>

<file path=xl/worksheets/_rels/sheet154.xml.rels><?xml version="1.0" encoding="UTF-8" standalone="yes"?><Relationships xmlns="http://schemas.openxmlformats.org/package/2006/relationships"><Relationship Id="rId1" Type="http://schemas.openxmlformats.org/officeDocument/2006/relationships/drawing" Target="../drawings/drawing154.xml"/><Relationship Id="rId2" Type="http://schemas.openxmlformats.org/officeDocument/2006/relationships/printerSettings" Target="../printerSettings/printerSettings154.bin"/><Relationship Id="rIdvml" Type="http://schemas.openxmlformats.org/officeDocument/2006/relationships/vmlDrawing" Target="../drawings/vmlDrawing154.vml"/></Relationships>
</file>

<file path=xl/worksheets/_rels/sheet155.xml.rels><?xml version="1.0" encoding="UTF-8" standalone="yes"?><Relationships xmlns="http://schemas.openxmlformats.org/package/2006/relationships"><Relationship Id="rId1" Type="http://schemas.openxmlformats.org/officeDocument/2006/relationships/drawing" Target="../drawings/drawing155.xml"/><Relationship Id="rId2" Type="http://schemas.openxmlformats.org/officeDocument/2006/relationships/printerSettings" Target="../printerSettings/printerSettings155.bin"/><Relationship Id="rIdvml" Type="http://schemas.openxmlformats.org/officeDocument/2006/relationships/vmlDrawing" Target="../drawings/vmlDrawing155.vml"/></Relationships>
</file>

<file path=xl/worksheets/_rels/sheet156.xml.rels><?xml version="1.0" encoding="UTF-8" standalone="yes"?><Relationships xmlns="http://schemas.openxmlformats.org/package/2006/relationships"><Relationship Id="rId1" Type="http://schemas.openxmlformats.org/officeDocument/2006/relationships/drawing" Target="../drawings/drawing156.xml"/><Relationship Id="rId2" Type="http://schemas.openxmlformats.org/officeDocument/2006/relationships/printerSettings" Target="../printerSettings/printerSettings156.bin"/><Relationship Id="rIdvml" Type="http://schemas.openxmlformats.org/officeDocument/2006/relationships/vmlDrawing" Target="../drawings/vmlDrawing156.vml"/></Relationships>
</file>

<file path=xl/worksheets/_rels/sheet157.xml.rels><?xml version="1.0" encoding="UTF-8" standalone="yes"?><Relationships xmlns="http://schemas.openxmlformats.org/package/2006/relationships"><Relationship Id="rId1" Type="http://schemas.openxmlformats.org/officeDocument/2006/relationships/drawing" Target="../drawings/drawing157.xml"/><Relationship Id="rId2" Type="http://schemas.openxmlformats.org/officeDocument/2006/relationships/printerSettings" Target="../printerSettings/printerSettings157.bin"/><Relationship Id="rIdvml" Type="http://schemas.openxmlformats.org/officeDocument/2006/relationships/vmlDrawing" Target="../drawings/vmlDrawing157.vml"/></Relationships>
</file>

<file path=xl/worksheets/_rels/sheet158.xml.rels><?xml version="1.0" encoding="UTF-8" standalone="yes"?><Relationships xmlns="http://schemas.openxmlformats.org/package/2006/relationships"><Relationship Id="rId1" Type="http://schemas.openxmlformats.org/officeDocument/2006/relationships/drawing" Target="../drawings/drawing158.xml"/><Relationship Id="rId2" Type="http://schemas.openxmlformats.org/officeDocument/2006/relationships/printerSettings" Target="../printerSettings/printerSettings158.bin"/><Relationship Id="rIdvml" Type="http://schemas.openxmlformats.org/officeDocument/2006/relationships/vmlDrawing" Target="../drawings/vmlDrawing158.vml"/></Relationships>
</file>

<file path=xl/worksheets/_rels/sheet159.xml.rels><?xml version="1.0" encoding="UTF-8" standalone="yes"?><Relationships xmlns="http://schemas.openxmlformats.org/package/2006/relationships"><Relationship Id="rId1" Type="http://schemas.openxmlformats.org/officeDocument/2006/relationships/drawing" Target="../drawings/drawing159.xml"/><Relationship Id="rId2" Type="http://schemas.openxmlformats.org/officeDocument/2006/relationships/printerSettings" Target="../printerSettings/printerSettings159.bin"/><Relationship Id="rIdvml" Type="http://schemas.openxmlformats.org/officeDocument/2006/relationships/vmlDrawing" Target="../drawings/vmlDrawing159.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60.xml.rels><?xml version="1.0" encoding="UTF-8" standalone="yes"?><Relationships xmlns="http://schemas.openxmlformats.org/package/2006/relationships"><Relationship Id="rId1" Type="http://schemas.openxmlformats.org/officeDocument/2006/relationships/drawing" Target="../drawings/drawing160.xml"/><Relationship Id="rId2" Type="http://schemas.openxmlformats.org/officeDocument/2006/relationships/printerSettings" Target="../printerSettings/printerSettings160.bin"/><Relationship Id="rIdvml" Type="http://schemas.openxmlformats.org/officeDocument/2006/relationships/vmlDrawing" Target="../drawings/vmlDrawing160.vml"/></Relationships>
</file>

<file path=xl/worksheets/_rels/sheet161.xml.rels><?xml version="1.0" encoding="UTF-8" standalone="yes"?><Relationships xmlns="http://schemas.openxmlformats.org/package/2006/relationships"><Relationship Id="rId1" Type="http://schemas.openxmlformats.org/officeDocument/2006/relationships/drawing" Target="../drawings/drawing161.xml"/><Relationship Id="rId2" Type="http://schemas.openxmlformats.org/officeDocument/2006/relationships/printerSettings" Target="../printerSettings/printerSettings161.bin"/><Relationship Id="rIdvml" Type="http://schemas.openxmlformats.org/officeDocument/2006/relationships/vmlDrawing" Target="../drawings/vmlDrawing161.vml"/></Relationships>
</file>

<file path=xl/worksheets/_rels/sheet162.xml.rels><?xml version="1.0" encoding="UTF-8" standalone="yes"?><Relationships xmlns="http://schemas.openxmlformats.org/package/2006/relationships"><Relationship Id="rId1" Type="http://schemas.openxmlformats.org/officeDocument/2006/relationships/drawing" Target="../drawings/drawing162.xml"/><Relationship Id="rId2" Type="http://schemas.openxmlformats.org/officeDocument/2006/relationships/printerSettings" Target="../printerSettings/printerSettings162.bin"/><Relationship Id="rIdvml" Type="http://schemas.openxmlformats.org/officeDocument/2006/relationships/vmlDrawing" Target="../drawings/vmlDrawing162.vml"/></Relationships>
</file>

<file path=xl/worksheets/_rels/sheet163.xml.rels><?xml version="1.0" encoding="UTF-8" standalone="yes"?><Relationships xmlns="http://schemas.openxmlformats.org/package/2006/relationships"><Relationship Id="rId1" Type="http://schemas.openxmlformats.org/officeDocument/2006/relationships/drawing" Target="../drawings/drawing163.xml"/><Relationship Id="rId2" Type="http://schemas.openxmlformats.org/officeDocument/2006/relationships/printerSettings" Target="../printerSettings/printerSettings163.bin"/><Relationship Id="rIdvml" Type="http://schemas.openxmlformats.org/officeDocument/2006/relationships/vmlDrawing" Target="../drawings/vmlDrawing163.vml"/></Relationships>
</file>

<file path=xl/worksheets/_rels/sheet164.xml.rels><?xml version="1.0" encoding="UTF-8" standalone="yes"?><Relationships xmlns="http://schemas.openxmlformats.org/package/2006/relationships"><Relationship Id="rId1" Type="http://schemas.openxmlformats.org/officeDocument/2006/relationships/drawing" Target="../drawings/drawing164.xml"/><Relationship Id="rId2" Type="http://schemas.openxmlformats.org/officeDocument/2006/relationships/printerSettings" Target="../printerSettings/printerSettings164.bin"/><Relationship Id="rIdvml" Type="http://schemas.openxmlformats.org/officeDocument/2006/relationships/vmlDrawing" Target="../drawings/vmlDrawing164.vml"/></Relationships>
</file>

<file path=xl/worksheets/_rels/sheet165.xml.rels><?xml version="1.0" encoding="UTF-8" standalone="yes"?><Relationships xmlns="http://schemas.openxmlformats.org/package/2006/relationships"><Relationship Id="rId1" Type="http://schemas.openxmlformats.org/officeDocument/2006/relationships/drawing" Target="../drawings/drawing165.xml"/><Relationship Id="rId2" Type="http://schemas.openxmlformats.org/officeDocument/2006/relationships/printerSettings" Target="../printerSettings/printerSettings165.bin"/><Relationship Id="rIdvml" Type="http://schemas.openxmlformats.org/officeDocument/2006/relationships/vmlDrawing" Target="../drawings/vmlDrawing165.vml"/></Relationships>
</file>

<file path=xl/worksheets/_rels/sheet166.xml.rels><?xml version="1.0" encoding="UTF-8" standalone="yes"?><Relationships xmlns="http://schemas.openxmlformats.org/package/2006/relationships"><Relationship Id="rId1" Type="http://schemas.openxmlformats.org/officeDocument/2006/relationships/drawing" Target="../drawings/drawing166.xml"/><Relationship Id="rId2" Type="http://schemas.openxmlformats.org/officeDocument/2006/relationships/printerSettings" Target="../printerSettings/printerSettings166.bin"/><Relationship Id="rIdvml" Type="http://schemas.openxmlformats.org/officeDocument/2006/relationships/vmlDrawing" Target="../drawings/vmlDrawing166.vml"/></Relationships>
</file>

<file path=xl/worksheets/_rels/sheet167.xml.rels><?xml version="1.0" encoding="UTF-8" standalone="yes"?><Relationships xmlns="http://schemas.openxmlformats.org/package/2006/relationships"><Relationship Id="rId1" Type="http://schemas.openxmlformats.org/officeDocument/2006/relationships/drawing" Target="../drawings/drawing167.xml"/><Relationship Id="rId2" Type="http://schemas.openxmlformats.org/officeDocument/2006/relationships/printerSettings" Target="../printerSettings/printerSettings167.bin"/><Relationship Id="rIdvml" Type="http://schemas.openxmlformats.org/officeDocument/2006/relationships/vmlDrawing" Target="../drawings/vmlDrawing167.vml"/></Relationships>
</file>

<file path=xl/worksheets/_rels/sheet168.xml.rels><?xml version="1.0" encoding="UTF-8" standalone="yes"?><Relationships xmlns="http://schemas.openxmlformats.org/package/2006/relationships"><Relationship Id="rId1" Type="http://schemas.openxmlformats.org/officeDocument/2006/relationships/drawing" Target="../drawings/drawing168.xml"/><Relationship Id="rId2" Type="http://schemas.openxmlformats.org/officeDocument/2006/relationships/printerSettings" Target="../printerSettings/printerSettings168.bin"/><Relationship Id="rIdvml" Type="http://schemas.openxmlformats.org/officeDocument/2006/relationships/vmlDrawing" Target="../drawings/vmlDrawing168.vml"/></Relationships>
</file>

<file path=xl/worksheets/_rels/sheet169.xml.rels><?xml version="1.0" encoding="UTF-8" standalone="yes"?><Relationships xmlns="http://schemas.openxmlformats.org/package/2006/relationships"><Relationship Id="rId1" Type="http://schemas.openxmlformats.org/officeDocument/2006/relationships/drawing" Target="../drawings/drawing169.xml"/><Relationship Id="rId2" Type="http://schemas.openxmlformats.org/officeDocument/2006/relationships/printerSettings" Target="../printerSettings/printerSettings169.bin"/><Relationship Id="rIdvml" Type="http://schemas.openxmlformats.org/officeDocument/2006/relationships/vmlDrawing" Target="../drawings/vmlDrawing169.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70.xml.rels><?xml version="1.0" encoding="UTF-8" standalone="yes"?><Relationships xmlns="http://schemas.openxmlformats.org/package/2006/relationships"><Relationship Id="rId1" Type="http://schemas.openxmlformats.org/officeDocument/2006/relationships/drawing" Target="../drawings/drawing170.xml"/><Relationship Id="rId2" Type="http://schemas.openxmlformats.org/officeDocument/2006/relationships/printerSettings" Target="../printerSettings/printerSettings170.bin"/><Relationship Id="rIdvml" Type="http://schemas.openxmlformats.org/officeDocument/2006/relationships/vmlDrawing" Target="../drawings/vmlDrawing170.vml"/></Relationships>
</file>

<file path=xl/worksheets/_rels/sheet171.xml.rels><?xml version="1.0" encoding="UTF-8" standalone="yes"?><Relationships xmlns="http://schemas.openxmlformats.org/package/2006/relationships"><Relationship Id="rId1" Type="http://schemas.openxmlformats.org/officeDocument/2006/relationships/drawing" Target="../drawings/drawing171.xml"/><Relationship Id="rId2" Type="http://schemas.openxmlformats.org/officeDocument/2006/relationships/printerSettings" Target="../printerSettings/printerSettings171.bin"/><Relationship Id="rIdvml" Type="http://schemas.openxmlformats.org/officeDocument/2006/relationships/vmlDrawing" Target="../drawings/vmlDrawing171.vml"/></Relationships>
</file>

<file path=xl/worksheets/_rels/sheet172.xml.rels><?xml version="1.0" encoding="UTF-8" standalone="yes"?><Relationships xmlns="http://schemas.openxmlformats.org/package/2006/relationships"><Relationship Id="rId1" Type="http://schemas.openxmlformats.org/officeDocument/2006/relationships/drawing" Target="../drawings/drawing172.xml"/><Relationship Id="rId2" Type="http://schemas.openxmlformats.org/officeDocument/2006/relationships/printerSettings" Target="../printerSettings/printerSettings172.bin"/><Relationship Id="rIdvml" Type="http://schemas.openxmlformats.org/officeDocument/2006/relationships/vmlDrawing" Target="../drawings/vmlDrawing172.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49.xml"/><Relationship Id="rId2" Type="http://schemas.openxmlformats.org/officeDocument/2006/relationships/printerSettings" Target="../printerSettings/printerSettings49.bin"/><Relationship Id="rIdvml" Type="http://schemas.openxmlformats.org/officeDocument/2006/relationships/vmlDrawing" Target="../drawings/vmlDrawing49.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50.xml.rels><?xml version="1.0" encoding="UTF-8" standalone="yes"?><Relationships xmlns="http://schemas.openxmlformats.org/package/2006/relationships"><Relationship Id="rId1" Type="http://schemas.openxmlformats.org/officeDocument/2006/relationships/drawing" Target="../drawings/drawing50.xml"/><Relationship Id="rId2" Type="http://schemas.openxmlformats.org/officeDocument/2006/relationships/printerSettings" Target="../printerSettings/printerSettings50.bin"/><Relationship Id="rIdvml" Type="http://schemas.openxmlformats.org/officeDocument/2006/relationships/vmlDrawing" Target="../drawings/vmlDrawing50.vml"/></Relationships>
</file>

<file path=xl/worksheets/_rels/sheet51.xml.rels><?xml version="1.0" encoding="UTF-8" standalone="yes"?><Relationships xmlns="http://schemas.openxmlformats.org/package/2006/relationships"><Relationship Id="rId1" Type="http://schemas.openxmlformats.org/officeDocument/2006/relationships/drawing" Target="../drawings/drawing51.xml"/><Relationship Id="rId2" Type="http://schemas.openxmlformats.org/officeDocument/2006/relationships/printerSettings" Target="../printerSettings/printerSettings51.bin"/><Relationship Id="rIdvml" Type="http://schemas.openxmlformats.org/officeDocument/2006/relationships/vmlDrawing" Target="../drawings/vmlDrawing51.vml"/></Relationships>
</file>

<file path=xl/worksheets/_rels/sheet52.xml.rels><?xml version="1.0" encoding="UTF-8" standalone="yes"?><Relationships xmlns="http://schemas.openxmlformats.org/package/2006/relationships"><Relationship Id="rId1" Type="http://schemas.openxmlformats.org/officeDocument/2006/relationships/drawing" Target="../drawings/drawing52.xml"/><Relationship Id="rId2" Type="http://schemas.openxmlformats.org/officeDocument/2006/relationships/printerSettings" Target="../printerSettings/printerSettings52.bin"/><Relationship Id="rIdvml" Type="http://schemas.openxmlformats.org/officeDocument/2006/relationships/vmlDrawing" Target="../drawings/vmlDrawing52.vml"/></Relationships>
</file>

<file path=xl/worksheets/_rels/sheet53.xml.rels><?xml version="1.0" encoding="UTF-8" standalone="yes"?><Relationships xmlns="http://schemas.openxmlformats.org/package/2006/relationships"><Relationship Id="rId1" Type="http://schemas.openxmlformats.org/officeDocument/2006/relationships/drawing" Target="../drawings/drawing53.xml"/><Relationship Id="rId2" Type="http://schemas.openxmlformats.org/officeDocument/2006/relationships/printerSettings" Target="../printerSettings/printerSettings53.bin"/><Relationship Id="rIdvml" Type="http://schemas.openxmlformats.org/officeDocument/2006/relationships/vmlDrawing" Target="../drawings/vmlDrawing53.vml"/></Relationships>
</file>

<file path=xl/worksheets/_rels/sheet54.xml.rels><?xml version="1.0" encoding="UTF-8" standalone="yes"?><Relationships xmlns="http://schemas.openxmlformats.org/package/2006/relationships"><Relationship Id="rId1" Type="http://schemas.openxmlformats.org/officeDocument/2006/relationships/drawing" Target="../drawings/drawing54.xml"/><Relationship Id="rId2" Type="http://schemas.openxmlformats.org/officeDocument/2006/relationships/printerSettings" Target="../printerSettings/printerSettings54.bin"/><Relationship Id="rIdvml" Type="http://schemas.openxmlformats.org/officeDocument/2006/relationships/vmlDrawing" Target="../drawings/vmlDrawing54.vml"/></Relationships>
</file>

<file path=xl/worksheets/_rels/sheet55.xml.rels><?xml version="1.0" encoding="UTF-8" standalone="yes"?><Relationships xmlns="http://schemas.openxmlformats.org/package/2006/relationships"><Relationship Id="rId1" Type="http://schemas.openxmlformats.org/officeDocument/2006/relationships/drawing" Target="../drawings/drawing55.xml"/><Relationship Id="rId2" Type="http://schemas.openxmlformats.org/officeDocument/2006/relationships/printerSettings" Target="../printerSettings/printerSettings55.bin"/><Relationship Id="rIdvml" Type="http://schemas.openxmlformats.org/officeDocument/2006/relationships/vmlDrawing" Target="../drawings/vmlDrawing55.vml"/></Relationships>
</file>

<file path=xl/worksheets/_rels/sheet56.xml.rels><?xml version="1.0" encoding="UTF-8" standalone="yes"?><Relationships xmlns="http://schemas.openxmlformats.org/package/2006/relationships"><Relationship Id="rId1" Type="http://schemas.openxmlformats.org/officeDocument/2006/relationships/drawing" Target="../drawings/drawing56.xml"/><Relationship Id="rId2" Type="http://schemas.openxmlformats.org/officeDocument/2006/relationships/printerSettings" Target="../printerSettings/printerSettings56.bin"/><Relationship Id="rIdvml" Type="http://schemas.openxmlformats.org/officeDocument/2006/relationships/vmlDrawing" Target="../drawings/vmlDrawing56.vml"/></Relationships>
</file>

<file path=xl/worksheets/_rels/sheet57.xml.rels><?xml version="1.0" encoding="UTF-8" standalone="yes"?><Relationships xmlns="http://schemas.openxmlformats.org/package/2006/relationships"><Relationship Id="rId1" Type="http://schemas.openxmlformats.org/officeDocument/2006/relationships/drawing" Target="../drawings/drawing57.xml"/><Relationship Id="rId2" Type="http://schemas.openxmlformats.org/officeDocument/2006/relationships/printerSettings" Target="../printerSettings/printerSettings57.bin"/><Relationship Id="rIdvml" Type="http://schemas.openxmlformats.org/officeDocument/2006/relationships/vmlDrawing" Target="../drawings/vmlDrawing57.vml"/></Relationships>
</file>

<file path=xl/worksheets/_rels/sheet58.xml.rels><?xml version="1.0" encoding="UTF-8" standalone="yes"?><Relationships xmlns="http://schemas.openxmlformats.org/package/2006/relationships"><Relationship Id="rId1" Type="http://schemas.openxmlformats.org/officeDocument/2006/relationships/drawing" Target="../drawings/drawing58.xml"/><Relationship Id="rId2" Type="http://schemas.openxmlformats.org/officeDocument/2006/relationships/printerSettings" Target="../printerSettings/printerSettings58.bin"/><Relationship Id="rIdvml" Type="http://schemas.openxmlformats.org/officeDocument/2006/relationships/vmlDrawing" Target="../drawings/vmlDrawing58.vml"/></Relationships>
</file>

<file path=xl/worksheets/_rels/sheet59.xml.rels><?xml version="1.0" encoding="UTF-8" standalone="yes"?><Relationships xmlns="http://schemas.openxmlformats.org/package/2006/relationships"><Relationship Id="rId1" Type="http://schemas.openxmlformats.org/officeDocument/2006/relationships/drawing" Target="../drawings/drawing59.xml"/><Relationship Id="rId2" Type="http://schemas.openxmlformats.org/officeDocument/2006/relationships/printerSettings" Target="../printerSettings/printerSettings59.bin"/><Relationship Id="rIdvml" Type="http://schemas.openxmlformats.org/officeDocument/2006/relationships/vmlDrawing" Target="../drawings/vmlDrawing59.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60.xml.rels><?xml version="1.0" encoding="UTF-8" standalone="yes"?><Relationships xmlns="http://schemas.openxmlformats.org/package/2006/relationships"><Relationship Id="rId1" Type="http://schemas.openxmlformats.org/officeDocument/2006/relationships/drawing" Target="../drawings/drawing60.xml"/><Relationship Id="rId2" Type="http://schemas.openxmlformats.org/officeDocument/2006/relationships/printerSettings" Target="../printerSettings/printerSettings60.bin"/><Relationship Id="rIdvml" Type="http://schemas.openxmlformats.org/officeDocument/2006/relationships/vmlDrawing" Target="../drawings/vmlDrawing60.vml"/></Relationships>
</file>

<file path=xl/worksheets/_rels/sheet61.xml.rels><?xml version="1.0" encoding="UTF-8" standalone="yes"?><Relationships xmlns="http://schemas.openxmlformats.org/package/2006/relationships"><Relationship Id="rId1" Type="http://schemas.openxmlformats.org/officeDocument/2006/relationships/drawing" Target="../drawings/drawing61.xml"/><Relationship Id="rId2" Type="http://schemas.openxmlformats.org/officeDocument/2006/relationships/printerSettings" Target="../printerSettings/printerSettings61.bin"/><Relationship Id="rIdvml" Type="http://schemas.openxmlformats.org/officeDocument/2006/relationships/vmlDrawing" Target="../drawings/vmlDrawing61.vml"/></Relationships>
</file>

<file path=xl/worksheets/_rels/sheet62.xml.rels><?xml version="1.0" encoding="UTF-8" standalone="yes"?><Relationships xmlns="http://schemas.openxmlformats.org/package/2006/relationships"><Relationship Id="rId1" Type="http://schemas.openxmlformats.org/officeDocument/2006/relationships/drawing" Target="../drawings/drawing62.xml"/><Relationship Id="rId2" Type="http://schemas.openxmlformats.org/officeDocument/2006/relationships/printerSettings" Target="../printerSettings/printerSettings62.bin"/><Relationship Id="rIdvml" Type="http://schemas.openxmlformats.org/officeDocument/2006/relationships/vmlDrawing" Target="../drawings/vmlDrawing62.vml"/></Relationships>
</file>

<file path=xl/worksheets/_rels/sheet63.xml.rels><?xml version="1.0" encoding="UTF-8" standalone="yes"?><Relationships xmlns="http://schemas.openxmlformats.org/package/2006/relationships"><Relationship Id="rId1" Type="http://schemas.openxmlformats.org/officeDocument/2006/relationships/drawing" Target="../drawings/drawing63.xml"/><Relationship Id="rId2" Type="http://schemas.openxmlformats.org/officeDocument/2006/relationships/printerSettings" Target="../printerSettings/printerSettings63.bin"/><Relationship Id="rIdvml" Type="http://schemas.openxmlformats.org/officeDocument/2006/relationships/vmlDrawing" Target="../drawings/vmlDrawing63.vml"/></Relationships>
</file>

<file path=xl/worksheets/_rels/sheet64.xml.rels><?xml version="1.0" encoding="UTF-8" standalone="yes"?><Relationships xmlns="http://schemas.openxmlformats.org/package/2006/relationships"><Relationship Id="rId1" Type="http://schemas.openxmlformats.org/officeDocument/2006/relationships/drawing" Target="../drawings/drawing64.xml"/><Relationship Id="rId2" Type="http://schemas.openxmlformats.org/officeDocument/2006/relationships/printerSettings" Target="../printerSettings/printerSettings64.bin"/><Relationship Id="rIdvml" Type="http://schemas.openxmlformats.org/officeDocument/2006/relationships/vmlDrawing" Target="../drawings/vmlDrawing64.vml"/></Relationships>
</file>

<file path=xl/worksheets/_rels/sheet65.xml.rels><?xml version="1.0" encoding="UTF-8" standalone="yes"?><Relationships xmlns="http://schemas.openxmlformats.org/package/2006/relationships"><Relationship Id="rId1" Type="http://schemas.openxmlformats.org/officeDocument/2006/relationships/drawing" Target="../drawings/drawing65.xml"/><Relationship Id="rId2" Type="http://schemas.openxmlformats.org/officeDocument/2006/relationships/printerSettings" Target="../printerSettings/printerSettings65.bin"/><Relationship Id="rIdvml" Type="http://schemas.openxmlformats.org/officeDocument/2006/relationships/vmlDrawing" Target="../drawings/vmlDrawing65.vml"/></Relationships>
</file>

<file path=xl/worksheets/_rels/sheet66.xml.rels><?xml version="1.0" encoding="UTF-8" standalone="yes"?><Relationships xmlns="http://schemas.openxmlformats.org/package/2006/relationships"><Relationship Id="rId1" Type="http://schemas.openxmlformats.org/officeDocument/2006/relationships/drawing" Target="../drawings/drawing66.xml"/><Relationship Id="rId2" Type="http://schemas.openxmlformats.org/officeDocument/2006/relationships/printerSettings" Target="../printerSettings/printerSettings66.bin"/><Relationship Id="rIdvml" Type="http://schemas.openxmlformats.org/officeDocument/2006/relationships/vmlDrawing" Target="../drawings/vmlDrawing66.vml"/></Relationships>
</file>

<file path=xl/worksheets/_rels/sheet67.xml.rels><?xml version="1.0" encoding="UTF-8" standalone="yes"?><Relationships xmlns="http://schemas.openxmlformats.org/package/2006/relationships"><Relationship Id="rId1" Type="http://schemas.openxmlformats.org/officeDocument/2006/relationships/drawing" Target="../drawings/drawing67.xml"/><Relationship Id="rId2" Type="http://schemas.openxmlformats.org/officeDocument/2006/relationships/printerSettings" Target="../printerSettings/printerSettings67.bin"/><Relationship Id="rIdvml" Type="http://schemas.openxmlformats.org/officeDocument/2006/relationships/vmlDrawing" Target="../drawings/vmlDrawing67.vml"/></Relationships>
</file>

<file path=xl/worksheets/_rels/sheet68.xml.rels><?xml version="1.0" encoding="UTF-8" standalone="yes"?><Relationships xmlns="http://schemas.openxmlformats.org/package/2006/relationships"><Relationship Id="rId1" Type="http://schemas.openxmlformats.org/officeDocument/2006/relationships/drawing" Target="../drawings/drawing68.xml"/><Relationship Id="rId2" Type="http://schemas.openxmlformats.org/officeDocument/2006/relationships/printerSettings" Target="../printerSettings/printerSettings68.bin"/><Relationship Id="rIdvml" Type="http://schemas.openxmlformats.org/officeDocument/2006/relationships/vmlDrawing" Target="../drawings/vmlDrawing68.vml"/></Relationships>
</file>

<file path=xl/worksheets/_rels/sheet69.xml.rels><?xml version="1.0" encoding="UTF-8" standalone="yes"?><Relationships xmlns="http://schemas.openxmlformats.org/package/2006/relationships"><Relationship Id="rId1" Type="http://schemas.openxmlformats.org/officeDocument/2006/relationships/drawing" Target="../drawings/drawing69.xml"/><Relationship Id="rId2" Type="http://schemas.openxmlformats.org/officeDocument/2006/relationships/printerSettings" Target="../printerSettings/printerSettings69.bin"/><Relationship Id="rIdvml" Type="http://schemas.openxmlformats.org/officeDocument/2006/relationships/vmlDrawing" Target="../drawings/vmlDrawing69.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70.xml.rels><?xml version="1.0" encoding="UTF-8" standalone="yes"?><Relationships xmlns="http://schemas.openxmlformats.org/package/2006/relationships"><Relationship Id="rId1" Type="http://schemas.openxmlformats.org/officeDocument/2006/relationships/drawing" Target="../drawings/drawing70.xml"/><Relationship Id="rId2" Type="http://schemas.openxmlformats.org/officeDocument/2006/relationships/printerSettings" Target="../printerSettings/printerSettings70.bin"/><Relationship Id="rIdvml" Type="http://schemas.openxmlformats.org/officeDocument/2006/relationships/vmlDrawing" Target="../drawings/vmlDrawing70.vml"/></Relationships>
</file>

<file path=xl/worksheets/_rels/sheet71.xml.rels><?xml version="1.0" encoding="UTF-8" standalone="yes"?><Relationships xmlns="http://schemas.openxmlformats.org/package/2006/relationships"><Relationship Id="rId1" Type="http://schemas.openxmlformats.org/officeDocument/2006/relationships/drawing" Target="../drawings/drawing71.xml"/><Relationship Id="rId2" Type="http://schemas.openxmlformats.org/officeDocument/2006/relationships/printerSettings" Target="../printerSettings/printerSettings71.bin"/><Relationship Id="rIdvml" Type="http://schemas.openxmlformats.org/officeDocument/2006/relationships/vmlDrawing" Target="../drawings/vmlDrawing71.vml"/></Relationships>
</file>

<file path=xl/worksheets/_rels/sheet72.xml.rels><?xml version="1.0" encoding="UTF-8" standalone="yes"?><Relationships xmlns="http://schemas.openxmlformats.org/package/2006/relationships"><Relationship Id="rId1" Type="http://schemas.openxmlformats.org/officeDocument/2006/relationships/drawing" Target="../drawings/drawing72.xml"/><Relationship Id="rId2" Type="http://schemas.openxmlformats.org/officeDocument/2006/relationships/printerSettings" Target="../printerSettings/printerSettings72.bin"/><Relationship Id="rIdvml" Type="http://schemas.openxmlformats.org/officeDocument/2006/relationships/vmlDrawing" Target="../drawings/vmlDrawing72.vml"/></Relationships>
</file>

<file path=xl/worksheets/_rels/sheet73.xml.rels><?xml version="1.0" encoding="UTF-8" standalone="yes"?><Relationships xmlns="http://schemas.openxmlformats.org/package/2006/relationships"><Relationship Id="rId1" Type="http://schemas.openxmlformats.org/officeDocument/2006/relationships/drawing" Target="../drawings/drawing73.xml"/><Relationship Id="rId2" Type="http://schemas.openxmlformats.org/officeDocument/2006/relationships/printerSettings" Target="../printerSettings/printerSettings73.bin"/><Relationship Id="rIdvml" Type="http://schemas.openxmlformats.org/officeDocument/2006/relationships/vmlDrawing" Target="../drawings/vmlDrawing73.vml"/></Relationships>
</file>

<file path=xl/worksheets/_rels/sheet74.xml.rels><?xml version="1.0" encoding="UTF-8" standalone="yes"?><Relationships xmlns="http://schemas.openxmlformats.org/package/2006/relationships"><Relationship Id="rId1" Type="http://schemas.openxmlformats.org/officeDocument/2006/relationships/drawing" Target="../drawings/drawing74.xml"/><Relationship Id="rId2" Type="http://schemas.openxmlformats.org/officeDocument/2006/relationships/printerSettings" Target="../printerSettings/printerSettings74.bin"/><Relationship Id="rIdvml" Type="http://schemas.openxmlformats.org/officeDocument/2006/relationships/vmlDrawing" Target="../drawings/vmlDrawing74.vml"/></Relationships>
</file>

<file path=xl/worksheets/_rels/sheet75.xml.rels><?xml version="1.0" encoding="UTF-8" standalone="yes"?><Relationships xmlns="http://schemas.openxmlformats.org/package/2006/relationships"><Relationship Id="rId1" Type="http://schemas.openxmlformats.org/officeDocument/2006/relationships/drawing" Target="../drawings/drawing75.xml"/><Relationship Id="rId2" Type="http://schemas.openxmlformats.org/officeDocument/2006/relationships/printerSettings" Target="../printerSettings/printerSettings75.bin"/><Relationship Id="rIdvml" Type="http://schemas.openxmlformats.org/officeDocument/2006/relationships/vmlDrawing" Target="../drawings/vmlDrawing75.vml"/></Relationships>
</file>

<file path=xl/worksheets/_rels/sheet76.xml.rels><?xml version="1.0" encoding="UTF-8" standalone="yes"?><Relationships xmlns="http://schemas.openxmlformats.org/package/2006/relationships"><Relationship Id="rId1" Type="http://schemas.openxmlformats.org/officeDocument/2006/relationships/drawing" Target="../drawings/drawing76.xml"/><Relationship Id="rId2" Type="http://schemas.openxmlformats.org/officeDocument/2006/relationships/printerSettings" Target="../printerSettings/printerSettings76.bin"/><Relationship Id="rIdvml" Type="http://schemas.openxmlformats.org/officeDocument/2006/relationships/vmlDrawing" Target="../drawings/vmlDrawing76.vml"/></Relationships>
</file>

<file path=xl/worksheets/_rels/sheet77.xml.rels><?xml version="1.0" encoding="UTF-8" standalone="yes"?><Relationships xmlns="http://schemas.openxmlformats.org/package/2006/relationships"><Relationship Id="rId1" Type="http://schemas.openxmlformats.org/officeDocument/2006/relationships/drawing" Target="../drawings/drawing77.xml"/><Relationship Id="rId2" Type="http://schemas.openxmlformats.org/officeDocument/2006/relationships/printerSettings" Target="../printerSettings/printerSettings77.bin"/><Relationship Id="rIdvml" Type="http://schemas.openxmlformats.org/officeDocument/2006/relationships/vmlDrawing" Target="../drawings/vmlDrawing77.vml"/></Relationships>
</file>

<file path=xl/worksheets/_rels/sheet78.xml.rels><?xml version="1.0" encoding="UTF-8" standalone="yes"?><Relationships xmlns="http://schemas.openxmlformats.org/package/2006/relationships"><Relationship Id="rId1" Type="http://schemas.openxmlformats.org/officeDocument/2006/relationships/drawing" Target="../drawings/drawing78.xml"/><Relationship Id="rId2" Type="http://schemas.openxmlformats.org/officeDocument/2006/relationships/printerSettings" Target="../printerSettings/printerSettings78.bin"/><Relationship Id="rIdvml" Type="http://schemas.openxmlformats.org/officeDocument/2006/relationships/vmlDrawing" Target="../drawings/vmlDrawing78.vml"/></Relationships>
</file>

<file path=xl/worksheets/_rels/sheet79.xml.rels><?xml version="1.0" encoding="UTF-8" standalone="yes"?><Relationships xmlns="http://schemas.openxmlformats.org/package/2006/relationships"><Relationship Id="rId1" Type="http://schemas.openxmlformats.org/officeDocument/2006/relationships/drawing" Target="../drawings/drawing79.xml"/><Relationship Id="rId2" Type="http://schemas.openxmlformats.org/officeDocument/2006/relationships/printerSettings" Target="../printerSettings/printerSettings79.bin"/><Relationship Id="rIdvml" Type="http://schemas.openxmlformats.org/officeDocument/2006/relationships/vmlDrawing" Target="../drawings/vmlDrawing79.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80.xml.rels><?xml version="1.0" encoding="UTF-8" standalone="yes"?><Relationships xmlns="http://schemas.openxmlformats.org/package/2006/relationships"><Relationship Id="rId1" Type="http://schemas.openxmlformats.org/officeDocument/2006/relationships/drawing" Target="../drawings/drawing80.xml"/><Relationship Id="rId2" Type="http://schemas.openxmlformats.org/officeDocument/2006/relationships/printerSettings" Target="../printerSettings/printerSettings80.bin"/><Relationship Id="rIdvml" Type="http://schemas.openxmlformats.org/officeDocument/2006/relationships/vmlDrawing" Target="../drawings/vmlDrawing80.vml"/></Relationships>
</file>

<file path=xl/worksheets/_rels/sheet81.xml.rels><?xml version="1.0" encoding="UTF-8" standalone="yes"?><Relationships xmlns="http://schemas.openxmlformats.org/package/2006/relationships"><Relationship Id="rId1" Type="http://schemas.openxmlformats.org/officeDocument/2006/relationships/drawing" Target="../drawings/drawing81.xml"/><Relationship Id="rId2" Type="http://schemas.openxmlformats.org/officeDocument/2006/relationships/printerSettings" Target="../printerSettings/printerSettings81.bin"/><Relationship Id="rIdvml" Type="http://schemas.openxmlformats.org/officeDocument/2006/relationships/vmlDrawing" Target="../drawings/vmlDrawing81.vml"/></Relationships>
</file>

<file path=xl/worksheets/_rels/sheet82.xml.rels><?xml version="1.0" encoding="UTF-8" standalone="yes"?><Relationships xmlns="http://schemas.openxmlformats.org/package/2006/relationships"><Relationship Id="rId1" Type="http://schemas.openxmlformats.org/officeDocument/2006/relationships/drawing" Target="../drawings/drawing82.xml"/><Relationship Id="rId2" Type="http://schemas.openxmlformats.org/officeDocument/2006/relationships/printerSettings" Target="../printerSettings/printerSettings82.bin"/><Relationship Id="rIdvml" Type="http://schemas.openxmlformats.org/officeDocument/2006/relationships/vmlDrawing" Target="../drawings/vmlDrawing82.vml"/></Relationships>
</file>

<file path=xl/worksheets/_rels/sheet83.xml.rels><?xml version="1.0" encoding="UTF-8" standalone="yes"?><Relationships xmlns="http://schemas.openxmlformats.org/package/2006/relationships"><Relationship Id="rId1" Type="http://schemas.openxmlformats.org/officeDocument/2006/relationships/drawing" Target="../drawings/drawing83.xml"/><Relationship Id="rId2" Type="http://schemas.openxmlformats.org/officeDocument/2006/relationships/printerSettings" Target="../printerSettings/printerSettings83.bin"/><Relationship Id="rIdvml" Type="http://schemas.openxmlformats.org/officeDocument/2006/relationships/vmlDrawing" Target="../drawings/vmlDrawing83.vml"/></Relationships>
</file>

<file path=xl/worksheets/_rels/sheet84.xml.rels><?xml version="1.0" encoding="UTF-8" standalone="yes"?><Relationships xmlns="http://schemas.openxmlformats.org/package/2006/relationships"><Relationship Id="rId1" Type="http://schemas.openxmlformats.org/officeDocument/2006/relationships/drawing" Target="../drawings/drawing84.xml"/><Relationship Id="rId2" Type="http://schemas.openxmlformats.org/officeDocument/2006/relationships/printerSettings" Target="../printerSettings/printerSettings84.bin"/><Relationship Id="rIdvml" Type="http://schemas.openxmlformats.org/officeDocument/2006/relationships/vmlDrawing" Target="../drawings/vmlDrawing84.vml"/></Relationships>
</file>

<file path=xl/worksheets/_rels/sheet85.xml.rels><?xml version="1.0" encoding="UTF-8" standalone="yes"?><Relationships xmlns="http://schemas.openxmlformats.org/package/2006/relationships"><Relationship Id="rId1" Type="http://schemas.openxmlformats.org/officeDocument/2006/relationships/drawing" Target="../drawings/drawing85.xml"/><Relationship Id="rId2" Type="http://schemas.openxmlformats.org/officeDocument/2006/relationships/printerSettings" Target="../printerSettings/printerSettings85.bin"/><Relationship Id="rIdvml" Type="http://schemas.openxmlformats.org/officeDocument/2006/relationships/vmlDrawing" Target="../drawings/vmlDrawing85.vml"/></Relationships>
</file>

<file path=xl/worksheets/_rels/sheet86.xml.rels><?xml version="1.0" encoding="UTF-8" standalone="yes"?><Relationships xmlns="http://schemas.openxmlformats.org/package/2006/relationships"><Relationship Id="rId1" Type="http://schemas.openxmlformats.org/officeDocument/2006/relationships/drawing" Target="../drawings/drawing86.xml"/><Relationship Id="rId2" Type="http://schemas.openxmlformats.org/officeDocument/2006/relationships/printerSettings" Target="../printerSettings/printerSettings86.bin"/><Relationship Id="rIdvml" Type="http://schemas.openxmlformats.org/officeDocument/2006/relationships/vmlDrawing" Target="../drawings/vmlDrawing86.vml"/></Relationships>
</file>

<file path=xl/worksheets/_rels/sheet87.xml.rels><?xml version="1.0" encoding="UTF-8" standalone="yes"?><Relationships xmlns="http://schemas.openxmlformats.org/package/2006/relationships"><Relationship Id="rId1" Type="http://schemas.openxmlformats.org/officeDocument/2006/relationships/drawing" Target="../drawings/drawing87.xml"/><Relationship Id="rId2" Type="http://schemas.openxmlformats.org/officeDocument/2006/relationships/printerSettings" Target="../printerSettings/printerSettings87.bin"/><Relationship Id="rIdvml" Type="http://schemas.openxmlformats.org/officeDocument/2006/relationships/vmlDrawing" Target="../drawings/vmlDrawing87.vml"/></Relationships>
</file>

<file path=xl/worksheets/_rels/sheet88.xml.rels><?xml version="1.0" encoding="UTF-8" standalone="yes"?><Relationships xmlns="http://schemas.openxmlformats.org/package/2006/relationships"><Relationship Id="rId1" Type="http://schemas.openxmlformats.org/officeDocument/2006/relationships/drawing" Target="../drawings/drawing88.xml"/><Relationship Id="rId2" Type="http://schemas.openxmlformats.org/officeDocument/2006/relationships/printerSettings" Target="../printerSettings/printerSettings88.bin"/><Relationship Id="rIdvml" Type="http://schemas.openxmlformats.org/officeDocument/2006/relationships/vmlDrawing" Target="../drawings/vmlDrawing88.vml"/></Relationships>
</file>

<file path=xl/worksheets/_rels/sheet89.xml.rels><?xml version="1.0" encoding="UTF-8" standalone="yes"?><Relationships xmlns="http://schemas.openxmlformats.org/package/2006/relationships"><Relationship Id="rId1" Type="http://schemas.openxmlformats.org/officeDocument/2006/relationships/drawing" Target="../drawings/drawing89.xml"/><Relationship Id="rId2" Type="http://schemas.openxmlformats.org/officeDocument/2006/relationships/printerSettings" Target="../printerSettings/printerSettings89.bin"/><Relationship Id="rIdvml" Type="http://schemas.openxmlformats.org/officeDocument/2006/relationships/vmlDrawing" Target="../drawings/vmlDrawing89.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_rels/sheet90.xml.rels><?xml version="1.0" encoding="UTF-8" standalone="yes"?><Relationships xmlns="http://schemas.openxmlformats.org/package/2006/relationships"><Relationship Id="rId1" Type="http://schemas.openxmlformats.org/officeDocument/2006/relationships/drawing" Target="../drawings/drawing90.xml"/><Relationship Id="rId2" Type="http://schemas.openxmlformats.org/officeDocument/2006/relationships/printerSettings" Target="../printerSettings/printerSettings90.bin"/><Relationship Id="rIdvml" Type="http://schemas.openxmlformats.org/officeDocument/2006/relationships/vmlDrawing" Target="../drawings/vmlDrawing90.vml"/></Relationships>
</file>

<file path=xl/worksheets/_rels/sheet91.xml.rels><?xml version="1.0" encoding="UTF-8" standalone="yes"?><Relationships xmlns="http://schemas.openxmlformats.org/package/2006/relationships"><Relationship Id="rId1" Type="http://schemas.openxmlformats.org/officeDocument/2006/relationships/drawing" Target="../drawings/drawing91.xml"/><Relationship Id="rId2" Type="http://schemas.openxmlformats.org/officeDocument/2006/relationships/printerSettings" Target="../printerSettings/printerSettings91.bin"/><Relationship Id="rIdvml" Type="http://schemas.openxmlformats.org/officeDocument/2006/relationships/vmlDrawing" Target="../drawings/vmlDrawing91.vml"/></Relationships>
</file>

<file path=xl/worksheets/_rels/sheet92.xml.rels><?xml version="1.0" encoding="UTF-8" standalone="yes"?><Relationships xmlns="http://schemas.openxmlformats.org/package/2006/relationships"><Relationship Id="rId1" Type="http://schemas.openxmlformats.org/officeDocument/2006/relationships/drawing" Target="../drawings/drawing92.xml"/><Relationship Id="rId2" Type="http://schemas.openxmlformats.org/officeDocument/2006/relationships/printerSettings" Target="../printerSettings/printerSettings92.bin"/><Relationship Id="rIdvml" Type="http://schemas.openxmlformats.org/officeDocument/2006/relationships/vmlDrawing" Target="../drawings/vmlDrawing92.vml"/></Relationships>
</file>

<file path=xl/worksheets/_rels/sheet93.xml.rels><?xml version="1.0" encoding="UTF-8" standalone="yes"?><Relationships xmlns="http://schemas.openxmlformats.org/package/2006/relationships"><Relationship Id="rId1" Type="http://schemas.openxmlformats.org/officeDocument/2006/relationships/drawing" Target="../drawings/drawing93.xml"/><Relationship Id="rId2" Type="http://schemas.openxmlformats.org/officeDocument/2006/relationships/printerSettings" Target="../printerSettings/printerSettings93.bin"/><Relationship Id="rIdvml" Type="http://schemas.openxmlformats.org/officeDocument/2006/relationships/vmlDrawing" Target="../drawings/vmlDrawing93.vml"/></Relationships>
</file>

<file path=xl/worksheets/_rels/sheet94.xml.rels><?xml version="1.0" encoding="UTF-8" standalone="yes"?><Relationships xmlns="http://schemas.openxmlformats.org/package/2006/relationships"><Relationship Id="rId1" Type="http://schemas.openxmlformats.org/officeDocument/2006/relationships/drawing" Target="../drawings/drawing94.xml"/><Relationship Id="rId2" Type="http://schemas.openxmlformats.org/officeDocument/2006/relationships/printerSettings" Target="../printerSettings/printerSettings94.bin"/><Relationship Id="rIdvml" Type="http://schemas.openxmlformats.org/officeDocument/2006/relationships/vmlDrawing" Target="../drawings/vmlDrawing94.vml"/></Relationships>
</file>

<file path=xl/worksheets/_rels/sheet95.xml.rels><?xml version="1.0" encoding="UTF-8" standalone="yes"?><Relationships xmlns="http://schemas.openxmlformats.org/package/2006/relationships"><Relationship Id="rId1" Type="http://schemas.openxmlformats.org/officeDocument/2006/relationships/drawing" Target="../drawings/drawing95.xml"/><Relationship Id="rId2" Type="http://schemas.openxmlformats.org/officeDocument/2006/relationships/printerSettings" Target="../printerSettings/printerSettings95.bin"/><Relationship Id="rIdvml" Type="http://schemas.openxmlformats.org/officeDocument/2006/relationships/vmlDrawing" Target="../drawings/vmlDrawing95.vml"/></Relationships>
</file>

<file path=xl/worksheets/_rels/sheet96.xml.rels><?xml version="1.0" encoding="UTF-8" standalone="yes"?><Relationships xmlns="http://schemas.openxmlformats.org/package/2006/relationships"><Relationship Id="rId1" Type="http://schemas.openxmlformats.org/officeDocument/2006/relationships/drawing" Target="../drawings/drawing96.xml"/><Relationship Id="rId2" Type="http://schemas.openxmlformats.org/officeDocument/2006/relationships/printerSettings" Target="../printerSettings/printerSettings96.bin"/><Relationship Id="rIdvml" Type="http://schemas.openxmlformats.org/officeDocument/2006/relationships/vmlDrawing" Target="../drawings/vmlDrawing96.vml"/></Relationships>
</file>

<file path=xl/worksheets/_rels/sheet97.xml.rels><?xml version="1.0" encoding="UTF-8" standalone="yes"?><Relationships xmlns="http://schemas.openxmlformats.org/package/2006/relationships"><Relationship Id="rId1" Type="http://schemas.openxmlformats.org/officeDocument/2006/relationships/drawing" Target="../drawings/drawing97.xml"/><Relationship Id="rId2" Type="http://schemas.openxmlformats.org/officeDocument/2006/relationships/printerSettings" Target="../printerSettings/printerSettings97.bin"/><Relationship Id="rIdvml" Type="http://schemas.openxmlformats.org/officeDocument/2006/relationships/vmlDrawing" Target="../drawings/vmlDrawing97.vml"/></Relationships>
</file>

<file path=xl/worksheets/_rels/sheet98.xml.rels><?xml version="1.0" encoding="UTF-8" standalone="yes"?><Relationships xmlns="http://schemas.openxmlformats.org/package/2006/relationships"><Relationship Id="rId1" Type="http://schemas.openxmlformats.org/officeDocument/2006/relationships/drawing" Target="../drawings/drawing98.xml"/><Relationship Id="rId2" Type="http://schemas.openxmlformats.org/officeDocument/2006/relationships/printerSettings" Target="../printerSettings/printerSettings98.bin"/><Relationship Id="rIdvml" Type="http://schemas.openxmlformats.org/officeDocument/2006/relationships/vmlDrawing" Target="../drawings/vmlDrawing98.vml"/></Relationships>
</file>

<file path=xl/worksheets/_rels/sheet99.xml.rels><?xml version="1.0" encoding="UTF-8" standalone="yes"?><Relationships xmlns="http://schemas.openxmlformats.org/package/2006/relationships"><Relationship Id="rId1" Type="http://schemas.openxmlformats.org/officeDocument/2006/relationships/drawing" Target="../drawings/drawing99.xml"/><Relationship Id="rId2" Type="http://schemas.openxmlformats.org/officeDocument/2006/relationships/printerSettings" Target="../printerSettings/printerSettings99.bin"/><Relationship Id="rIdvml" Type="http://schemas.openxmlformats.org/officeDocument/2006/relationships/vmlDrawing" Target="../drawings/vmlDrawing9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40.71" hidden="0" customWidth="1"/>
    <col min="2" max="2" width="40.71" hidden="0" customWidth="1"/>
    <col min="3" max="3" width="30.71" hidden="0" customWidth="1"/>
    <col min="4" max="4" width="250.71" hidden="0" customWidth="1"/>
    <col min="5" max="5" width="40.71" hidden="0" customWidth="1"/>
  </cols>
  <sheetData>
    <row r="1">
      <c r="A1" s="1" t="s">
        <v>0</v>
      </c>
    </row>
    <row r="3">
      <c r="A3" s="2" t="s">
        <v>1</v>
      </c>
      <c r="B3" s="2" t="s">
        <v>2</v>
      </c>
      <c r="C3" s="2" t="s">
        <v>3</v>
      </c>
      <c r="D3" s="2" t="s">
        <v>4</v>
      </c>
    </row>
    <row r="4">
      <c r="A4" t="s">
        <v>5</v>
      </c>
      <c r="B4" s="3" t="str">
        <f>=HYPERLINK("#'FOCUS_ALL_ALL_1Y'!A1", "FOCUS_ALL_ALL_1Y")</f>
      </c>
      <c r="C4"/>
      <c r="D4" t="s">
        <v>7</v>
      </c>
    </row>
    <row r="5">
      <c r="A5" t="s">
        <v>5</v>
      </c>
      <c r="B5" s="3" t="str">
        <f>=HYPERLINK("#'FOCUS_ALL_ALL_17-YY'!A1", "FOCUS_ALL_ALL_17-YY")</f>
      </c>
      <c r="C5"/>
      <c r="D5" t="s">
        <v>9</v>
      </c>
    </row>
    <row r="6">
      <c r="A6" t="s">
        <v>5</v>
      </c>
      <c r="B6" s="3" t="str">
        <f>=HYPERLINK("#'FOCUS_UG_ALL_12-YY_YEAR'!A1", "FOCUS_UG_ALL_12-YY_YEAR")</f>
      </c>
      <c r="C6" t="s">
        <v>11</v>
      </c>
      <c r="D6" t="s">
        <v>12</v>
      </c>
    </row>
    <row r="7">
      <c r="A7" t="s">
        <v>5</v>
      </c>
      <c r="B7" s="3" t="str">
        <f>=HYPERLINK("#'FOCUS_PGC_ALL_17-YY_YEAR'!A1", "FOCUS_PGC_ALL_17-YY_YEAR")</f>
      </c>
      <c r="C7" t="s">
        <v>14</v>
      </c>
      <c r="D7" t="s">
        <v>15</v>
      </c>
    </row>
    <row r="8">
      <c r="A8" t="s">
        <v>5</v>
      </c>
      <c r="B8" s="3" t="str">
        <f>=HYPERLINK("#'FOCUS_UG_ALL_1Y_STAGE'!A1", "FOCUS_UG_ALL_1Y_STAGE")</f>
      </c>
      <c r="C8"/>
      <c r="D8" t="s">
        <v>17</v>
      </c>
    </row>
    <row r="9">
      <c r="A9" t="s">
        <v>5</v>
      </c>
      <c r="B9" s="3" t="str">
        <f>=HYPERLINK("#'FOCUS_PGC_ALL_1Y_STAGE'!A1", "FOCUS_PGC_ALL_1Y_STAGE")</f>
      </c>
      <c r="C9"/>
      <c r="D9" t="s">
        <v>19</v>
      </c>
    </row>
    <row r="10">
      <c r="A10" t="s">
        <v>5</v>
      </c>
      <c r="B10" s="3" t="str">
        <f>=HYPERLINK("#'FOCUS_UG_ALL_1Y_SG'!A1", "FOCUS_UG_ALL_1Y_SG")</f>
      </c>
      <c r="C10" t="s">
        <v>21</v>
      </c>
      <c r="D10" t="s">
        <v>22</v>
      </c>
    </row>
    <row r="11">
      <c r="A11" t="s">
        <v>5</v>
      </c>
      <c r="B11" s="3" t="str">
        <f>=HYPERLINK("#'FOCUS_UG_ALL_17-YY_SG'!A1", "FOCUS_UG_ALL_17-YY_SG")</f>
      </c>
      <c r="C11" t="s">
        <v>24</v>
      </c>
      <c r="D11" t="s">
        <v>25</v>
      </c>
    </row>
    <row r="12">
      <c r="A12" t="s">
        <v>5</v>
      </c>
      <c r="B12" s="3" t="str">
        <f>=HYPERLINK("#'FOCUS_UG_UNI_1Y_SG'!A1", "FOCUS_UG_UNI_1Y_SG")</f>
      </c>
      <c r="C12"/>
      <c r="D12" t="s">
        <v>27</v>
      </c>
    </row>
    <row r="13">
      <c r="A13" t="s">
        <v>5</v>
      </c>
      <c r="B13" s="3" t="str">
        <f>=HYPERLINK("#'FOCUS_UG_NUHEI_1Y_SG'!A1", "FOCUS_UG_NUHEI_1Y_SG")</f>
      </c>
      <c r="C13"/>
      <c r="D13" t="s">
        <v>29</v>
      </c>
    </row>
    <row r="14">
      <c r="A14" t="s">
        <v>5</v>
      </c>
      <c r="B14" s="3" t="str">
        <f>=HYPERLINK("#'FOCUS_PGC_ALL_1Y_SG'!A1", "FOCUS_PGC_ALL_1Y_SG")</f>
      </c>
      <c r="C14" t="s">
        <v>21</v>
      </c>
      <c r="D14" t="s">
        <v>31</v>
      </c>
    </row>
    <row r="15">
      <c r="A15" t="s">
        <v>5</v>
      </c>
      <c r="B15" s="3" t="str">
        <f>=HYPERLINK("#'FOCUS_PGC_ALL_17-YY_SG'!A1", "FOCUS_PGC_ALL_17-YY_SG")</f>
      </c>
      <c r="C15" t="s">
        <v>33</v>
      </c>
      <c r="D15" t="s">
        <v>34</v>
      </c>
    </row>
    <row r="16">
      <c r="A16" t="s">
        <v>5</v>
      </c>
      <c r="B16" s="3" t="str">
        <f>=HYPERLINK("#'FOCUS_PGC_UNI_1Y_SG'!A1", "FOCUS_PGC_UNI_1Y_SG")</f>
      </c>
      <c r="C16"/>
      <c r="D16" t="s">
        <v>36</v>
      </c>
    </row>
    <row r="17">
      <c r="A17" t="s">
        <v>5</v>
      </c>
      <c r="B17" s="3" t="str">
        <f>=HYPERLINK("#'FOCUS_PGC_NUHEI_1Y_SG'!A1", "FOCUS_PGC_NUHEI_1Y_SG")</f>
      </c>
      <c r="C17"/>
      <c r="D17" t="s">
        <v>38</v>
      </c>
    </row>
    <row r="18">
      <c r="A18" t="s">
        <v>5</v>
      </c>
      <c r="B18" s="3" t="str">
        <f>=HYPERLINK("#'FOCUS_UG_ALL_1Y_AREA'!A1", "FOCUS_UG_ALL_1Y_AREA")</f>
      </c>
      <c r="C18" t="s">
        <v>40</v>
      </c>
      <c r="D18" t="s">
        <v>41</v>
      </c>
    </row>
    <row r="19">
      <c r="A19" t="s">
        <v>5</v>
      </c>
      <c r="B19" s="3" t="str">
        <f>=HYPERLINK("#'FOCUS_UG_ALL_17-YY_AREA'!A1", "FOCUS_UG_ALL_17-YY_AREA")</f>
      </c>
      <c r="C19"/>
      <c r="D19" t="s">
        <v>43</v>
      </c>
    </row>
    <row r="20">
      <c r="A20" t="s">
        <v>5</v>
      </c>
      <c r="B20" s="3" t="str">
        <f>=HYPERLINK("#'FOCUS_UG_UNI_1Y_AREA'!A1", "FOCUS_UG_UNI_1Y_AREA")</f>
      </c>
      <c r="C20"/>
      <c r="D20" t="s">
        <v>45</v>
      </c>
    </row>
    <row r="21">
      <c r="A21" t="s">
        <v>5</v>
      </c>
      <c r="B21" s="3" t="str">
        <f>=HYPERLINK("#'FOCUS_UG_NUHEI_1Y_AREA'!A1", "FOCUS_UG_NUHEI_1Y_AREA")</f>
      </c>
      <c r="C21"/>
      <c r="D21" t="s">
        <v>47</v>
      </c>
    </row>
    <row r="22">
      <c r="A22" t="s">
        <v>5</v>
      </c>
      <c r="B22" s="3" t="str">
        <f>=HYPERLINK("#'FOCUS_PGC_ALL_1Y_AREA'!A1", "FOCUS_PGC_ALL_1Y_AREA")</f>
      </c>
      <c r="C22" t="s">
        <v>49</v>
      </c>
      <c r="D22" t="s">
        <v>50</v>
      </c>
    </row>
    <row r="23">
      <c r="A23" t="s">
        <v>5</v>
      </c>
      <c r="B23" s="3" t="str">
        <f>=HYPERLINK("#'FOCUS_PGC_ALL_17-YY_AREA'!A1", "FOCUS_PGC_ALL_17-YY_AREA")</f>
      </c>
      <c r="C23"/>
      <c r="D23" t="s">
        <v>52</v>
      </c>
    </row>
    <row r="24">
      <c r="A24" t="s">
        <v>5</v>
      </c>
      <c r="B24" s="3" t="str">
        <f>=HYPERLINK("#'FOCUS_PGC_UNI_1Y_AREA'!A1", "FOCUS_PGC_UNI_1Y_AREA")</f>
      </c>
      <c r="C24"/>
      <c r="D24" t="s">
        <v>54</v>
      </c>
    </row>
    <row r="25">
      <c r="A25" t="s">
        <v>5</v>
      </c>
      <c r="B25" s="3" t="str">
        <f>=HYPERLINK("#'FOCUS_PGC_NUHEI_1Y_AREA'!A1", "FOCUS_PGC_NUHEI_1Y_AREA")</f>
      </c>
      <c r="C25"/>
      <c r="D25" t="s">
        <v>56</v>
      </c>
    </row>
    <row r="26">
      <c r="A26" t="s">
        <v>5</v>
      </c>
      <c r="B26" s="3" t="str">
        <f>=HYPERLINK("#'FOCUS_UG_ALL_1Y_AREA45'!A1", "FOCUS_UG_ALL_1Y_AREA45")</f>
      </c>
      <c r="C26"/>
      <c r="D26" t="s">
        <v>58</v>
      </c>
    </row>
    <row r="27">
      <c r="A27" t="s">
        <v>5</v>
      </c>
      <c r="B27" s="3" t="str">
        <f>=HYPERLINK("#'FOCUS_PGC_ALL_1Y_AREA45'!A1", "FOCUS_PGC_ALL_1Y_AREA45")</f>
      </c>
      <c r="C27"/>
      <c r="D27" t="s">
        <v>60</v>
      </c>
    </row>
    <row r="28">
      <c r="A28" t="s">
        <v>5</v>
      </c>
      <c r="B28" s="3" t="str">
        <f>=HYPERLINK("#'FOCUS_UG_ALL_1Y_HEPTYPE'!A1", "FOCUS_UG_ALL_1Y_HEPTYPE")</f>
      </c>
      <c r="C28"/>
      <c r="D28" t="s">
        <v>62</v>
      </c>
    </row>
    <row r="29">
      <c r="A29" t="s">
        <v>5</v>
      </c>
      <c r="B29" s="3" t="str">
        <f>=HYPERLINK("#'FOCUS_UG_ALL_17-YY_HEPTYPE'!A1", "FOCUS_UG_ALL_17-YY_HEPTYPE")</f>
      </c>
      <c r="C29" t="s">
        <v>64</v>
      </c>
      <c r="D29" t="s">
        <v>65</v>
      </c>
    </row>
    <row r="30">
      <c r="A30" t="s">
        <v>5</v>
      </c>
      <c r="B30" s="3" t="str">
        <f>=HYPERLINK("#'FOCUS_PGC_ALL_1Y_HEPTYPE'!A1", "FOCUS_PGC_ALL_1Y_HEPTYPE")</f>
      </c>
      <c r="C30"/>
      <c r="D30" t="s">
        <v>67</v>
      </c>
    </row>
    <row r="31">
      <c r="A31" t="s">
        <v>5</v>
      </c>
      <c r="B31" s="3" t="str">
        <f>=HYPERLINK("#'FOCUS_PG_ALL_17-YY_HEPTYPE'!A1", "FOCUS_PG_ALL_17-YY_HEPTYPE")</f>
      </c>
      <c r="C31" t="s">
        <v>69</v>
      </c>
      <c r="D31" t="s">
        <v>70</v>
      </c>
    </row>
    <row r="32">
      <c r="A32" t="s">
        <v>5</v>
      </c>
      <c r="B32" s="3" t="str">
        <f>=HYPERLINK("#'FOCUS_UG_ALL_17-YY_E942'!A1", "FOCUS_UG_ALL_17-YY_E942")</f>
      </c>
      <c r="C32"/>
      <c r="D32" t="s">
        <v>72</v>
      </c>
    </row>
    <row r="33">
      <c r="A33" t="s">
        <v>5</v>
      </c>
      <c r="B33" s="3" t="str">
        <f>=HYPERLINK("#'FOCUS_PGC_ALL_17-YY_E942'!A1", "FOCUS_PGC_ALL_17-YY_E942")</f>
      </c>
      <c r="C33"/>
      <c r="D33" t="s">
        <v>74</v>
      </c>
    </row>
    <row r="34">
      <c r="A34" t="s">
        <v>5</v>
      </c>
      <c r="B34" s="3" t="str">
        <f>=HYPERLINK("#'FOCUS_UG_UNI_1Y_INST_CI'!A1", "FOCUS_UG_UNI_1Y_INST_CI")</f>
      </c>
      <c r="C34" t="s">
        <v>76</v>
      </c>
      <c r="D34" t="s">
        <v>77</v>
      </c>
    </row>
    <row r="35">
      <c r="A35" t="s">
        <v>5</v>
      </c>
      <c r="B35" s="3" t="str">
        <f>=HYPERLINK("#'FOCUS_UG_UNI_1YP_INST_CI'!A1", "FOCUS_UG_UNI_1YP_INST_CI")</f>
      </c>
      <c r="C35"/>
      <c r="D35" t="s">
        <v>79</v>
      </c>
    </row>
    <row r="36">
      <c r="A36" t="s">
        <v>5</v>
      </c>
      <c r="B36" s="3" t="str">
        <f>=HYPERLINK("#'FOCUS_UG_UNI_17-YY_INST_CI'!A1", "FOCUS_UG_UNI_17-YY_INST_CI")</f>
      </c>
      <c r="C36"/>
      <c r="D36" t="s">
        <v>81</v>
      </c>
    </row>
    <row r="37">
      <c r="A37" t="s">
        <v>5</v>
      </c>
      <c r="B37" s="3" t="str">
        <f>=HYPERLINK("#'FOCUS_UG_UNI_2YD_INST_CI'!A1", "FOCUS_UG_UNI_2YD_INST_CI")</f>
      </c>
      <c r="C37"/>
      <c r="D37" t="s">
        <v>83</v>
      </c>
    </row>
    <row r="38">
      <c r="A38" t="s">
        <v>5</v>
      </c>
      <c r="B38" s="3" t="str">
        <f>=HYPERLINK("#'FOCUS_UG_UNI_2Y_INST_CI_E942'!A1", "FOCUS_UG_UNI_2Y_INST_CI_E942")</f>
      </c>
      <c r="C38"/>
      <c r="D38" t="s">
        <v>85</v>
      </c>
    </row>
    <row r="39">
      <c r="A39" t="s">
        <v>5</v>
      </c>
      <c r="B39" s="3" t="str">
        <f>=HYPERLINK("#'FOCUS_PGC_UNI_1Y_INST_CI'!A1", "FOCUS_PGC_UNI_1Y_INST_CI")</f>
      </c>
      <c r="C39" t="s">
        <v>87</v>
      </c>
      <c r="D39" t="s">
        <v>88</v>
      </c>
    </row>
    <row r="40">
      <c r="A40" t="s">
        <v>5</v>
      </c>
      <c r="B40" s="3" t="str">
        <f>=HYPERLINK("#'FOCUS_PGC_UNI_1YP_INST_CI'!A1", "FOCUS_PGC_UNI_1YP_INST_CI")</f>
      </c>
      <c r="C40"/>
      <c r="D40" t="s">
        <v>90</v>
      </c>
    </row>
    <row r="41">
      <c r="A41" t="s">
        <v>5</v>
      </c>
      <c r="B41" s="3" t="str">
        <f>=HYPERLINK("#'FOCUS_PGC_UNI_17-YY_INST_CI'!A1", "FOCUS_PGC_UNI_17-YY_INST_CI")</f>
      </c>
      <c r="C41"/>
      <c r="D41" t="s">
        <v>92</v>
      </c>
    </row>
    <row r="42">
      <c r="A42" t="s">
        <v>5</v>
      </c>
      <c r="B42" s="3" t="str">
        <f>=HYPERLINK("#'FOCUS_PGC_UNI_2YD_INST_CI'!A1", "FOCUS_PGC_UNI_2YD_INST_CI")</f>
      </c>
      <c r="C42"/>
      <c r="D42" t="s">
        <v>94</v>
      </c>
    </row>
    <row r="43">
      <c r="A43" t="s">
        <v>5</v>
      </c>
      <c r="B43" s="3" t="str">
        <f>=HYPERLINK("#'FOCUS_PGC_UNI_2Y_INST_CI_E942'!A1", "FOCUS_PGC_UNI_2Y_INST_CI_E942")</f>
      </c>
      <c r="C43"/>
      <c r="D43" t="s">
        <v>96</v>
      </c>
    </row>
    <row r="44">
      <c r="A44" t="s">
        <v>5</v>
      </c>
      <c r="B44" s="3" t="str">
        <f>=HYPERLINK("#'FOCUS_UG_NUHEI_1Y_INST_CI'!A1", "FOCUS_UG_NUHEI_1Y_INST_CI")</f>
      </c>
      <c r="C44"/>
      <c r="D44" t="s">
        <v>98</v>
      </c>
    </row>
    <row r="45">
      <c r="A45" t="s">
        <v>5</v>
      </c>
      <c r="B45" s="3" t="str">
        <f>=HYPERLINK("#'FOCUS_UG_NUHEI_17-YY_INST_CI'!A1", "FOCUS_UG_NUHEI_17-YY_INST_CI")</f>
      </c>
      <c r="C45"/>
      <c r="D45" t="s">
        <v>100</v>
      </c>
    </row>
    <row r="46">
      <c r="A46" t="s">
        <v>5</v>
      </c>
      <c r="B46" s="3" t="str">
        <f>=HYPERLINK("#'FOCUS_UG_NUHEI_2YP_INST_CI'!A1", "FOCUS_UG_NUHEI_2YP_INST_CI")</f>
      </c>
      <c r="C46" t="s">
        <v>102</v>
      </c>
      <c r="D46" t="s">
        <v>103</v>
      </c>
    </row>
    <row r="47">
      <c r="A47" t="s">
        <v>5</v>
      </c>
      <c r="B47" s="3" t="str">
        <f>=HYPERLINK("#'FOCUS_UG_NUHEI_2YD_INST_CI'!A1", "FOCUS_UG_NUHEI_2YD_INST_CI")</f>
      </c>
      <c r="C47"/>
      <c r="D47" t="s">
        <v>105</v>
      </c>
    </row>
    <row r="48">
      <c r="A48" t="s">
        <v>5</v>
      </c>
      <c r="B48" s="3" t="str">
        <f>=HYPERLINK("#'FOCUS_PGC_NUHEI_1Y_INST_CI'!A1", "FOCUS_PGC_NUHEI_1Y_INST_CI")</f>
      </c>
      <c r="C48"/>
      <c r="D48" t="s">
        <v>107</v>
      </c>
    </row>
    <row r="49">
      <c r="A49" t="s">
        <v>5</v>
      </c>
      <c r="B49" s="3" t="str">
        <f>=HYPERLINK("#'FOCUS_PGC_NUHEI_17-YY_INST_CI'!A1", "FOCUS_PGC_NUHEI_17-YY_INST_CI")</f>
      </c>
      <c r="C49"/>
      <c r="D49" t="s">
        <v>109</v>
      </c>
    </row>
    <row r="50">
      <c r="A50" t="s">
        <v>5</v>
      </c>
      <c r="B50" s="3" t="str">
        <f>=HYPERLINK("#'FOCUS_PGC_NUHEI_2YP_INST_CI'!A1", "FOCUS_PGC_NUHEI_2YP_INST_CI")</f>
      </c>
      <c r="C50" t="s">
        <v>111</v>
      </c>
      <c r="D50" t="s">
        <v>112</v>
      </c>
    </row>
    <row r="51">
      <c r="A51" t="s">
        <v>5</v>
      </c>
      <c r="B51" s="3" t="str">
        <f>=HYPERLINK("#'FOCUS_PGC_NUHEI_2YD_INST_CI'!A1", "FOCUS_PGC_NUHEI_2YD_INST_CI")</f>
      </c>
      <c r="C51"/>
      <c r="D51" t="s">
        <v>114</v>
      </c>
    </row>
    <row r="52">
      <c r="A52" t="s">
        <v>115</v>
      </c>
      <c r="B52" s="3" t="str">
        <f>=HYPERLINK("#'QOE_UG_UNI_1Y_INST_FIG'!A1", "QOE_UG_UNI_1Y_INST_FIG")</f>
      </c>
      <c r="C52"/>
      <c r="D52" t="s">
        <v>117</v>
      </c>
    </row>
    <row r="53">
      <c r="A53" t="s">
        <v>115</v>
      </c>
      <c r="B53" s="3" t="str">
        <f>=HYPERLINK("#'QOE_UG_UNI_1YP_INST_FIG'!A1", "QOE_UG_UNI_1YP_INST_FIG")</f>
      </c>
      <c r="C53"/>
      <c r="D53" t="s">
        <v>119</v>
      </c>
    </row>
    <row r="54">
      <c r="A54" t="s">
        <v>115</v>
      </c>
      <c r="B54" s="3" t="str">
        <f>=HYPERLINK("#'QOE_PGC_UNI_1Y_INST_FIG'!A1", "QOE_PGC_UNI_1Y_INST_FIG")</f>
      </c>
      <c r="C54"/>
      <c r="D54" t="s">
        <v>121</v>
      </c>
    </row>
    <row r="55">
      <c r="A55" t="s">
        <v>115</v>
      </c>
      <c r="B55" s="3" t="str">
        <f>=HYPERLINK("#'QOE_PGC_UNI_1YP_INST_FIG'!A1", "QOE_PGC_UNI_1YP_INST_FIG")</f>
      </c>
      <c r="C55"/>
      <c r="D55" t="s">
        <v>123</v>
      </c>
    </row>
    <row r="56">
      <c r="A56" t="s">
        <v>115</v>
      </c>
      <c r="B56" s="3" t="str">
        <f>=HYPERLINK("#'QOE_UG_NUHEI_1Y_INST_FIG'!A1", "QOE_UG_NUHEI_1Y_INST_FIG")</f>
      </c>
      <c r="C56"/>
      <c r="D56" t="s">
        <v>125</v>
      </c>
    </row>
    <row r="57">
      <c r="A57" t="s">
        <v>115</v>
      </c>
      <c r="B57" s="3" t="str">
        <f>=HYPERLINK("#'QOE_UG_NUHEI_1YP_INST_FIG'!A1", "QOE_UG_NUHEI_1YP_INST_FIG")</f>
      </c>
      <c r="C57"/>
      <c r="D57" t="s">
        <v>127</v>
      </c>
    </row>
    <row r="58">
      <c r="A58" t="s">
        <v>115</v>
      </c>
      <c r="B58" s="3" t="str">
        <f>=HYPERLINK("#'QOE_PGC_NUHEI_1Y_INST_FIG'!A1", "QOE_PGC_NUHEI_1Y_INST_FIG")</f>
      </c>
      <c r="C58"/>
      <c r="D58" t="s">
        <v>129</v>
      </c>
    </row>
    <row r="59">
      <c r="A59" t="s">
        <v>115</v>
      </c>
      <c r="B59" s="3" t="str">
        <f>=HYPERLINK("#'QOE_PGC_NUHEI_1YP_INST_FIG'!A1", "QOE_PGC_NUHEI_1YP_INST_FIG")</f>
      </c>
      <c r="C59"/>
      <c r="D59" t="s">
        <v>131</v>
      </c>
    </row>
    <row r="60">
      <c r="A60" t="s">
        <v>132</v>
      </c>
      <c r="B60" s="3" t="str">
        <f>=HYPERLINK("#'FOEX_ALL_ALL_1Y'!A1", "FOEX_ALL_ALL_1Y")</f>
      </c>
      <c r="C60" t="s">
        <v>134</v>
      </c>
      <c r="D60" t="s">
        <v>135</v>
      </c>
    </row>
    <row r="61">
      <c r="A61" t="s">
        <v>132</v>
      </c>
      <c r="B61" s="3" t="str">
        <f>=HYPERLINK("#'FOEX_UG_ALL_2Y_SG'!A1", "FOEX_UG_ALL_2Y_SG")</f>
      </c>
      <c r="C61" t="s">
        <v>137</v>
      </c>
      <c r="D61" t="s">
        <v>138</v>
      </c>
    </row>
    <row r="62">
      <c r="A62" t="s">
        <v>132</v>
      </c>
      <c r="B62" s="3" t="str">
        <f>=HYPERLINK("#'FOEX_UG_UNI_1Y_SG'!A1", "FOEX_UG_UNI_1Y_SG")</f>
      </c>
      <c r="C62"/>
      <c r="D62" t="s">
        <v>140</v>
      </c>
    </row>
    <row r="63">
      <c r="A63" t="s">
        <v>132</v>
      </c>
      <c r="B63" s="3" t="str">
        <f>=HYPERLINK("#'FOEX_UG_NUHEI_1Y_SG'!A1", "FOEX_UG_NUHEI_1Y_SG")</f>
      </c>
      <c r="C63"/>
      <c r="D63" t="s">
        <v>142</v>
      </c>
    </row>
    <row r="64">
      <c r="A64" t="s">
        <v>132</v>
      </c>
      <c r="B64" s="3" t="str">
        <f>=HYPERLINK("#'FOEX_PGC_ALL_1Y_SG'!A1", "FOEX_PGC_ALL_1Y_SG")</f>
      </c>
      <c r="C64" t="s">
        <v>144</v>
      </c>
      <c r="D64" t="s">
        <v>145</v>
      </c>
    </row>
    <row r="65">
      <c r="A65" t="s">
        <v>132</v>
      </c>
      <c r="B65" s="3" t="str">
        <f>=HYPERLINK("#'FOEX_PGC_UNI_1Y_SG'!A1", "FOEX_PGC_UNI_1Y_SG")</f>
      </c>
      <c r="C65"/>
      <c r="D65" t="s">
        <v>147</v>
      </c>
    </row>
    <row r="66">
      <c r="A66" t="s">
        <v>132</v>
      </c>
      <c r="B66" s="3" t="str">
        <f>=HYPERLINK("#'FOEX_PGC_NUHEI_1Y_SG'!A1", "FOEX_PGC_NUHEI_1Y_SG")</f>
      </c>
      <c r="C66"/>
      <c r="D66" t="s">
        <v>149</v>
      </c>
    </row>
    <row r="67">
      <c r="A67" t="s">
        <v>150</v>
      </c>
      <c r="B67" s="3" t="str">
        <f>=HYPERLINK("#'CONSID_UG_ALL_17-YY_SG'!A1", "CONSID_UG_ALL_17-YY_SG")</f>
      </c>
      <c r="C67" t="s">
        <v>152</v>
      </c>
      <c r="D67" t="s">
        <v>153</v>
      </c>
    </row>
    <row r="68">
      <c r="A68" t="s">
        <v>150</v>
      </c>
      <c r="B68" s="3" t="str">
        <f>=HYPERLINK("#'CONSID_UG_UNI_17-YY_SG'!A1", "CONSID_UG_UNI_17-YY_SG")</f>
      </c>
      <c r="C68"/>
      <c r="D68" t="s">
        <v>155</v>
      </c>
    </row>
    <row r="69">
      <c r="A69" t="s">
        <v>150</v>
      </c>
      <c r="B69" s="3" t="str">
        <f>=HYPERLINK("#'CONSID_UG_NUHEI_17-YY_SG'!A1", "CONSID_UG_NUHEI_17-YY_SG")</f>
      </c>
      <c r="C69"/>
      <c r="D69" t="s">
        <v>157</v>
      </c>
    </row>
    <row r="70">
      <c r="A70" t="s">
        <v>150</v>
      </c>
      <c r="B70" s="3" t="str">
        <f>=HYPERLINK("#'CONSID_PGC_ALL_17-YY_SG'!A1", "CONSID_PGC_ALL_17-YY_SG")</f>
      </c>
      <c r="C70" t="s">
        <v>159</v>
      </c>
      <c r="D70" t="s">
        <v>160</v>
      </c>
    </row>
    <row r="71">
      <c r="A71" t="s">
        <v>150</v>
      </c>
      <c r="B71" s="3" t="str">
        <f>=HYPERLINK("#'CONSID_PGC_UNI_17-YY_SG'!A1", "CONSID_PGC_UNI_17-YY_SG")</f>
      </c>
      <c r="C71"/>
      <c r="D71" t="s">
        <v>162</v>
      </c>
    </row>
    <row r="72">
      <c r="A72" t="s">
        <v>150</v>
      </c>
      <c r="B72" s="3" t="str">
        <f>=HYPERLINK("#'CONSID_PGC_NUHEI_17-YY_SG'!A1", "CONSID_PGC_NUHEI_17-YY_SG")</f>
      </c>
      <c r="C72"/>
      <c r="D72" t="s">
        <v>164</v>
      </c>
    </row>
    <row r="73">
      <c r="A73" t="s">
        <v>150</v>
      </c>
      <c r="B73" s="3" t="str">
        <f>=HYPERLINK("#'CONSID_UG_ALL_17-YY_CH'!A1", "CONSID_UG_ALL_17-YY_CH")</f>
      </c>
      <c r="C73" t="s">
        <v>166</v>
      </c>
      <c r="D73" t="s">
        <v>167</v>
      </c>
    </row>
    <row r="74">
      <c r="A74" t="s">
        <v>150</v>
      </c>
      <c r="B74" s="3" t="str">
        <f>=HYPERLINK("#'CONSID_CH_UG_ALL_17-YY_E942'!A1", "CONSID_CH_UG_ALL_17-YY_E942")</f>
      </c>
      <c r="C74"/>
      <c r="D74" t="s">
        <v>169</v>
      </c>
    </row>
    <row r="75">
      <c r="A75" t="s">
        <v>150</v>
      </c>
      <c r="B75" s="3" t="str">
        <f>=HYPERLINK("#'CONSID_UG_UNI_17-YY_CH'!A1", "CONSID_UG_UNI_17-YY_CH")</f>
      </c>
      <c r="C75"/>
      <c r="D75" t="s">
        <v>171</v>
      </c>
    </row>
    <row r="76">
      <c r="A76" t="s">
        <v>150</v>
      </c>
      <c r="B76" s="3" t="str">
        <f>=HYPERLINK("#'CONSID_UG_NUHEI_17-YY_CH'!A1", "CONSID_UG_NUHEI_17-YY_CH")</f>
      </c>
      <c r="C76"/>
      <c r="D76" t="s">
        <v>173</v>
      </c>
    </row>
    <row r="77">
      <c r="A77" t="s">
        <v>150</v>
      </c>
      <c r="B77" s="3" t="str">
        <f>=HYPERLINK("#'CONSID_PGC_ALL_17-YY_CH'!A1", "CONSID_PGC_ALL_17-YY_CH")</f>
      </c>
      <c r="C77" t="s">
        <v>166</v>
      </c>
      <c r="D77" t="s">
        <v>175</v>
      </c>
    </row>
    <row r="78">
      <c r="A78" t="s">
        <v>150</v>
      </c>
      <c r="B78" s="3" t="str">
        <f>=HYPERLINK("#'CONSID_CH_PG_ALL_17-YY_E942'!A1", "CONSID_CH_PG_ALL_17-YY_E942")</f>
      </c>
      <c r="C78"/>
      <c r="D78" t="s">
        <v>177</v>
      </c>
    </row>
    <row r="79">
      <c r="A79" t="s">
        <v>150</v>
      </c>
      <c r="B79" s="3" t="str">
        <f>=HYPERLINK("#'CONSID_PGC_UNI_17-YY_CH'!A1", "CONSID_PGC_UNI_17-YY_CH")</f>
      </c>
      <c r="C79"/>
      <c r="D79" t="s">
        <v>179</v>
      </c>
    </row>
    <row r="80">
      <c r="A80" t="s">
        <v>150</v>
      </c>
      <c r="B80" s="3" t="str">
        <f>=HYPERLINK("#'CONSID_PGC_NUHEI_17-YY_CH'!A1", "CONSID_PGC_NUHEI_17-YY_CH")</f>
      </c>
      <c r="C80"/>
      <c r="D80" t="s">
        <v>181</v>
      </c>
    </row>
    <row r="81">
      <c r="A81" t="s">
        <v>182</v>
      </c>
      <c r="B81" s="3" t="str">
        <f>=HYPERLINK("#'DEVEL_UG_ALL_17-YY_STAGE'!A1", "DEVEL_UG_ALL_17-YY_STAGE")</f>
      </c>
      <c r="C81"/>
      <c r="D81" t="s">
        <v>184</v>
      </c>
    </row>
    <row r="82">
      <c r="A82" t="s">
        <v>182</v>
      </c>
      <c r="B82" s="3" t="str">
        <f>=HYPERLINK("#'DEVEL_UG_ALL_17-YY_E942'!A1", "DEVEL_UG_ALL_17-YY_E942")</f>
      </c>
      <c r="C82"/>
      <c r="D82" t="s">
        <v>186</v>
      </c>
    </row>
    <row r="83">
      <c r="A83" t="s">
        <v>182</v>
      </c>
      <c r="B83" s="3" t="str">
        <f>=HYPERLINK("#'DEVEL_UG_UNI_17-YY_STAGE'!A1", "DEVEL_UG_UNI_17-YY_STAGE")</f>
      </c>
      <c r="C83"/>
      <c r="D83" t="s">
        <v>188</v>
      </c>
    </row>
    <row r="84">
      <c r="A84" t="s">
        <v>182</v>
      </c>
      <c r="B84" s="3" t="str">
        <f>=HYPERLINK("#'DEVEL_UG_NUHEI_17-YY_STAGE'!A1", "DEVEL_UG_NUHEI_17-YY_STAGE")</f>
      </c>
      <c r="C84"/>
      <c r="D84" t="s">
        <v>190</v>
      </c>
    </row>
    <row r="85">
      <c r="A85" t="s">
        <v>182</v>
      </c>
      <c r="B85" s="3" t="str">
        <f>=HYPERLINK("#'DEVEL_PGC_ALL_17-YY_STAGE'!A1", "DEVEL_PGC_ALL_17-YY_STAGE")</f>
      </c>
      <c r="C85"/>
      <c r="D85" t="s">
        <v>192</v>
      </c>
    </row>
    <row r="86">
      <c r="A86" t="s">
        <v>182</v>
      </c>
      <c r="B86" s="3" t="str">
        <f>=HYPERLINK("#'DEVEL_PGC_ALL_17-YY_E942'!A1", "DEVEL_PGC_ALL_17-YY_E942")</f>
      </c>
      <c r="C86"/>
      <c r="D86" t="s">
        <v>194</v>
      </c>
    </row>
    <row r="87">
      <c r="A87" t="s">
        <v>182</v>
      </c>
      <c r="B87" s="3" t="str">
        <f>=HYPERLINK("#'DEVEL_PGC_UNI_17-YY_STAGE'!A1", "DEVEL_PGC_UNI_17-YY_STAGE")</f>
      </c>
      <c r="C87"/>
      <c r="D87" t="s">
        <v>196</v>
      </c>
    </row>
    <row r="88">
      <c r="A88" t="s">
        <v>182</v>
      </c>
      <c r="B88" s="3" t="str">
        <f>=HYPERLINK("#'DEVEL_PGC_NUHEI_17-YY_STAGE'!A1", "DEVEL_PGC_NUHEI_17-YY_STAGE")</f>
      </c>
      <c r="C88"/>
      <c r="D88" t="s">
        <v>198</v>
      </c>
    </row>
    <row r="89">
      <c r="A89" t="s">
        <v>199</v>
      </c>
      <c r="B89" s="3" t="str">
        <f>=HYPERLINK("#'ENGAG_UG_ALL_17-YY_STAGE'!A1", "ENGAG_UG_ALL_17-YY_STAGE")</f>
      </c>
      <c r="C89"/>
      <c r="D89" t="s">
        <v>201</v>
      </c>
    </row>
    <row r="90">
      <c r="A90" t="s">
        <v>199</v>
      </c>
      <c r="B90" s="3" t="str">
        <f>=HYPERLINK("#'ENGAG_UG_ALL_17-YY_E942'!A1", "ENGAG_UG_ALL_17-YY_E942")</f>
      </c>
      <c r="C90"/>
      <c r="D90" t="s">
        <v>203</v>
      </c>
    </row>
    <row r="91">
      <c r="A91" t="s">
        <v>199</v>
      </c>
      <c r="B91" s="3" t="str">
        <f>=HYPERLINK("#'ENGAG_UG_UNI_17-YY_STAGE'!A1", "ENGAG_UG_UNI_17-YY_STAGE")</f>
      </c>
      <c r="C91"/>
      <c r="D91" t="s">
        <v>205</v>
      </c>
    </row>
    <row r="92">
      <c r="A92" t="s">
        <v>199</v>
      </c>
      <c r="B92" s="3" t="str">
        <f>=HYPERLINK("#'ENGAG_UG_NUHEI_17-YY_STAGE'!A1", "ENGAG_UG_NUHEI_17-YY_STAGE")</f>
      </c>
      <c r="C92"/>
      <c r="D92" t="s">
        <v>207</v>
      </c>
    </row>
    <row r="93">
      <c r="A93" t="s">
        <v>199</v>
      </c>
      <c r="B93" s="3" t="str">
        <f>=HYPERLINK("#'ENGAG_PGC_ALL_17-YY_STAGE'!A1", "ENGAG_PGC_ALL_17-YY_STAGE")</f>
      </c>
      <c r="C93"/>
      <c r="D93" t="s">
        <v>209</v>
      </c>
    </row>
    <row r="94">
      <c r="A94" t="s">
        <v>199</v>
      </c>
      <c r="B94" s="3" t="str">
        <f>=HYPERLINK("#'ENGAG_PGC_ALL_17-YY_E942'!A1", "ENGAG_PGC_ALL_17-YY_E942")</f>
      </c>
      <c r="C94"/>
      <c r="D94" t="s">
        <v>211</v>
      </c>
    </row>
    <row r="95">
      <c r="A95" t="s">
        <v>199</v>
      </c>
      <c r="B95" s="3" t="str">
        <f>=HYPERLINK("#'ENGAG_PGC_UNI_17-YY_STAGE'!A1", "ENGAG_PGC_UNI_17-YY_STAGE")</f>
      </c>
      <c r="C95"/>
      <c r="D95" t="s">
        <v>213</v>
      </c>
    </row>
    <row r="96">
      <c r="A96" t="s">
        <v>199</v>
      </c>
      <c r="B96" s="3" t="str">
        <f>=HYPERLINK("#'ENGAG_PGC_NUHEI_17-YY_STAGE'!A1", "ENGAG_PGC_NUHEI_17-YY_STAGE")</f>
      </c>
      <c r="C96"/>
      <c r="D96" t="s">
        <v>215</v>
      </c>
    </row>
    <row r="97">
      <c r="A97" t="s">
        <v>216</v>
      </c>
      <c r="B97" s="3" t="str">
        <f>=HYPERLINK("#'TEACH_UG_ALL_17-YY_STAGE'!A1", "TEACH_UG_ALL_17-YY_STAGE")</f>
      </c>
      <c r="C97"/>
      <c r="D97" t="s">
        <v>218</v>
      </c>
    </row>
    <row r="98">
      <c r="A98" t="s">
        <v>216</v>
      </c>
      <c r="B98" s="3" t="str">
        <f>=HYPERLINK("#'TEACH_UG_ALL_17-YY_E942'!A1", "TEACH_UG_ALL_17-YY_E942")</f>
      </c>
      <c r="C98"/>
      <c r="D98" t="s">
        <v>220</v>
      </c>
    </row>
    <row r="99">
      <c r="A99" t="s">
        <v>216</v>
      </c>
      <c r="B99" s="3" t="str">
        <f>=HYPERLINK("#'TEACH_UG_UNI_17-YY_STAGE'!A1", "TEACH_UG_UNI_17-YY_STAGE")</f>
      </c>
      <c r="C99"/>
      <c r="D99" t="s">
        <v>222</v>
      </c>
    </row>
    <row r="100">
      <c r="A100" t="s">
        <v>216</v>
      </c>
      <c r="B100" s="3" t="str">
        <f>=HYPERLINK("#'TEACH_UG_NUHEI_17-YY_STAGE'!A1", "TEACH_UG_NUHEI_17-YY_STAGE")</f>
      </c>
      <c r="C100"/>
      <c r="D100" t="s">
        <v>224</v>
      </c>
    </row>
    <row r="101">
      <c r="A101" t="s">
        <v>216</v>
      </c>
      <c r="B101" s="3" t="str">
        <f>=HYPERLINK("#'TEACH_PGC_ALL_17-YY_STAGE'!A1", "TEACH_PGC_ALL_17-YY_STAGE")</f>
      </c>
      <c r="C101"/>
      <c r="D101" t="s">
        <v>226</v>
      </c>
    </row>
    <row r="102">
      <c r="A102" t="s">
        <v>216</v>
      </c>
      <c r="B102" s="3" t="str">
        <f>=HYPERLINK("#'TEACH_PGC_ALL_17-YY_E942'!A1", "TEACH_PGC_ALL_17-YY_E942")</f>
      </c>
      <c r="C102"/>
      <c r="D102" t="s">
        <v>228</v>
      </c>
    </row>
    <row r="103">
      <c r="A103" t="s">
        <v>216</v>
      </c>
      <c r="B103" s="3" t="str">
        <f>=HYPERLINK("#'TEACH_PGC_UNI_17-YY_STAGE'!A1", "TEACH_PGC_UNI_17-YY_STAGE")</f>
      </c>
      <c r="C103"/>
      <c r="D103" t="s">
        <v>230</v>
      </c>
    </row>
    <row r="104">
      <c r="A104" t="s">
        <v>216</v>
      </c>
      <c r="B104" s="3" t="str">
        <f>=HYPERLINK("#'TEACH_PGC_NUHEI_17-YY_STAGE'!A1", "TEACH_PGC_NUHEI_17-YY_STAGE")</f>
      </c>
      <c r="C104"/>
      <c r="D104" t="s">
        <v>232</v>
      </c>
    </row>
    <row r="105">
      <c r="A105" t="s">
        <v>233</v>
      </c>
      <c r="B105" s="3" t="str">
        <f>=HYPERLINK("#'SUPP_UG_ALL_17-YY_STAGE'!A1", "SUPP_UG_ALL_17-YY_STAGE")</f>
      </c>
      <c r="C105"/>
      <c r="D105" t="s">
        <v>235</v>
      </c>
    </row>
    <row r="106">
      <c r="A106" t="s">
        <v>233</v>
      </c>
      <c r="B106" s="3" t="str">
        <f>=HYPERLINK("#'SUPP_UG_ALL_17-YY_E942'!A1", "SUPP_UG_ALL_17-YY_E942")</f>
      </c>
      <c r="C106"/>
      <c r="D106" t="s">
        <v>237</v>
      </c>
    </row>
    <row r="107">
      <c r="A107" t="s">
        <v>233</v>
      </c>
      <c r="B107" s="3" t="str">
        <f>=HYPERLINK("#'SUPP_UG_UNI_17-YY_STAGE'!A1", "SUPP_UG_UNI_17-YY_STAGE")</f>
      </c>
      <c r="C107"/>
      <c r="D107" t="s">
        <v>239</v>
      </c>
    </row>
    <row r="108">
      <c r="A108" t="s">
        <v>233</v>
      </c>
      <c r="B108" s="3" t="str">
        <f>=HYPERLINK("#'SUPP_UG_NUHEI_17-YY_STAGE'!A1", "SUPP_UG_NUHEI_17-YY_STAGE")</f>
      </c>
      <c r="C108"/>
      <c r="D108" t="s">
        <v>241</v>
      </c>
    </row>
    <row r="109">
      <c r="A109" t="s">
        <v>233</v>
      </c>
      <c r="B109" s="3" t="str">
        <f>=HYPERLINK("#'SUPP_PGC_ALL_17-YY_STAGE'!A1", "SUPP_PGC_ALL_17-YY_STAGE")</f>
      </c>
      <c r="C109"/>
      <c r="D109" t="s">
        <v>243</v>
      </c>
    </row>
    <row r="110">
      <c r="A110" t="s">
        <v>233</v>
      </c>
      <c r="B110" s="3" t="str">
        <f>=HYPERLINK("#'SUPP_PGC_ALL_17-YY_E942'!A1", "SUPP_PGC_ALL_17-YY_E942")</f>
      </c>
      <c r="C110"/>
      <c r="D110" t="s">
        <v>245</v>
      </c>
    </row>
    <row r="111">
      <c r="A111" t="s">
        <v>233</v>
      </c>
      <c r="B111" s="3" t="str">
        <f>=HYPERLINK("#'SUPP_PGC_UNI_17-YY_STAGE'!A1", "SUPP_PGC_UNI_17-YY_STAGE")</f>
      </c>
      <c r="C111"/>
      <c r="D111" t="s">
        <v>247</v>
      </c>
    </row>
    <row r="112">
      <c r="A112" t="s">
        <v>233</v>
      </c>
      <c r="B112" s="3" t="str">
        <f>=HYPERLINK("#'SUPP_PGC_NUHEI_17-YY_STAGE'!A1", "SUPP_PGC_NUHEI_17-YY_STAGE")</f>
      </c>
      <c r="C112"/>
      <c r="D112" t="s">
        <v>249</v>
      </c>
    </row>
    <row r="113">
      <c r="A113" t="s">
        <v>250</v>
      </c>
      <c r="B113" s="3" t="str">
        <f>=HYPERLINK("#'RESR_UG_ALL_17-YY_STAGE'!A1", "RESR_UG_ALL_17-YY_STAGE")</f>
      </c>
      <c r="C113"/>
      <c r="D113" t="s">
        <v>252</v>
      </c>
    </row>
    <row r="114">
      <c r="A114" t="s">
        <v>250</v>
      </c>
      <c r="B114" s="3" t="str">
        <f>=HYPERLINK("#'RESR_UG_ALL_17-YY_E942'!A1", "RESR_UG_ALL_17-YY_E942")</f>
      </c>
      <c r="C114"/>
      <c r="D114" t="s">
        <v>254</v>
      </c>
    </row>
    <row r="115">
      <c r="A115" t="s">
        <v>250</v>
      </c>
      <c r="B115" s="3" t="str">
        <f>=HYPERLINK("#'RESR_UG_UNI_17-YY_STAGE'!A1", "RESR_UG_UNI_17-YY_STAGE")</f>
      </c>
      <c r="C115"/>
      <c r="D115" t="s">
        <v>256</v>
      </c>
    </row>
    <row r="116">
      <c r="A116" t="s">
        <v>250</v>
      </c>
      <c r="B116" s="3" t="str">
        <f>=HYPERLINK("#'RESR_UG_NUHEI_17-YY_STAGE'!A1", "RESR_UG_NUHEI_17-YY_STAGE")</f>
      </c>
      <c r="C116"/>
      <c r="D116" t="s">
        <v>258</v>
      </c>
    </row>
    <row r="117">
      <c r="A117" t="s">
        <v>250</v>
      </c>
      <c r="B117" s="3" t="str">
        <f>=HYPERLINK("#'RESR_PGC_ALL_17-YY_STAGE'!A1", "RESR_PGC_ALL_17-YY_STAGE")</f>
      </c>
      <c r="C117"/>
      <c r="D117" t="s">
        <v>260</v>
      </c>
    </row>
    <row r="118">
      <c r="A118" t="s">
        <v>250</v>
      </c>
      <c r="B118" s="3" t="str">
        <f>=HYPERLINK("#'RESR_PGC_ALL_17-YY_E942'!A1", "RESR_PGC_ALL_17-YY_E942")</f>
      </c>
      <c r="C118"/>
      <c r="D118" t="s">
        <v>262</v>
      </c>
    </row>
    <row r="119">
      <c r="A119" t="s">
        <v>250</v>
      </c>
      <c r="B119" s="3" t="str">
        <f>=HYPERLINK("#'RESR_PGC_UNI_17-YY_STAGE'!A1", "RESR_PGC_UNI_17-YY_STAGE")</f>
      </c>
      <c r="C119"/>
      <c r="D119" t="s">
        <v>264</v>
      </c>
    </row>
    <row r="120">
      <c r="A120" t="s">
        <v>250</v>
      </c>
      <c r="B120" s="3" t="str">
        <f>=HYPERLINK("#'RESR_PGC_NUHEI_17-YY_STAGE'!A1", "RESR_PGC_NUHEI_17-YY_STAGE")</f>
      </c>
      <c r="C120"/>
      <c r="D120" t="s">
        <v>266</v>
      </c>
    </row>
    <row r="121">
      <c r="A121" t="s">
        <v>267</v>
      </c>
      <c r="B121" s="3" t="str">
        <f>=HYPERLINK("#'ASTD_UG_ALL_17-YY_E942'!A1", "ASTD_UG_ALL_17-YY_E942")</f>
      </c>
      <c r="C121"/>
      <c r="D121" t="s">
        <v>269</v>
      </c>
    </row>
    <row r="122">
      <c r="A122" t="s">
        <v>267</v>
      </c>
      <c r="B122" s="3" t="str">
        <f>=HYPERLINK("#'ASTD_PGC_ALL_17-YY_E942'!A1", "ASTD_PGC_ALL_17-YY_E942")</f>
      </c>
      <c r="C122"/>
      <c r="D122" t="s">
        <v>271</v>
      </c>
    </row>
    <row r="123">
      <c r="A123" t="s">
        <v>272</v>
      </c>
      <c r="B123" s="3" t="str">
        <f>=HYPERLINK("#'WEIGHT_UG_ALL_1Y_SG'!A1", "WEIGHT_UG_ALL_1Y_SG")</f>
      </c>
      <c r="C123"/>
      <c r="D123" t="s">
        <v>274</v>
      </c>
    </row>
    <row r="124">
      <c r="A124" t="s">
        <v>272</v>
      </c>
      <c r="B124" s="3" t="str">
        <f>=HYPERLINK("#'WEIGHT_PGC_ALL_1Y_SG'!A1", "WEIGHT_PGC_ALL_1Y_SG")</f>
      </c>
      <c r="C124"/>
      <c r="D124" t="s">
        <v>276</v>
      </c>
    </row>
    <row r="125">
      <c r="A125" t="s">
        <v>272</v>
      </c>
      <c r="B125" s="3" t="str">
        <f>=HYPERLINK("#'WEIGHT_UG_ALL_1Y_AREA'!A1", "WEIGHT_UG_ALL_1Y_AREA")</f>
      </c>
      <c r="C125"/>
      <c r="D125" t="s">
        <v>278</v>
      </c>
    </row>
    <row r="126">
      <c r="A126" t="s">
        <v>272</v>
      </c>
      <c r="B126" s="3" t="str">
        <f>=HYPERLINK("#'WEIGHT_PGC_ALL_1Y_AREA'!A1", "WEIGHT_PGC_ALL_1Y_AREA")</f>
      </c>
      <c r="C126"/>
      <c r="D126" t="s">
        <v>280</v>
      </c>
    </row>
    <row r="127">
      <c r="A127" t="s">
        <v>115</v>
      </c>
      <c r="B127" s="3" t="str">
        <f>=HYPERLINK("#'QOEQOT_UG_ALL_1Y_SG_CI'!A1", "QOEQOT_UG_ALL_1Y_SG_CI")</f>
      </c>
      <c r="C127"/>
      <c r="D127" t="s">
        <v>282</v>
      </c>
    </row>
    <row r="128">
      <c r="A128" t="s">
        <v>115</v>
      </c>
      <c r="B128" s="3" t="str">
        <f>=HYPERLINK("#'QOEQOT_UG_UNI_1Y_SG_CI'!A1", "QOEQOT_UG_UNI_1Y_SG_CI")</f>
      </c>
      <c r="C128"/>
      <c r="D128" t="s">
        <v>284</v>
      </c>
    </row>
    <row r="129">
      <c r="A129" t="s">
        <v>115</v>
      </c>
      <c r="B129" s="3" t="str">
        <f>=HYPERLINK("#'QOEQOT_UG_NUHEI_1Y_SG_CI'!A1", "QOEQOT_UG_NUHEI_1Y_SG_CI")</f>
      </c>
      <c r="C129"/>
      <c r="D129" t="s">
        <v>286</v>
      </c>
    </row>
    <row r="130">
      <c r="A130" t="s">
        <v>115</v>
      </c>
      <c r="B130" s="3" t="str">
        <f>=HYPERLINK("#'QOEQOT_PGC_ALL_1Y_SG_CI'!A1", "QOEQOT_PGC_ALL_1Y_SG_CI")</f>
      </c>
      <c r="C130"/>
      <c r="D130" t="s">
        <v>288</v>
      </c>
    </row>
    <row r="131">
      <c r="A131" t="s">
        <v>115</v>
      </c>
      <c r="B131" s="3" t="str">
        <f>=HYPERLINK("#'QOEQOT_PGC_UNI_1Y_SG_CI'!A1", "QOEQOT_PGC_UNI_1Y_SG_CI")</f>
      </c>
      <c r="C131"/>
      <c r="D131" t="s">
        <v>290</v>
      </c>
    </row>
    <row r="132">
      <c r="A132" t="s">
        <v>115</v>
      </c>
      <c r="B132" s="3" t="str">
        <f>=HYPERLINK("#'QOEQOT_PGC_NUHEI_1Y_SG_CI'!A1", "QOEQOT_PGC_NUHEI_1Y_SG_CI")</f>
      </c>
      <c r="C132"/>
      <c r="D132" t="s">
        <v>292</v>
      </c>
    </row>
    <row r="133">
      <c r="A133" t="s">
        <v>115</v>
      </c>
      <c r="B133" s="3" t="str">
        <f>=HYPERLINK("#'QOEQOT_UG_ALL_1Y_AREA_CI'!A1", "QOEQOT_UG_ALL_1Y_AREA_CI")</f>
      </c>
      <c r="C133"/>
      <c r="D133" t="s">
        <v>294</v>
      </c>
    </row>
    <row r="134">
      <c r="A134" t="s">
        <v>115</v>
      </c>
      <c r="B134" s="3" t="str">
        <f>=HYPERLINK("#'QOEQOT_UG_UNI_1Y_AREA_CI'!A1", "QOEQOT_UG_UNI_1Y_AREA_CI")</f>
      </c>
      <c r="C134"/>
      <c r="D134" t="s">
        <v>296</v>
      </c>
    </row>
    <row r="135">
      <c r="A135" t="s">
        <v>115</v>
      </c>
      <c r="B135" s="3" t="str">
        <f>=HYPERLINK("#'QOEQOT_UG_NUHEI_1Y_AREA_CI'!A1", "QOEQOT_UG_NUHEI_1Y_AREA_CI")</f>
      </c>
      <c r="C135"/>
      <c r="D135" t="s">
        <v>298</v>
      </c>
    </row>
    <row r="136">
      <c r="A136" t="s">
        <v>115</v>
      </c>
      <c r="B136" s="3" t="str">
        <f>=HYPERLINK("#'QOEQOT_PGC_ALL_1Y_AREA_CI'!A1", "QOEQOT_PGC_ALL_1Y_AREA_CI")</f>
      </c>
      <c r="C136"/>
      <c r="D136" t="s">
        <v>300</v>
      </c>
    </row>
    <row r="137">
      <c r="A137" t="s">
        <v>115</v>
      </c>
      <c r="B137" s="3" t="str">
        <f>=HYPERLINK("#'QOEQOT_PGC_UNI_1Y_AREA_CI'!A1", "QOEQOT_PGC_UNI_1Y_AREA_CI")</f>
      </c>
      <c r="C137"/>
      <c r="D137" t="s">
        <v>302</v>
      </c>
    </row>
    <row r="138">
      <c r="A138" t="s">
        <v>115</v>
      </c>
      <c r="B138" s="3" t="str">
        <f>=HYPERLINK("#'QOEQOT_PGC_NUHEI_1Y_AREA_CI'!A1", "QOEQOT_PGC_NUHEI_1Y_AREA_CI")</f>
      </c>
      <c r="C138"/>
      <c r="D138" t="s">
        <v>304</v>
      </c>
    </row>
    <row r="139">
      <c r="A139" t="s">
        <v>305</v>
      </c>
      <c r="B139" s="3" t="str">
        <f>=HYPERLINK("#'OV_ALL_ALL_12-YY'!A1", "OV_ALL_ALL_12-YY")</f>
      </c>
      <c r="C139"/>
      <c r="D139" t="s">
        <v>307</v>
      </c>
    </row>
    <row r="140">
      <c r="A140" t="s">
        <v>305</v>
      </c>
      <c r="B140" s="3" t="str">
        <f>=HYPERLINK("#'RR_ALL_UNI_14-YY_INST'!A1", "RR_ALL_UNI_14-YY_INST")</f>
      </c>
      <c r="C140"/>
      <c r="D140" t="s">
        <v>309</v>
      </c>
    </row>
    <row r="141">
      <c r="A141" t="s">
        <v>305</v>
      </c>
      <c r="B141" s="3" t="str">
        <f>=HYPERLINK("#'RR_ALL_NUHEI_14-YY_INST'!A1", "RR_ALL_NUHEI_14-YY_INST")</f>
      </c>
      <c r="C141"/>
      <c r="D141" t="s">
        <v>311</v>
      </c>
    </row>
    <row r="142">
      <c r="A142" t="s">
        <v>305</v>
      </c>
      <c r="B142" s="3" t="str">
        <f>=HYPERLINK("#'RR_ALL_ALL_1Y_INST'!A1", "RR_ALL_ALL_1Y_INST")</f>
      </c>
      <c r="C142"/>
      <c r="D142" t="s">
        <v>313</v>
      </c>
    </row>
    <row r="143">
      <c r="A143" t="s">
        <v>305</v>
      </c>
      <c r="B143" s="3" t="str">
        <f>=HYPERLINK("#'RR_ALL_ALL_12-YY_INST'!A1", "RR_ALL_ALL_12-YY_INST")</f>
      </c>
      <c r="C143"/>
      <c r="D143" t="s">
        <v>313</v>
      </c>
    </row>
    <row r="144">
      <c r="A144" t="s">
        <v>305</v>
      </c>
      <c r="B144" s="3" t="str">
        <f>=HYPERLINK("#'CHAR_UG_ALL_1Y_SG'!A1", "CHAR_UG_ALL_1Y_SG")</f>
      </c>
      <c r="C144" t="s">
        <v>316</v>
      </c>
      <c r="D144" t="s">
        <v>317</v>
      </c>
    </row>
    <row r="145">
      <c r="A145" t="s">
        <v>305</v>
      </c>
      <c r="B145" s="3" t="str">
        <f>=HYPERLINK("#'CHAR_UG_UNI_1Y_SG'!A1", "CHAR_UG_UNI_1Y_SG")</f>
      </c>
      <c r="C145"/>
      <c r="D145" t="s">
        <v>319</v>
      </c>
    </row>
    <row r="146">
      <c r="A146" t="s">
        <v>305</v>
      </c>
      <c r="B146" s="3" t="str">
        <f>=HYPERLINK("#'CHAR_UG_NUHEI_1Y_SG'!A1", "CHAR_UG_NUHEI_1Y_SG")</f>
      </c>
      <c r="C146"/>
      <c r="D146" t="s">
        <v>321</v>
      </c>
    </row>
    <row r="147">
      <c r="A147" t="s">
        <v>305</v>
      </c>
      <c r="B147" s="3" t="str">
        <f>=HYPERLINK("#'CHAR_PGC_ALL_1Y_SG'!A1", "CHAR_PGC_ALL_1Y_SG")</f>
      </c>
      <c r="C147" t="s">
        <v>316</v>
      </c>
      <c r="D147" t="s">
        <v>323</v>
      </c>
    </row>
    <row r="148">
      <c r="A148" t="s">
        <v>305</v>
      </c>
      <c r="B148" s="3" t="str">
        <f>=HYPERLINK("#'CHAR_PGC_UNI_1Y_SG'!A1", "CHAR_PGC_UNI_1Y_SG")</f>
      </c>
      <c r="C148"/>
      <c r="D148" t="s">
        <v>325</v>
      </c>
    </row>
    <row r="149">
      <c r="A149" t="s">
        <v>305</v>
      </c>
      <c r="B149" s="3" t="str">
        <f>=HYPERLINK("#'CHAR_PGC_NUHEI_1Y_SG'!A1", "CHAR_PGC_NUHEI_1Y_SG")</f>
      </c>
      <c r="C149"/>
      <c r="D149" t="s">
        <v>327</v>
      </c>
    </row>
    <row r="150">
      <c r="A150" t="s">
        <v>305</v>
      </c>
      <c r="B150" s="3" t="str">
        <f>=HYPERLINK("#'CHAR_UG_ALL_1Y_AREA'!A1", "CHAR_UG_ALL_1Y_AREA")</f>
      </c>
      <c r="C150"/>
      <c r="D150" t="s">
        <v>329</v>
      </c>
    </row>
    <row r="151">
      <c r="A151" t="s">
        <v>305</v>
      </c>
      <c r="B151" s="3" t="str">
        <f>=HYPERLINK("#'CHAR_UG_UNI_1Y_AREA'!A1", "CHAR_UG_UNI_1Y_AREA")</f>
      </c>
      <c r="C151"/>
      <c r="D151" t="s">
        <v>331</v>
      </c>
    </row>
    <row r="152">
      <c r="A152" t="s">
        <v>305</v>
      </c>
      <c r="B152" s="3" t="str">
        <f>=HYPERLINK("#'CHAR_UG_NUHEI_1Y_AREA'!A1", "CHAR_UG_NUHEI_1Y_AREA")</f>
      </c>
      <c r="C152"/>
      <c r="D152" t="s">
        <v>333</v>
      </c>
    </row>
    <row r="153">
      <c r="A153" t="s">
        <v>305</v>
      </c>
      <c r="B153" s="3" t="str">
        <f>=HYPERLINK("#'CHAR_PGC_ALL_1Y_AREA'!A1", "CHAR_PGC_ALL_1Y_AREA")</f>
      </c>
      <c r="C153"/>
      <c r="D153" t="s">
        <v>335</v>
      </c>
    </row>
    <row r="154">
      <c r="A154" t="s">
        <v>305</v>
      </c>
      <c r="B154" s="3" t="str">
        <f>=HYPERLINK("#'CHAR_PGC_UNI_1Y_AREA'!A1", "CHAR_PGC_UNI_1Y_AREA")</f>
      </c>
      <c r="C154"/>
      <c r="D154" t="s">
        <v>337</v>
      </c>
    </row>
    <row r="155">
      <c r="A155" t="s">
        <v>305</v>
      </c>
      <c r="B155" s="3" t="str">
        <f>=HYPERLINK("#'CHAR_PGC_NUHEI_1Y_AREA'!A1", "CHAR_PGC_NUHEI_1Y_AREA")</f>
      </c>
      <c r="C155"/>
      <c r="D155" t="s">
        <v>339</v>
      </c>
    </row>
    <row r="156">
      <c r="A156" t="s">
        <v>305</v>
      </c>
      <c r="B156" s="3" t="str">
        <f>=HYPERLINK("#'CHAR_UG_ALL_17-YY_E942'!A1", "CHAR_UG_ALL_17-YY_E942")</f>
      </c>
      <c r="C156"/>
      <c r="D156" t="s">
        <v>341</v>
      </c>
    </row>
    <row r="157">
      <c r="A157" t="s">
        <v>305</v>
      </c>
      <c r="B157" s="3" t="str">
        <f>=HYPERLINK("#'CHAR_PGC_ALL_17-YY_E942'!A1", "CHAR_PGC_ALL_17-YY_E942")</f>
      </c>
      <c r="C157"/>
      <c r="D157" t="s">
        <v>343</v>
      </c>
    </row>
    <row r="158">
      <c r="A158" t="s">
        <v>305</v>
      </c>
      <c r="B158" s="3" t="str">
        <f>=HYPERLINK("#'CHARINT_UG_ALL_1Y_AREA'!A1", "CHARINT_UG_ALL_1Y_AREA")</f>
      </c>
      <c r="C158"/>
      <c r="D158" t="s">
        <v>345</v>
      </c>
    </row>
    <row r="159">
      <c r="A159" t="s">
        <v>305</v>
      </c>
      <c r="B159" s="3" t="str">
        <f>=HYPERLINK("#'CHARINT_UG_UNI_1Y_AREA'!A1", "CHARINT_UG_UNI_1Y_AREA")</f>
      </c>
      <c r="C159"/>
      <c r="D159" t="s">
        <v>347</v>
      </c>
    </row>
    <row r="160">
      <c r="A160" t="s">
        <v>305</v>
      </c>
      <c r="B160" s="3" t="str">
        <f>=HYPERLINK("#'CHARINT_UG_NUHEI_1Y_AREA'!A1", "CHARINT_UG_NUHEI_1Y_AREA")</f>
      </c>
      <c r="C160"/>
      <c r="D160" t="s">
        <v>349</v>
      </c>
    </row>
    <row r="161">
      <c r="A161" t="s">
        <v>305</v>
      </c>
      <c r="B161" s="3" t="str">
        <f>=HYPERLINK("#'CHARINT_PGC_ALL_1Y_AREA'!A1", "CHARINT_PGC_ALL_1Y_AREA")</f>
      </c>
      <c r="C161"/>
      <c r="D161" t="s">
        <v>351</v>
      </c>
    </row>
    <row r="162">
      <c r="A162" t="s">
        <v>305</v>
      </c>
      <c r="B162" s="3" t="str">
        <f>=HYPERLINK("#'CHARINT_PGC_UNI_1Y_AREA'!A1", "CHARINT_PGC_UNI_1Y_AREA")</f>
      </c>
      <c r="C162"/>
      <c r="D162" t="s">
        <v>353</v>
      </c>
    </row>
    <row r="163">
      <c r="A163" t="s">
        <v>305</v>
      </c>
      <c r="B163" s="3" t="str">
        <f>=HYPERLINK("#'CHARINT_PGC_NUHEI_1Y_AREA'!A1", "CHARINT_PGC_NUHEI_1Y_AREA")</f>
      </c>
      <c r="C163"/>
      <c r="D163" t="s">
        <v>355</v>
      </c>
    </row>
    <row r="164">
      <c r="A164" t="s">
        <v>305</v>
      </c>
      <c r="B164" s="3" t="str">
        <f>=HYPERLINK("#'CHARINT_UG_UNI_1Y_INST'!A1", "CHARINT_UG_UNI_1Y_INST")</f>
      </c>
      <c r="C164"/>
      <c r="D164" t="s">
        <v>357</v>
      </c>
    </row>
    <row r="165">
      <c r="A165" t="s">
        <v>305</v>
      </c>
      <c r="B165" s="3" t="str">
        <f>=HYPERLINK("#'CHARINT_PGC_UNI_1Y_INST'!A1", "CHARINT_PGC_UNI_1Y_INST")</f>
      </c>
      <c r="C165"/>
      <c r="D165" t="s">
        <v>359</v>
      </c>
    </row>
    <row r="166">
      <c r="A166" t="s">
        <v>305</v>
      </c>
      <c r="B166" s="3" t="str">
        <f>=HYPERLINK("#'CHARINT_UG_NUHEI_1Y_INST'!A1", "CHARINT_UG_NUHEI_1Y_INST")</f>
      </c>
      <c r="C166"/>
      <c r="D166" t="s">
        <v>361</v>
      </c>
    </row>
    <row r="167">
      <c r="A167" t="s">
        <v>305</v>
      </c>
      <c r="B167" s="3" t="str">
        <f>=HYPERLINK("#'CHARINT_PGC_NUHEI_1Y_INST'!A1", "CHARINT_PGC_NUHEI_1Y_INST")</f>
      </c>
      <c r="C167"/>
      <c r="D167" t="s">
        <v>363</v>
      </c>
    </row>
    <row r="168">
      <c r="A168" t="s">
        <v>364</v>
      </c>
      <c r="B168" s="3" t="str">
        <f>=HYPERLINK("#'BELONGSAT_ALL_ALL_17-YY'!A1", "BELONGSAT_ALL_ALL_17-YY")</f>
      </c>
      <c r="C168" t="s">
        <v>366</v>
      </c>
      <c r="D168" t="s">
        <v>367</v>
      </c>
    </row>
    <row r="169">
      <c r="A169" t="s">
        <v>364</v>
      </c>
      <c r="B169" s="3" t="str">
        <f>=HYPERLINK("#'BELONGSAT_UG_ALL_17-YY_SG'!A1", "BELONGSAT_UG_ALL_17-YY_SG")</f>
      </c>
      <c r="C169" t="s">
        <v>369</v>
      </c>
      <c r="D169" t="s">
        <v>370</v>
      </c>
    </row>
    <row r="170">
      <c r="A170" t="s">
        <v>364</v>
      </c>
      <c r="B170" s="3" t="str">
        <f>=HYPERLINK("#'BELONGSAT_PGC_ALL_17-YY_SG'!A1", "BELONGSAT_PGC_ALL_17-YY_SG")</f>
      </c>
      <c r="C170" t="s">
        <v>372</v>
      </c>
      <c r="D170" t="s">
        <v>373</v>
      </c>
    </row>
    <row r="171">
      <c r="A171" t="s">
        <v>364</v>
      </c>
      <c r="B171" s="3" t="str">
        <f>=HYPERLINK("#'BELONGSAT_UG_ALL_17-YY_AREA'!A1", "BELONGSAT_UG_ALL_17-YY_AREA")</f>
      </c>
      <c r="C171"/>
      <c r="D171" t="s">
        <v>375</v>
      </c>
    </row>
    <row r="172">
      <c r="A172" t="s">
        <v>364</v>
      </c>
      <c r="B172" s="3" t="str">
        <f>=HYPERLINK("#'BELONGSAT_PGC_ALL_17-YY_AREA'!A1", "BELONGSAT_PGC_ALL_17-YY_AREA")</f>
      </c>
      <c r="C172"/>
      <c r="D172" t="s">
        <v>377</v>
      </c>
    </row>
    <row r="173">
      <c r="A173" t="s">
        <v>364</v>
      </c>
      <c r="B173" s="3" t="str">
        <f>=HYPERLINK("#'BELONGSAT_UG_ALL_17-YY_HEPTYPE'!A1", "BELONGSAT_UG_ALL_17-YY_HEPTYPE")</f>
      </c>
      <c r="C173"/>
      <c r="D173" t="s">
        <v>379</v>
      </c>
    </row>
    <row r="174">
      <c r="A174" t="s">
        <v>364</v>
      </c>
      <c r="B174" s="3" t="str">
        <f>=HYPERLINK("#'BELONGSAT_PG_ALL_17-YY_HEPTYPE'!A1", "BELONGSAT_PG_ALL_17-YY_HEPTYPE")</f>
      </c>
      <c r="C174"/>
      <c r="D174" t="s">
        <v>381</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27</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521</v>
      </c>
      <c r="D5" t="s">
        <v>417</v>
      </c>
      <c r="E5" t="s">
        <v>416</v>
      </c>
      <c r="F5" t="s">
        <v>827</v>
      </c>
      <c r="G5" t="s">
        <v>541</v>
      </c>
      <c r="H5" t="s">
        <v>548</v>
      </c>
    </row>
    <row r="6">
      <c r="A6" s="5" t="s">
        <v>662</v>
      </c>
      <c r="B6" t="s">
        <v>663</v>
      </c>
      <c r="C6" t="s">
        <v>416</v>
      </c>
      <c r="D6" t="s">
        <v>723</v>
      </c>
      <c r="E6" t="s">
        <v>739</v>
      </c>
      <c r="F6" t="s">
        <v>573</v>
      </c>
      <c r="G6" t="s">
        <v>808</v>
      </c>
      <c r="H6" t="s">
        <v>791</v>
      </c>
    </row>
    <row r="7">
      <c r="A7" s="5" t="s">
        <v>664</v>
      </c>
      <c r="B7" t="s">
        <v>665</v>
      </c>
      <c r="C7" t="s">
        <v>391</v>
      </c>
      <c r="D7" t="s">
        <v>920</v>
      </c>
      <c r="E7" t="s">
        <v>801</v>
      </c>
      <c r="F7" t="s">
        <v>712</v>
      </c>
      <c r="G7" t="s">
        <v>537</v>
      </c>
      <c r="H7" t="s">
        <v>515</v>
      </c>
    </row>
    <row r="8">
      <c r="A8" s="5" t="s">
        <v>664</v>
      </c>
      <c r="B8" t="s">
        <v>668</v>
      </c>
      <c r="C8" t="s">
        <v>557</v>
      </c>
      <c r="D8" t="s">
        <v>921</v>
      </c>
      <c r="E8" t="s">
        <v>497</v>
      </c>
      <c r="F8" t="s">
        <v>592</v>
      </c>
      <c r="G8" t="s">
        <v>491</v>
      </c>
      <c r="H8" t="s">
        <v>525</v>
      </c>
    </row>
    <row r="9">
      <c r="A9" s="5" t="s">
        <v>671</v>
      </c>
      <c r="B9" t="s">
        <v>672</v>
      </c>
      <c r="C9" t="s">
        <v>382</v>
      </c>
      <c r="D9" t="s">
        <v>382</v>
      </c>
      <c r="E9" t="s">
        <v>382</v>
      </c>
      <c r="F9" t="s">
        <v>382</v>
      </c>
      <c r="G9" t="s">
        <v>382</v>
      </c>
      <c r="H9" t="s">
        <v>382</v>
      </c>
    </row>
    <row r="10">
      <c r="A10" s="5" t="s">
        <v>671</v>
      </c>
      <c r="B10" t="s">
        <v>675</v>
      </c>
      <c r="C10" t="s">
        <v>506</v>
      </c>
      <c r="D10" t="s">
        <v>676</v>
      </c>
      <c r="E10" t="s">
        <v>567</v>
      </c>
      <c r="F10" t="s">
        <v>677</v>
      </c>
      <c r="G10" t="s">
        <v>516</v>
      </c>
      <c r="H10" t="s">
        <v>523</v>
      </c>
    </row>
    <row r="11">
      <c r="A11" s="5" t="s">
        <v>678</v>
      </c>
      <c r="B11" t="s">
        <v>679</v>
      </c>
      <c r="C11" t="s">
        <v>419</v>
      </c>
      <c r="D11" t="s">
        <v>754</v>
      </c>
      <c r="E11" t="s">
        <v>408</v>
      </c>
      <c r="F11" t="s">
        <v>922</v>
      </c>
      <c r="G11" t="s">
        <v>608</v>
      </c>
      <c r="H11" t="s">
        <v>583</v>
      </c>
    </row>
    <row r="12">
      <c r="A12" s="5" t="s">
        <v>678</v>
      </c>
      <c r="B12" t="s">
        <v>684</v>
      </c>
      <c r="C12" t="s">
        <v>400</v>
      </c>
      <c r="D12" t="s">
        <v>503</v>
      </c>
      <c r="E12" t="s">
        <v>534</v>
      </c>
      <c r="F12" t="s">
        <v>720</v>
      </c>
      <c r="G12" t="s">
        <v>421</v>
      </c>
      <c r="H12" t="s">
        <v>614</v>
      </c>
    </row>
    <row r="13">
      <c r="A13" s="5" t="s">
        <v>686</v>
      </c>
      <c r="B13" t="s">
        <v>687</v>
      </c>
      <c r="C13" t="s">
        <v>576</v>
      </c>
      <c r="D13" t="s">
        <v>828</v>
      </c>
      <c r="E13" t="s">
        <v>521</v>
      </c>
      <c r="F13" t="s">
        <v>612</v>
      </c>
      <c r="G13" t="s">
        <v>418</v>
      </c>
      <c r="H13" t="s">
        <v>515</v>
      </c>
    </row>
    <row r="14">
      <c r="A14" s="5" t="s">
        <v>686</v>
      </c>
      <c r="B14" t="s">
        <v>690</v>
      </c>
      <c r="C14" t="s">
        <v>398</v>
      </c>
      <c r="D14" t="s">
        <v>621</v>
      </c>
      <c r="E14" t="s">
        <v>806</v>
      </c>
      <c r="F14" t="s">
        <v>813</v>
      </c>
      <c r="G14" t="s">
        <v>522</v>
      </c>
      <c r="H14" t="s">
        <v>846</v>
      </c>
    </row>
    <row r="15">
      <c r="A15" s="5" t="s">
        <v>686</v>
      </c>
      <c r="B15" t="s">
        <v>695</v>
      </c>
      <c r="C15" t="s">
        <v>521</v>
      </c>
      <c r="D15" t="s">
        <v>848</v>
      </c>
      <c r="E15" t="s">
        <v>525</v>
      </c>
      <c r="F15" t="s">
        <v>409</v>
      </c>
      <c r="G15" t="s">
        <v>535</v>
      </c>
      <c r="H15" t="s">
        <v>556</v>
      </c>
    </row>
    <row r="16">
      <c r="A16" s="5" t="s">
        <v>686</v>
      </c>
      <c r="B16" t="s">
        <v>697</v>
      </c>
      <c r="C16" t="s">
        <v>575</v>
      </c>
      <c r="D16" t="s">
        <v>923</v>
      </c>
      <c r="E16" t="s">
        <v>514</v>
      </c>
      <c r="F16" t="s">
        <v>509</v>
      </c>
      <c r="G16" t="s">
        <v>609</v>
      </c>
      <c r="H16" t="s">
        <v>532</v>
      </c>
    </row>
    <row r="17">
      <c r="A17" s="5" t="s">
        <v>700</v>
      </c>
      <c r="B17" t="s">
        <v>701</v>
      </c>
      <c r="C17" t="s">
        <v>496</v>
      </c>
      <c r="D17" t="s">
        <v>924</v>
      </c>
      <c r="E17" t="s">
        <v>398</v>
      </c>
      <c r="F17" t="s">
        <v>791</v>
      </c>
      <c r="G17" t="s">
        <v>853</v>
      </c>
      <c r="H17" t="s">
        <v>607</v>
      </c>
    </row>
    <row r="18">
      <c r="A18" s="5" t="s">
        <v>700</v>
      </c>
      <c r="B18" t="s">
        <v>704</v>
      </c>
      <c r="C18" t="s">
        <v>522</v>
      </c>
      <c r="D18" t="s">
        <v>723</v>
      </c>
      <c r="E18" t="s">
        <v>525</v>
      </c>
      <c r="F18" t="s">
        <v>925</v>
      </c>
      <c r="G18" t="s">
        <v>536</v>
      </c>
      <c r="H18" t="s">
        <v>415</v>
      </c>
    </row>
    <row r="19">
      <c r="A19" s="5" t="s">
        <v>706</v>
      </c>
      <c r="B19" t="s">
        <v>707</v>
      </c>
      <c r="C19" t="s">
        <v>393</v>
      </c>
      <c r="D19" t="s">
        <v>705</v>
      </c>
      <c r="E19" t="s">
        <v>521</v>
      </c>
      <c r="F19" t="s">
        <v>560</v>
      </c>
      <c r="G19" t="s">
        <v>411</v>
      </c>
      <c r="H19" t="s">
        <v>674</v>
      </c>
    </row>
    <row r="20">
      <c r="A20" s="5" t="s">
        <v>706</v>
      </c>
      <c r="B20" t="s">
        <v>711</v>
      </c>
      <c r="C20" t="s">
        <v>685</v>
      </c>
      <c r="D20" t="s">
        <v>869</v>
      </c>
      <c r="E20" t="s">
        <v>575</v>
      </c>
      <c r="F20" t="s">
        <v>710</v>
      </c>
      <c r="G20" t="s">
        <v>903</v>
      </c>
      <c r="H20" t="s">
        <v>509</v>
      </c>
    </row>
    <row r="21">
      <c r="A21" s="5" t="s">
        <v>714</v>
      </c>
      <c r="B21" t="s">
        <v>715</v>
      </c>
      <c r="C21" t="s">
        <v>710</v>
      </c>
      <c r="D21" t="s">
        <v>738</v>
      </c>
      <c r="E21" t="s">
        <v>593</v>
      </c>
      <c r="F21" t="s">
        <v>926</v>
      </c>
      <c r="G21" t="s">
        <v>495</v>
      </c>
      <c r="H21" t="s">
        <v>743</v>
      </c>
    </row>
    <row r="22">
      <c r="A22" s="5" t="s">
        <v>714</v>
      </c>
      <c r="B22" t="s">
        <v>718</v>
      </c>
      <c r="C22" t="s">
        <v>497</v>
      </c>
      <c r="D22" t="s">
        <v>498</v>
      </c>
      <c r="E22" t="s">
        <v>393</v>
      </c>
      <c r="F22" t="s">
        <v>626</v>
      </c>
      <c r="G22" t="s">
        <v>421</v>
      </c>
      <c r="H22" t="s">
        <v>674</v>
      </c>
    </row>
    <row r="23">
      <c r="A23" s="5" t="s">
        <v>721</v>
      </c>
      <c r="B23" t="s">
        <v>722</v>
      </c>
      <c r="C23" t="s">
        <v>522</v>
      </c>
      <c r="D23" t="s">
        <v>927</v>
      </c>
      <c r="E23" t="s">
        <v>525</v>
      </c>
      <c r="F23" t="s">
        <v>925</v>
      </c>
      <c r="G23" t="s">
        <v>536</v>
      </c>
      <c r="H23" t="s">
        <v>415</v>
      </c>
    </row>
    <row r="24">
      <c r="A24" s="5" t="s">
        <v>721</v>
      </c>
      <c r="B24" t="s">
        <v>724</v>
      </c>
      <c r="C24" t="s">
        <v>512</v>
      </c>
      <c r="D24" t="s">
        <v>591</v>
      </c>
      <c r="E24" t="s">
        <v>492</v>
      </c>
      <c r="F24" t="s">
        <v>419</v>
      </c>
      <c r="G24" t="s">
        <v>541</v>
      </c>
      <c r="H24" t="s">
        <v>570</v>
      </c>
    </row>
    <row r="25">
      <c r="A25" s="5" t="s">
        <v>725</v>
      </c>
      <c r="B25" t="s">
        <v>726</v>
      </c>
      <c r="C25" t="s">
        <v>576</v>
      </c>
      <c r="D25" t="s">
        <v>928</v>
      </c>
      <c r="E25" t="s">
        <v>587</v>
      </c>
      <c r="F25" t="s">
        <v>424</v>
      </c>
      <c r="G25" t="s">
        <v>929</v>
      </c>
      <c r="H25" t="s">
        <v>575</v>
      </c>
    </row>
    <row r="26">
      <c r="A26" s="5" t="s">
        <v>725</v>
      </c>
      <c r="B26" t="s">
        <v>730</v>
      </c>
      <c r="C26" t="s">
        <v>495</v>
      </c>
      <c r="D26" t="s">
        <v>930</v>
      </c>
      <c r="E26" t="s">
        <v>683</v>
      </c>
      <c r="F26" t="s">
        <v>628</v>
      </c>
      <c r="G26" t="s">
        <v>541</v>
      </c>
      <c r="H26" t="s">
        <v>548</v>
      </c>
    </row>
    <row r="27">
      <c r="A27" s="5" t="s">
        <v>733</v>
      </c>
      <c r="B27" t="s">
        <v>734</v>
      </c>
      <c r="C27" t="s">
        <v>393</v>
      </c>
      <c r="D27" t="s">
        <v>803</v>
      </c>
      <c r="E27" t="s">
        <v>492</v>
      </c>
      <c r="F27" t="s">
        <v>667</v>
      </c>
      <c r="G27" t="s">
        <v>513</v>
      </c>
      <c r="H27" t="s">
        <v>614</v>
      </c>
    </row>
    <row r="28">
      <c r="A28" s="5" t="s">
        <v>733</v>
      </c>
      <c r="B28" t="s">
        <v>737</v>
      </c>
      <c r="C28" t="s">
        <v>525</v>
      </c>
      <c r="D28" t="s">
        <v>905</v>
      </c>
      <c r="E28" t="s">
        <v>533</v>
      </c>
      <c r="F28" t="s">
        <v>539</v>
      </c>
      <c r="G28" t="s">
        <v>902</v>
      </c>
      <c r="H28" t="s">
        <v>522</v>
      </c>
    </row>
    <row r="29">
      <c r="A29" s="5" t="s">
        <v>733</v>
      </c>
      <c r="B29" t="s">
        <v>741</v>
      </c>
      <c r="C29" t="s">
        <v>801</v>
      </c>
      <c r="D29" t="s">
        <v>931</v>
      </c>
      <c r="E29" t="s">
        <v>595</v>
      </c>
      <c r="F29" t="s">
        <v>519</v>
      </c>
      <c r="G29" t="s">
        <v>907</v>
      </c>
      <c r="H29" t="s">
        <v>566</v>
      </c>
    </row>
    <row r="30">
      <c r="A30" s="5" t="s">
        <v>744</v>
      </c>
      <c r="B30" t="s">
        <v>745</v>
      </c>
      <c r="C30" t="s">
        <v>403</v>
      </c>
      <c r="D30" t="s">
        <v>746</v>
      </c>
      <c r="E30" t="s">
        <v>525</v>
      </c>
      <c r="F30" t="s">
        <v>932</v>
      </c>
      <c r="G30" t="s">
        <v>602</v>
      </c>
      <c r="H30" t="s">
        <v>415</v>
      </c>
    </row>
    <row r="31">
      <c r="A31" s="5" t="s">
        <v>744</v>
      </c>
      <c r="B31" t="s">
        <v>748</v>
      </c>
      <c r="C31" t="s">
        <v>506</v>
      </c>
      <c r="D31" t="s">
        <v>749</v>
      </c>
      <c r="E31" t="s">
        <v>801</v>
      </c>
      <c r="F31" t="s">
        <v>562</v>
      </c>
      <c r="G31" t="s">
        <v>800</v>
      </c>
      <c r="H31" t="s">
        <v>674</v>
      </c>
    </row>
    <row r="32">
      <c r="A32" s="5" t="s">
        <v>744</v>
      </c>
      <c r="B32" t="s">
        <v>750</v>
      </c>
      <c r="C32" t="s">
        <v>534</v>
      </c>
      <c r="D32" t="s">
        <v>933</v>
      </c>
      <c r="E32" t="s">
        <v>567</v>
      </c>
      <c r="F32" t="s">
        <v>791</v>
      </c>
      <c r="G32" t="s">
        <v>533</v>
      </c>
      <c r="H32" t="s">
        <v>559</v>
      </c>
    </row>
    <row r="33">
      <c r="A33" s="5" t="s">
        <v>752</v>
      </c>
      <c r="B33" t="s">
        <v>753</v>
      </c>
      <c r="C33" t="s">
        <v>505</v>
      </c>
      <c r="D33" t="s">
        <v>754</v>
      </c>
      <c r="E33" t="s">
        <v>568</v>
      </c>
      <c r="F33" t="s">
        <v>518</v>
      </c>
      <c r="G33" t="s">
        <v>536</v>
      </c>
      <c r="H33" t="s">
        <v>396</v>
      </c>
    </row>
    <row r="34">
      <c r="A34" s="5" t="s">
        <v>752</v>
      </c>
      <c r="B34" t="s">
        <v>756</v>
      </c>
      <c r="C34" t="s">
        <v>496</v>
      </c>
      <c r="D34" t="s">
        <v>934</v>
      </c>
      <c r="E34" t="s">
        <v>522</v>
      </c>
      <c r="F34" t="s">
        <v>564</v>
      </c>
      <c r="G34" t="s">
        <v>411</v>
      </c>
      <c r="H34" t="s">
        <v>594</v>
      </c>
    </row>
    <row r="35">
      <c r="A35" s="5" t="s">
        <v>661</v>
      </c>
      <c r="B35" t="s">
        <v>661</v>
      </c>
      <c r="C35" t="s">
        <v>506</v>
      </c>
      <c r="D35" t="s">
        <v>676</v>
      </c>
      <c r="E35" t="s">
        <v>567</v>
      </c>
      <c r="F35" t="s">
        <v>677</v>
      </c>
      <c r="G35" t="s">
        <v>516</v>
      </c>
      <c r="H35" t="s">
        <v>523</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935</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228</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14031</v>
      </c>
      <c r="C5" t="s">
        <v>815</v>
      </c>
      <c r="D5" t="s">
        <v>976</v>
      </c>
      <c r="E5" t="s">
        <v>562</v>
      </c>
      <c r="F5" t="s">
        <v>815</v>
      </c>
      <c r="G5" t="s">
        <v>758</v>
      </c>
      <c r="H5" t="s">
        <v>612</v>
      </c>
      <c r="I5" t="s">
        <v>689</v>
      </c>
      <c r="J5" t="s">
        <v>673</v>
      </c>
      <c r="K5" t="s">
        <v>944</v>
      </c>
      <c r="L5" t="s">
        <v>573</v>
      </c>
      <c r="M5" t="s">
        <v>666</v>
      </c>
      <c r="N5" t="s">
        <v>1097</v>
      </c>
      <c r="O5" t="s">
        <v>785</v>
      </c>
      <c r="P5" t="s">
        <v>1006</v>
      </c>
      <c r="Q5" t="s">
        <v>720</v>
      </c>
      <c r="R5" t="s">
        <v>720</v>
      </c>
      <c r="S5" t="s">
        <v>627</v>
      </c>
      <c r="T5" t="s">
        <v>1072</v>
      </c>
      <c r="U5" t="s">
        <v>1037</v>
      </c>
      <c r="V5" t="s">
        <v>931</v>
      </c>
      <c r="W5" t="s">
        <v>1037</v>
      </c>
      <c r="X5" t="s">
        <v>866</v>
      </c>
      <c r="Y5" t="s">
        <v>394</v>
      </c>
      <c r="Z5" t="s">
        <v>736</v>
      </c>
    </row>
    <row r="6">
      <c r="A6" s="5" t="s">
        <v>382</v>
      </c>
      <c r="B6" t="s">
        <v>14032</v>
      </c>
      <c r="C6" t="s">
        <v>494</v>
      </c>
      <c r="D6" t="s">
        <v>403</v>
      </c>
      <c r="E6" t="s">
        <v>566</v>
      </c>
      <c r="F6" t="s">
        <v>525</v>
      </c>
      <c r="G6" t="s">
        <v>403</v>
      </c>
      <c r="H6" t="s">
        <v>548</v>
      </c>
      <c r="I6" t="s">
        <v>525</v>
      </c>
      <c r="J6" t="s">
        <v>504</v>
      </c>
      <c r="K6" t="s">
        <v>720</v>
      </c>
      <c r="L6" t="s">
        <v>689</v>
      </c>
      <c r="M6" t="s">
        <v>976</v>
      </c>
      <c r="N6" t="s">
        <v>407</v>
      </c>
      <c r="O6" t="s">
        <v>612</v>
      </c>
      <c r="P6" t="s">
        <v>613</v>
      </c>
      <c r="Q6" t="s">
        <v>419</v>
      </c>
      <c r="R6" t="s">
        <v>710</v>
      </c>
      <c r="S6" t="s">
        <v>585</v>
      </c>
      <c r="T6" t="s">
        <v>613</v>
      </c>
      <c r="U6" t="s">
        <v>699</v>
      </c>
      <c r="V6" t="s">
        <v>583</v>
      </c>
      <c r="W6" t="s">
        <v>539</v>
      </c>
      <c r="X6" t="s">
        <v>607</v>
      </c>
      <c r="Y6" t="s">
        <v>681</v>
      </c>
      <c r="Z6" t="s">
        <v>494</v>
      </c>
    </row>
    <row r="7">
      <c r="A7" s="5" t="s">
        <v>382</v>
      </c>
      <c r="B7" t="s">
        <v>14033</v>
      </c>
      <c r="C7" t="s">
        <v>939</v>
      </c>
      <c r="D7" t="s">
        <v>976</v>
      </c>
      <c r="E7" t="s">
        <v>758</v>
      </c>
      <c r="F7" t="s">
        <v>1197</v>
      </c>
      <c r="G7" t="s">
        <v>815</v>
      </c>
      <c r="H7" t="s">
        <v>561</v>
      </c>
      <c r="I7" t="s">
        <v>792</v>
      </c>
      <c r="J7" t="s">
        <v>1037</v>
      </c>
      <c r="K7" t="s">
        <v>838</v>
      </c>
      <c r="L7" t="s">
        <v>755</v>
      </c>
      <c r="M7" t="s">
        <v>875</v>
      </c>
      <c r="N7" t="s">
        <v>944</v>
      </c>
      <c r="O7" t="s">
        <v>922</v>
      </c>
      <c r="P7" t="s">
        <v>592</v>
      </c>
      <c r="Q7" t="s">
        <v>590</v>
      </c>
      <c r="R7" t="s">
        <v>739</v>
      </c>
      <c r="S7" t="s">
        <v>939</v>
      </c>
      <c r="T7" t="s">
        <v>562</v>
      </c>
      <c r="U7" t="s">
        <v>758</v>
      </c>
      <c r="V7" t="s">
        <v>1066</v>
      </c>
      <c r="W7" t="s">
        <v>838</v>
      </c>
      <c r="X7" t="s">
        <v>689</v>
      </c>
      <c r="Y7" t="s">
        <v>394</v>
      </c>
      <c r="Z7" t="s">
        <v>703</v>
      </c>
    </row>
    <row r="8">
      <c r="A8" s="5" t="s">
        <v>382</v>
      </c>
      <c r="B8" t="s">
        <v>14034</v>
      </c>
      <c r="C8" t="s">
        <v>890</v>
      </c>
      <c r="D8" t="s">
        <v>926</v>
      </c>
      <c r="E8" t="s">
        <v>688</v>
      </c>
      <c r="F8" t="s">
        <v>407</v>
      </c>
      <c r="G8" t="s">
        <v>1105</v>
      </c>
      <c r="H8" t="s">
        <v>1051</v>
      </c>
      <c r="I8" t="s">
        <v>888</v>
      </c>
      <c r="J8" t="s">
        <v>1012</v>
      </c>
      <c r="K8" t="s">
        <v>930</v>
      </c>
      <c r="L8" t="s">
        <v>784</v>
      </c>
      <c r="M8" t="s">
        <v>828</v>
      </c>
      <c r="N8" t="s">
        <v>746</v>
      </c>
      <c r="O8" t="s">
        <v>784</v>
      </c>
      <c r="P8" t="s">
        <v>910</v>
      </c>
      <c r="Q8" t="s">
        <v>838</v>
      </c>
      <c r="R8" t="s">
        <v>838</v>
      </c>
      <c r="S8" t="s">
        <v>1150</v>
      </c>
      <c r="T8" t="s">
        <v>920</v>
      </c>
      <c r="U8" t="s">
        <v>953</v>
      </c>
      <c r="V8" t="s">
        <v>977</v>
      </c>
      <c r="W8" t="s">
        <v>953</v>
      </c>
      <c r="X8" t="s">
        <v>944</v>
      </c>
      <c r="Y8" t="s">
        <v>1126</v>
      </c>
      <c r="Z8" t="s">
        <v>874</v>
      </c>
    </row>
    <row r="9">
      <c r="A9" s="5" t="s">
        <v>382</v>
      </c>
      <c r="B9" t="s">
        <v>14035</v>
      </c>
      <c r="C9" t="s">
        <v>874</v>
      </c>
      <c r="D9" t="s">
        <v>925</v>
      </c>
      <c r="E9" t="s">
        <v>1104</v>
      </c>
      <c r="F9" t="s">
        <v>564</v>
      </c>
      <c r="G9" t="s">
        <v>564</v>
      </c>
      <c r="H9" t="s">
        <v>866</v>
      </c>
      <c r="I9" t="s">
        <v>561</v>
      </c>
      <c r="J9" t="s">
        <v>709</v>
      </c>
      <c r="K9" t="s">
        <v>790</v>
      </c>
      <c r="L9" t="s">
        <v>732</v>
      </c>
      <c r="M9" t="s">
        <v>791</v>
      </c>
      <c r="N9" t="s">
        <v>612</v>
      </c>
      <c r="O9" t="s">
        <v>636</v>
      </c>
      <c r="P9" t="s">
        <v>604</v>
      </c>
      <c r="Q9" t="s">
        <v>728</v>
      </c>
      <c r="R9" t="s">
        <v>710</v>
      </c>
      <c r="S9" t="s">
        <v>815</v>
      </c>
      <c r="T9" t="s">
        <v>677</v>
      </c>
      <c r="U9" t="s">
        <v>951</v>
      </c>
      <c r="V9" t="s">
        <v>562</v>
      </c>
      <c r="W9" t="s">
        <v>813</v>
      </c>
      <c r="X9" t="s">
        <v>736</v>
      </c>
      <c r="Y9" t="s">
        <v>409</v>
      </c>
      <c r="Z9" t="s">
        <v>807</v>
      </c>
    </row>
    <row r="10">
      <c r="A10" s="5" t="s">
        <v>382</v>
      </c>
      <c r="B10" t="s">
        <v>14036</v>
      </c>
      <c r="C10" t="s">
        <v>826</v>
      </c>
      <c r="D10" t="s">
        <v>739</v>
      </c>
      <c r="E10" t="s">
        <v>538</v>
      </c>
      <c r="F10" t="s">
        <v>539</v>
      </c>
      <c r="G10" t="s">
        <v>424</v>
      </c>
      <c r="H10" t="s">
        <v>523</v>
      </c>
      <c r="I10" t="s">
        <v>863</v>
      </c>
      <c r="J10" t="s">
        <v>401</v>
      </c>
      <c r="K10" t="s">
        <v>422</v>
      </c>
      <c r="L10" t="s">
        <v>953</v>
      </c>
      <c r="M10" t="s">
        <v>1042</v>
      </c>
      <c r="N10" t="s">
        <v>392</v>
      </c>
      <c r="O10" t="s">
        <v>1102</v>
      </c>
      <c r="P10" t="s">
        <v>1006</v>
      </c>
      <c r="Q10" t="s">
        <v>951</v>
      </c>
      <c r="R10" t="s">
        <v>875</v>
      </c>
      <c r="S10" t="s">
        <v>677</v>
      </c>
      <c r="T10" t="s">
        <v>712</v>
      </c>
      <c r="U10" t="s">
        <v>712</v>
      </c>
      <c r="V10" t="s">
        <v>1072</v>
      </c>
      <c r="W10" t="s">
        <v>692</v>
      </c>
      <c r="X10" t="s">
        <v>807</v>
      </c>
      <c r="Y10" t="s">
        <v>625</v>
      </c>
      <c r="Z10" t="s">
        <v>628</v>
      </c>
    </row>
    <row r="11">
      <c r="A11" s="5" t="s">
        <v>382</v>
      </c>
      <c r="B11" t="s">
        <v>14037</v>
      </c>
      <c r="C11" t="s">
        <v>749</v>
      </c>
      <c r="D11" t="s">
        <v>822</v>
      </c>
      <c r="E11" t="s">
        <v>949</v>
      </c>
      <c r="F11" t="s">
        <v>551</v>
      </c>
      <c r="G11" t="s">
        <v>680</v>
      </c>
      <c r="H11" t="s">
        <v>551</v>
      </c>
      <c r="I11" t="s">
        <v>754</v>
      </c>
      <c r="J11" t="s">
        <v>503</v>
      </c>
      <c r="K11" t="s">
        <v>412</v>
      </c>
      <c r="L11" t="s">
        <v>731</v>
      </c>
      <c r="M11" t="s">
        <v>1102</v>
      </c>
      <c r="N11" t="s">
        <v>888</v>
      </c>
      <c r="O11" t="s">
        <v>666</v>
      </c>
      <c r="P11" t="s">
        <v>518</v>
      </c>
      <c r="Q11" t="s">
        <v>866</v>
      </c>
      <c r="R11" t="s">
        <v>612</v>
      </c>
      <c r="S11" t="s">
        <v>941</v>
      </c>
      <c r="T11" t="s">
        <v>880</v>
      </c>
      <c r="U11" t="s">
        <v>412</v>
      </c>
      <c r="V11" t="s">
        <v>641</v>
      </c>
      <c r="W11" t="s">
        <v>890</v>
      </c>
      <c r="X11" t="s">
        <v>920</v>
      </c>
      <c r="Y11" t="s">
        <v>953</v>
      </c>
      <c r="Z11" t="s">
        <v>944</v>
      </c>
    </row>
    <row r="12">
      <c r="A12" s="5" t="s">
        <v>382</v>
      </c>
      <c r="B12" t="s">
        <v>14038</v>
      </c>
      <c r="C12" t="s">
        <v>604</v>
      </c>
      <c r="D12" t="s">
        <v>739</v>
      </c>
      <c r="E12" t="s">
        <v>590</v>
      </c>
      <c r="F12" t="s">
        <v>415</v>
      </c>
      <c r="G12" t="s">
        <v>739</v>
      </c>
      <c r="H12" t="s">
        <v>415</v>
      </c>
      <c r="I12" t="s">
        <v>539</v>
      </c>
      <c r="J12" t="s">
        <v>424</v>
      </c>
      <c r="K12" t="s">
        <v>673</v>
      </c>
      <c r="L12" t="s">
        <v>813</v>
      </c>
      <c r="M12" t="s">
        <v>626</v>
      </c>
      <c r="N12" t="s">
        <v>939</v>
      </c>
      <c r="O12" t="s">
        <v>626</v>
      </c>
      <c r="P12" t="s">
        <v>694</v>
      </c>
      <c r="Q12" t="s">
        <v>674</v>
      </c>
      <c r="R12" t="s">
        <v>593</v>
      </c>
      <c r="S12" t="s">
        <v>636</v>
      </c>
      <c r="T12" t="s">
        <v>670</v>
      </c>
      <c r="U12" t="s">
        <v>592</v>
      </c>
      <c r="V12" t="s">
        <v>574</v>
      </c>
      <c r="W12" t="s">
        <v>604</v>
      </c>
      <c r="X12" t="s">
        <v>728</v>
      </c>
      <c r="Y12" t="s">
        <v>728</v>
      </c>
      <c r="Z12" t="s">
        <v>413</v>
      </c>
    </row>
    <row r="13">
      <c r="A13" s="5" t="s">
        <v>382</v>
      </c>
      <c r="B13" t="s">
        <v>14039</v>
      </c>
      <c r="C13" t="s">
        <v>681</v>
      </c>
      <c r="D13" t="s">
        <v>575</v>
      </c>
      <c r="E13" t="s">
        <v>398</v>
      </c>
      <c r="F13" t="s">
        <v>506</v>
      </c>
      <c r="G13" t="s">
        <v>522</v>
      </c>
      <c r="H13" t="s">
        <v>567</v>
      </c>
      <c r="I13" t="s">
        <v>517</v>
      </c>
      <c r="J13" t="s">
        <v>806</v>
      </c>
      <c r="K13" t="s">
        <v>570</v>
      </c>
      <c r="L13" t="s">
        <v>604</v>
      </c>
      <c r="M13" t="s">
        <v>570</v>
      </c>
      <c r="N13" t="s">
        <v>592</v>
      </c>
      <c r="O13" t="s">
        <v>604</v>
      </c>
      <c r="P13" t="s">
        <v>558</v>
      </c>
      <c r="Q13" t="s">
        <v>408</v>
      </c>
      <c r="R13" t="s">
        <v>413</v>
      </c>
      <c r="S13" t="s">
        <v>674</v>
      </c>
      <c r="T13" t="s">
        <v>419</v>
      </c>
      <c r="U13" t="s">
        <v>588</v>
      </c>
      <c r="V13" t="s">
        <v>674</v>
      </c>
      <c r="W13" t="s">
        <v>494</v>
      </c>
      <c r="X13" t="s">
        <v>520</v>
      </c>
      <c r="Y13" t="s">
        <v>614</v>
      </c>
      <c r="Z13" t="s">
        <v>406</v>
      </c>
    </row>
    <row r="14">
      <c r="A14" s="5" t="s">
        <v>382</v>
      </c>
      <c r="B14" t="s">
        <v>14040</v>
      </c>
      <c r="C14" t="s">
        <v>419</v>
      </c>
      <c r="D14" t="s">
        <v>495</v>
      </c>
      <c r="E14" t="s">
        <v>566</v>
      </c>
      <c r="F14" t="s">
        <v>408</v>
      </c>
      <c r="G14" t="s">
        <v>517</v>
      </c>
      <c r="H14" t="s">
        <v>566</v>
      </c>
      <c r="I14" t="s">
        <v>594</v>
      </c>
      <c r="J14" t="s">
        <v>607</v>
      </c>
      <c r="K14" t="s">
        <v>570</v>
      </c>
      <c r="L14" t="s">
        <v>613</v>
      </c>
      <c r="M14" t="s">
        <v>826</v>
      </c>
      <c r="N14" t="s">
        <v>947</v>
      </c>
      <c r="O14" t="s">
        <v>703</v>
      </c>
      <c r="P14" t="s">
        <v>614</v>
      </c>
      <c r="Q14" t="s">
        <v>566</v>
      </c>
      <c r="R14" t="s">
        <v>494</v>
      </c>
      <c r="S14" t="s">
        <v>728</v>
      </c>
      <c r="T14" t="s">
        <v>593</v>
      </c>
      <c r="U14" t="s">
        <v>559</v>
      </c>
      <c r="V14" t="s">
        <v>624</v>
      </c>
      <c r="W14" t="s">
        <v>728</v>
      </c>
      <c r="X14" t="s">
        <v>681</v>
      </c>
      <c r="Y14" t="s">
        <v>524</v>
      </c>
      <c r="Z14" t="s">
        <v>408</v>
      </c>
    </row>
    <row r="15">
      <c r="A15" s="5" t="s">
        <v>382</v>
      </c>
      <c r="B15" t="s">
        <v>115</v>
      </c>
      <c r="C15" t="s">
        <v>739</v>
      </c>
      <c r="D15" t="s">
        <v>408</v>
      </c>
      <c r="E15" t="s">
        <v>406</v>
      </c>
      <c r="F15" t="s">
        <v>807</v>
      </c>
      <c r="G15" t="s">
        <v>539</v>
      </c>
      <c r="H15" t="s">
        <v>413</v>
      </c>
      <c r="I15" t="s">
        <v>593</v>
      </c>
      <c r="J15" t="s">
        <v>588</v>
      </c>
      <c r="K15" t="s">
        <v>846</v>
      </c>
      <c r="L15" t="s">
        <v>826</v>
      </c>
      <c r="M15" t="s">
        <v>572</v>
      </c>
      <c r="N15" t="s">
        <v>742</v>
      </c>
      <c r="O15" t="s">
        <v>755</v>
      </c>
      <c r="P15" t="s">
        <v>559</v>
      </c>
      <c r="Q15" t="s">
        <v>710</v>
      </c>
      <c r="R15" t="s">
        <v>739</v>
      </c>
      <c r="S15" t="s">
        <v>590</v>
      </c>
      <c r="T15" t="s">
        <v>396</v>
      </c>
      <c r="U15" t="s">
        <v>515</v>
      </c>
      <c r="V15" t="s">
        <v>591</v>
      </c>
      <c r="W15" t="s">
        <v>592</v>
      </c>
      <c r="X15" t="s">
        <v>415</v>
      </c>
      <c r="Y15" t="s">
        <v>593</v>
      </c>
      <c r="Z15" t="s">
        <v>415</v>
      </c>
    </row>
    <row r="17">
      <c r="A17" t="s">
        <v>427</v>
      </c>
    </row>
    <row r="18">
      <c r="A18" t="s">
        <v>771</v>
      </c>
    </row>
    <row r="19">
      <c r="A19" t="s">
        <v>434</v>
      </c>
    </row>
    <row r="20">
      <c r="A20" t="s">
        <v>435</v>
      </c>
    </row>
    <row r="21">
      <c r="A21" t="s">
        <v>660</v>
      </c>
    </row>
    <row r="22">
      <c r="A22" t="s">
        <v>382</v>
      </c>
    </row>
    <row r="23">
      <c r="A23" t="s">
        <v>438</v>
      </c>
    </row>
    <row r="24">
      <c r="A24" t="s">
        <v>14041</v>
      </c>
    </row>
    <row r="25">
      <c r="A25" t="s">
        <v>14042</v>
      </c>
    </row>
    <row r="26">
      <c r="A26" t="s">
        <v>14043</v>
      </c>
    </row>
    <row r="27">
      <c r="A27" t="s">
        <v>14044</v>
      </c>
    </row>
    <row r="28">
      <c r="A28" t="s">
        <v>14045</v>
      </c>
    </row>
    <row r="29">
      <c r="A29" t="s">
        <v>14046</v>
      </c>
    </row>
    <row r="30">
      <c r="A30" t="s">
        <v>14047</v>
      </c>
    </row>
    <row r="31">
      <c r="A31" t="s">
        <v>14048</v>
      </c>
    </row>
    <row r="32">
      <c r="A32" t="s">
        <v>14049</v>
      </c>
    </row>
    <row r="33">
      <c r="A33" t="s">
        <v>14050</v>
      </c>
    </row>
    <row r="34">
      <c r="A34" t="s">
        <v>433</v>
      </c>
    </row>
  </sheetData>
  <mergeCells count="1">
    <mergeCell ref="A3:Z3"/>
  </mergeCells>
  <pageMargins left="0.7" right="0.7" top="0.75" bottom="0.75" header="0.3" footer="0.3"/>
  <pageSetup paperSize="9" orientation="portrait" horizontalDpi="300" verticalDpi="300" r:id="rId2"/>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230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1077</v>
      </c>
      <c r="D5" t="s">
        <v>518</v>
      </c>
      <c r="E5" t="s">
        <v>560</v>
      </c>
      <c r="F5" t="s">
        <v>926</v>
      </c>
      <c r="G5" t="s">
        <v>564</v>
      </c>
      <c r="H5" t="s">
        <v>667</v>
      </c>
      <c r="I5" t="s">
        <v>636</v>
      </c>
      <c r="J5" t="s">
        <v>394</v>
      </c>
      <c r="K5" t="s">
        <v>944</v>
      </c>
      <c r="L5" t="s">
        <v>874</v>
      </c>
      <c r="M5" t="s">
        <v>926</v>
      </c>
      <c r="N5" t="s">
        <v>405</v>
      </c>
      <c r="O5" t="s">
        <v>977</v>
      </c>
      <c r="P5" t="s">
        <v>407</v>
      </c>
      <c r="Q5" t="s">
        <v>518</v>
      </c>
      <c r="R5" t="s">
        <v>866</v>
      </c>
      <c r="S5" t="s">
        <v>1130</v>
      </c>
      <c r="T5" t="s">
        <v>1037</v>
      </c>
      <c r="U5" t="s">
        <v>717</v>
      </c>
      <c r="V5" t="s">
        <v>1012</v>
      </c>
      <c r="W5" t="s">
        <v>1066</v>
      </c>
      <c r="X5" t="s">
        <v>560</v>
      </c>
      <c r="Y5" t="s">
        <v>689</v>
      </c>
      <c r="Z5" t="s">
        <v>677</v>
      </c>
    </row>
    <row r="6">
      <c r="A6" s="5" t="s">
        <v>382</v>
      </c>
      <c r="B6" t="s">
        <v>14032</v>
      </c>
      <c r="C6" t="s">
        <v>415</v>
      </c>
      <c r="D6" t="s">
        <v>413</v>
      </c>
      <c r="E6" t="s">
        <v>415</v>
      </c>
      <c r="F6" t="s">
        <v>694</v>
      </c>
      <c r="G6" t="s">
        <v>557</v>
      </c>
      <c r="H6" t="s">
        <v>504</v>
      </c>
      <c r="I6" t="s">
        <v>505</v>
      </c>
      <c r="J6" t="s">
        <v>681</v>
      </c>
      <c r="K6" t="s">
        <v>507</v>
      </c>
      <c r="L6" t="s">
        <v>703</v>
      </c>
      <c r="M6" t="s">
        <v>809</v>
      </c>
      <c r="N6" t="s">
        <v>564</v>
      </c>
      <c r="O6" t="s">
        <v>790</v>
      </c>
      <c r="P6" t="s">
        <v>540</v>
      </c>
      <c r="Q6" t="s">
        <v>728</v>
      </c>
      <c r="R6" t="s">
        <v>515</v>
      </c>
      <c r="S6" t="s">
        <v>613</v>
      </c>
      <c r="T6" t="s">
        <v>570</v>
      </c>
      <c r="U6" t="s">
        <v>863</v>
      </c>
      <c r="V6" t="s">
        <v>625</v>
      </c>
      <c r="W6" t="s">
        <v>826</v>
      </c>
      <c r="X6" t="s">
        <v>593</v>
      </c>
      <c r="Y6" t="s">
        <v>524</v>
      </c>
      <c r="Z6" t="s">
        <v>406</v>
      </c>
    </row>
    <row r="7">
      <c r="A7" s="5" t="s">
        <v>382</v>
      </c>
      <c r="B7" t="s">
        <v>14033</v>
      </c>
      <c r="C7" t="s">
        <v>561</v>
      </c>
      <c r="D7" t="s">
        <v>569</v>
      </c>
      <c r="E7" t="s">
        <v>394</v>
      </c>
      <c r="F7" t="s">
        <v>1072</v>
      </c>
      <c r="G7" t="s">
        <v>612</v>
      </c>
      <c r="H7" t="s">
        <v>703</v>
      </c>
      <c r="I7" t="s">
        <v>519</v>
      </c>
      <c r="J7" t="s">
        <v>409</v>
      </c>
      <c r="K7" t="s">
        <v>565</v>
      </c>
      <c r="L7" t="s">
        <v>939</v>
      </c>
      <c r="M7" t="s">
        <v>1197</v>
      </c>
      <c r="N7" t="s">
        <v>977</v>
      </c>
      <c r="O7" t="s">
        <v>932</v>
      </c>
      <c r="P7" t="s">
        <v>838</v>
      </c>
      <c r="Q7" t="s">
        <v>560</v>
      </c>
      <c r="R7" t="s">
        <v>626</v>
      </c>
      <c r="S7" t="s">
        <v>838</v>
      </c>
      <c r="T7" t="s">
        <v>562</v>
      </c>
      <c r="U7" t="s">
        <v>866</v>
      </c>
      <c r="V7" t="s">
        <v>932</v>
      </c>
      <c r="W7" t="s">
        <v>1197</v>
      </c>
      <c r="X7" t="s">
        <v>677</v>
      </c>
      <c r="Y7" t="s">
        <v>569</v>
      </c>
      <c r="Z7" t="s">
        <v>623</v>
      </c>
    </row>
    <row r="8">
      <c r="A8" s="5" t="s">
        <v>382</v>
      </c>
      <c r="B8" t="s">
        <v>14034</v>
      </c>
      <c r="C8" t="s">
        <v>785</v>
      </c>
      <c r="D8" t="s">
        <v>1126</v>
      </c>
      <c r="E8" t="s">
        <v>944</v>
      </c>
      <c r="F8" t="s">
        <v>1105</v>
      </c>
      <c r="G8" t="s">
        <v>573</v>
      </c>
      <c r="H8" t="s">
        <v>1130</v>
      </c>
      <c r="I8" t="s">
        <v>717</v>
      </c>
      <c r="J8" t="s">
        <v>874</v>
      </c>
      <c r="K8" t="s">
        <v>746</v>
      </c>
      <c r="L8" t="s">
        <v>887</v>
      </c>
      <c r="M8" t="s">
        <v>549</v>
      </c>
      <c r="N8" t="s">
        <v>958</v>
      </c>
      <c r="O8" t="s">
        <v>804</v>
      </c>
      <c r="P8" t="s">
        <v>930</v>
      </c>
      <c r="Q8" t="s">
        <v>890</v>
      </c>
      <c r="R8" t="s">
        <v>828</v>
      </c>
      <c r="S8" t="s">
        <v>1012</v>
      </c>
      <c r="T8" t="s">
        <v>789</v>
      </c>
      <c r="U8" t="s">
        <v>786</v>
      </c>
      <c r="V8" t="s">
        <v>731</v>
      </c>
      <c r="W8" t="s">
        <v>828</v>
      </c>
      <c r="X8" t="s">
        <v>688</v>
      </c>
      <c r="Y8" t="s">
        <v>1051</v>
      </c>
      <c r="Z8" t="s">
        <v>688</v>
      </c>
    </row>
    <row r="9">
      <c r="A9" s="5" t="s">
        <v>382</v>
      </c>
      <c r="B9" t="s">
        <v>14035</v>
      </c>
      <c r="C9" t="s">
        <v>1197</v>
      </c>
      <c r="D9" t="s">
        <v>951</v>
      </c>
      <c r="E9" t="s">
        <v>976</v>
      </c>
      <c r="F9" t="s">
        <v>758</v>
      </c>
      <c r="G9" t="s">
        <v>689</v>
      </c>
      <c r="H9" t="s">
        <v>809</v>
      </c>
      <c r="I9" t="s">
        <v>670</v>
      </c>
      <c r="J9" t="s">
        <v>583</v>
      </c>
      <c r="K9" t="s">
        <v>563</v>
      </c>
      <c r="L9" t="s">
        <v>875</v>
      </c>
      <c r="M9" t="s">
        <v>561</v>
      </c>
      <c r="N9" t="s">
        <v>922</v>
      </c>
      <c r="O9" t="s">
        <v>1006</v>
      </c>
      <c r="P9" t="s">
        <v>758</v>
      </c>
      <c r="Q9" t="s">
        <v>673</v>
      </c>
      <c r="R9" t="s">
        <v>583</v>
      </c>
      <c r="S9" t="s">
        <v>939</v>
      </c>
      <c r="T9" t="s">
        <v>712</v>
      </c>
      <c r="U9" t="s">
        <v>758</v>
      </c>
      <c r="V9" t="s">
        <v>560</v>
      </c>
      <c r="W9" t="s">
        <v>875</v>
      </c>
      <c r="X9" t="s">
        <v>813</v>
      </c>
      <c r="Y9" t="s">
        <v>791</v>
      </c>
      <c r="Z9" t="s">
        <v>583</v>
      </c>
    </row>
    <row r="10">
      <c r="A10" s="5" t="s">
        <v>382</v>
      </c>
      <c r="B10" t="s">
        <v>14036</v>
      </c>
      <c r="C10" t="s">
        <v>574</v>
      </c>
      <c r="D10" t="s">
        <v>790</v>
      </c>
      <c r="E10" t="s">
        <v>624</v>
      </c>
      <c r="F10" t="s">
        <v>875</v>
      </c>
      <c r="G10" t="s">
        <v>572</v>
      </c>
      <c r="H10" t="s">
        <v>571</v>
      </c>
      <c r="I10" t="s">
        <v>510</v>
      </c>
      <c r="J10" t="s">
        <v>625</v>
      </c>
      <c r="K10" t="s">
        <v>591</v>
      </c>
      <c r="L10" t="s">
        <v>1104</v>
      </c>
      <c r="M10" t="s">
        <v>950</v>
      </c>
      <c r="N10" t="s">
        <v>820</v>
      </c>
      <c r="O10" t="s">
        <v>922</v>
      </c>
      <c r="P10" t="s">
        <v>628</v>
      </c>
      <c r="Q10" t="s">
        <v>626</v>
      </c>
      <c r="R10" t="s">
        <v>758</v>
      </c>
      <c r="S10" t="s">
        <v>819</v>
      </c>
      <c r="T10" t="s">
        <v>976</v>
      </c>
      <c r="U10" t="s">
        <v>612</v>
      </c>
      <c r="V10" t="s">
        <v>627</v>
      </c>
      <c r="W10" t="s">
        <v>809</v>
      </c>
      <c r="X10" t="s">
        <v>670</v>
      </c>
      <c r="Y10" t="s">
        <v>703</v>
      </c>
      <c r="Z10" t="s">
        <v>569</v>
      </c>
    </row>
    <row r="11">
      <c r="A11" s="5" t="s">
        <v>382</v>
      </c>
      <c r="B11" t="s">
        <v>14037</v>
      </c>
      <c r="C11" t="s">
        <v>754</v>
      </c>
      <c r="D11" t="s">
        <v>880</v>
      </c>
      <c r="E11" t="s">
        <v>909</v>
      </c>
      <c r="F11" t="s">
        <v>412</v>
      </c>
      <c r="G11" t="s">
        <v>641</v>
      </c>
      <c r="H11" t="s">
        <v>820</v>
      </c>
      <c r="I11" t="s">
        <v>1126</v>
      </c>
      <c r="J11" t="s">
        <v>977</v>
      </c>
      <c r="K11" t="s">
        <v>1118</v>
      </c>
      <c r="L11" t="s">
        <v>719</v>
      </c>
      <c r="M11" t="s">
        <v>746</v>
      </c>
      <c r="N11" t="s">
        <v>499</v>
      </c>
      <c r="O11" t="s">
        <v>917</v>
      </c>
      <c r="P11" t="s">
        <v>909</v>
      </c>
      <c r="Q11" t="s">
        <v>641</v>
      </c>
      <c r="R11" t="s">
        <v>688</v>
      </c>
      <c r="S11" t="s">
        <v>14002</v>
      </c>
      <c r="T11" t="s">
        <v>550</v>
      </c>
      <c r="U11" t="s">
        <v>549</v>
      </c>
      <c r="V11" t="s">
        <v>916</v>
      </c>
      <c r="W11" t="s">
        <v>549</v>
      </c>
      <c r="X11" t="s">
        <v>785</v>
      </c>
      <c r="Y11" t="s">
        <v>789</v>
      </c>
      <c r="Z11" t="s">
        <v>422</v>
      </c>
    </row>
    <row r="12">
      <c r="A12" s="5" t="s">
        <v>382</v>
      </c>
      <c r="B12" t="s">
        <v>14038</v>
      </c>
      <c r="C12" t="s">
        <v>401</v>
      </c>
      <c r="D12" t="s">
        <v>570</v>
      </c>
      <c r="E12" t="s">
        <v>572</v>
      </c>
      <c r="F12" t="s">
        <v>743</v>
      </c>
      <c r="G12" t="s">
        <v>515</v>
      </c>
      <c r="H12" t="s">
        <v>588</v>
      </c>
      <c r="I12" t="s">
        <v>594</v>
      </c>
      <c r="J12" t="s">
        <v>593</v>
      </c>
      <c r="K12" t="s">
        <v>569</v>
      </c>
      <c r="L12" t="s">
        <v>732</v>
      </c>
      <c r="M12" t="s">
        <v>569</v>
      </c>
      <c r="N12" t="s">
        <v>709</v>
      </c>
      <c r="O12" t="s">
        <v>790</v>
      </c>
      <c r="P12" t="s">
        <v>699</v>
      </c>
      <c r="Q12" t="s">
        <v>606</v>
      </c>
      <c r="R12" t="s">
        <v>826</v>
      </c>
      <c r="S12" t="s">
        <v>409</v>
      </c>
      <c r="T12" t="s">
        <v>508</v>
      </c>
      <c r="U12" t="s">
        <v>583</v>
      </c>
      <c r="V12" t="s">
        <v>628</v>
      </c>
      <c r="W12" t="s">
        <v>401</v>
      </c>
      <c r="X12" t="s">
        <v>605</v>
      </c>
      <c r="Y12" t="s">
        <v>728</v>
      </c>
      <c r="Z12" t="s">
        <v>538</v>
      </c>
    </row>
    <row r="13">
      <c r="A13" s="5" t="s">
        <v>382</v>
      </c>
      <c r="B13" t="s">
        <v>14039</v>
      </c>
      <c r="C13" t="s">
        <v>524</v>
      </c>
      <c r="D13" t="s">
        <v>548</v>
      </c>
      <c r="E13" t="s">
        <v>520</v>
      </c>
      <c r="F13" t="s">
        <v>520</v>
      </c>
      <c r="G13" t="s">
        <v>496</v>
      </c>
      <c r="H13" t="s">
        <v>391</v>
      </c>
      <c r="I13" t="s">
        <v>801</v>
      </c>
      <c r="J13" t="s">
        <v>408</v>
      </c>
      <c r="K13" t="s">
        <v>572</v>
      </c>
      <c r="L13" t="s">
        <v>826</v>
      </c>
      <c r="M13" t="s">
        <v>846</v>
      </c>
      <c r="N13" t="s">
        <v>670</v>
      </c>
      <c r="O13" t="s">
        <v>540</v>
      </c>
      <c r="P13" t="s">
        <v>739</v>
      </c>
      <c r="Q13" t="s">
        <v>728</v>
      </c>
      <c r="R13" t="s">
        <v>590</v>
      </c>
      <c r="S13" t="s">
        <v>415</v>
      </c>
      <c r="T13" t="s">
        <v>588</v>
      </c>
      <c r="U13" t="s">
        <v>559</v>
      </c>
      <c r="V13" t="s">
        <v>739</v>
      </c>
      <c r="W13" t="s">
        <v>558</v>
      </c>
      <c r="X13" t="s">
        <v>681</v>
      </c>
      <c r="Y13" t="s">
        <v>494</v>
      </c>
      <c r="Z13" t="s">
        <v>415</v>
      </c>
    </row>
    <row r="14">
      <c r="A14" s="5" t="s">
        <v>382</v>
      </c>
      <c r="B14" t="s">
        <v>14040</v>
      </c>
      <c r="C14" t="s">
        <v>710</v>
      </c>
      <c r="D14" t="s">
        <v>517</v>
      </c>
      <c r="E14" t="s">
        <v>681</v>
      </c>
      <c r="F14" t="s">
        <v>743</v>
      </c>
      <c r="G14" t="s">
        <v>806</v>
      </c>
      <c r="H14" t="s">
        <v>504</v>
      </c>
      <c r="I14" t="s">
        <v>525</v>
      </c>
      <c r="J14" t="s">
        <v>614</v>
      </c>
      <c r="K14" t="s">
        <v>826</v>
      </c>
      <c r="L14" t="s">
        <v>694</v>
      </c>
      <c r="M14" t="s">
        <v>606</v>
      </c>
      <c r="N14" t="s">
        <v>682</v>
      </c>
      <c r="O14" t="s">
        <v>827</v>
      </c>
      <c r="P14" t="s">
        <v>559</v>
      </c>
      <c r="Q14" t="s">
        <v>413</v>
      </c>
      <c r="R14" t="s">
        <v>539</v>
      </c>
      <c r="S14" t="s">
        <v>538</v>
      </c>
      <c r="T14" t="s">
        <v>559</v>
      </c>
      <c r="U14" t="s">
        <v>413</v>
      </c>
      <c r="V14" t="s">
        <v>692</v>
      </c>
      <c r="W14" t="s">
        <v>590</v>
      </c>
      <c r="X14" t="s">
        <v>614</v>
      </c>
      <c r="Y14" t="s">
        <v>806</v>
      </c>
      <c r="Z14" t="s">
        <v>710</v>
      </c>
    </row>
    <row r="15">
      <c r="A15" s="5" t="s">
        <v>382</v>
      </c>
      <c r="B15" t="s">
        <v>115</v>
      </c>
      <c r="C15" t="s">
        <v>539</v>
      </c>
      <c r="D15" t="s">
        <v>593</v>
      </c>
      <c r="E15" t="s">
        <v>710</v>
      </c>
      <c r="F15" t="s">
        <v>560</v>
      </c>
      <c r="G15" t="s">
        <v>699</v>
      </c>
      <c r="H15" t="s">
        <v>556</v>
      </c>
      <c r="I15" t="s">
        <v>494</v>
      </c>
      <c r="J15" t="s">
        <v>559</v>
      </c>
      <c r="K15" t="s">
        <v>540</v>
      </c>
      <c r="L15" t="s">
        <v>540</v>
      </c>
      <c r="M15" t="s">
        <v>509</v>
      </c>
      <c r="N15" t="s">
        <v>1101</v>
      </c>
      <c r="O15" t="s">
        <v>712</v>
      </c>
      <c r="P15" t="s">
        <v>846</v>
      </c>
      <c r="Q15" t="s">
        <v>694</v>
      </c>
      <c r="R15" t="s">
        <v>604</v>
      </c>
      <c r="S15" t="s">
        <v>585</v>
      </c>
      <c r="T15" t="s">
        <v>538</v>
      </c>
      <c r="U15" t="s">
        <v>590</v>
      </c>
      <c r="V15" t="s">
        <v>792</v>
      </c>
      <c r="W15" t="s">
        <v>574</v>
      </c>
      <c r="X15" t="s">
        <v>538</v>
      </c>
      <c r="Y15" t="s">
        <v>415</v>
      </c>
      <c r="Z15" t="s">
        <v>590</v>
      </c>
    </row>
    <row r="17">
      <c r="A17" t="s">
        <v>427</v>
      </c>
    </row>
    <row r="18">
      <c r="A18" t="s">
        <v>441</v>
      </c>
    </row>
    <row r="19">
      <c r="A19" t="s">
        <v>442</v>
      </c>
    </row>
    <row r="20">
      <c r="A20" t="s">
        <v>434</v>
      </c>
    </row>
    <row r="21">
      <c r="A21" t="s">
        <v>435</v>
      </c>
    </row>
    <row r="22">
      <c r="A22" t="s">
        <v>1050</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232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667</v>
      </c>
      <c r="D5" t="s">
        <v>689</v>
      </c>
      <c r="E5" t="s">
        <v>1104</v>
      </c>
      <c r="F5" t="s">
        <v>807</v>
      </c>
      <c r="G5" t="s">
        <v>571</v>
      </c>
      <c r="H5" t="s">
        <v>408</v>
      </c>
      <c r="I5" t="s">
        <v>572</v>
      </c>
      <c r="J5" t="s">
        <v>728</v>
      </c>
      <c r="K5" t="s">
        <v>720</v>
      </c>
      <c r="L5" t="s">
        <v>626</v>
      </c>
      <c r="M5" t="s">
        <v>612</v>
      </c>
      <c r="N5" t="s">
        <v>1006</v>
      </c>
      <c r="O5" t="s">
        <v>592</v>
      </c>
      <c r="P5" t="s">
        <v>539</v>
      </c>
      <c r="Q5" t="s">
        <v>592</v>
      </c>
      <c r="R5" t="s">
        <v>694</v>
      </c>
      <c r="S5" t="s">
        <v>809</v>
      </c>
      <c r="T5" t="s">
        <v>626</v>
      </c>
      <c r="U5" t="s">
        <v>561</v>
      </c>
      <c r="V5" t="s">
        <v>569</v>
      </c>
      <c r="W5" t="s">
        <v>401</v>
      </c>
      <c r="X5" t="s">
        <v>396</v>
      </c>
      <c r="Y5" t="s">
        <v>401</v>
      </c>
      <c r="Z5" t="s">
        <v>590</v>
      </c>
    </row>
    <row r="6">
      <c r="A6" s="5" t="s">
        <v>382</v>
      </c>
      <c r="B6" t="s">
        <v>14032</v>
      </c>
      <c r="C6" t="s">
        <v>408</v>
      </c>
      <c r="D6" t="s">
        <v>614</v>
      </c>
      <c r="E6" t="s">
        <v>585</v>
      </c>
      <c r="F6" t="s">
        <v>522</v>
      </c>
      <c r="G6" t="s">
        <v>400</v>
      </c>
      <c r="H6" t="s">
        <v>536</v>
      </c>
      <c r="I6" t="s">
        <v>496</v>
      </c>
      <c r="J6" t="s">
        <v>532</v>
      </c>
      <c r="K6" t="s">
        <v>548</v>
      </c>
      <c r="L6" t="s">
        <v>408</v>
      </c>
      <c r="M6" t="s">
        <v>710</v>
      </c>
      <c r="N6" t="s">
        <v>523</v>
      </c>
      <c r="O6" t="s">
        <v>495</v>
      </c>
      <c r="P6" t="s">
        <v>608</v>
      </c>
      <c r="Q6" t="s">
        <v>522</v>
      </c>
      <c r="R6" t="s">
        <v>492</v>
      </c>
      <c r="S6" t="s">
        <v>693</v>
      </c>
      <c r="T6" t="s">
        <v>494</v>
      </c>
      <c r="U6" t="s">
        <v>739</v>
      </c>
      <c r="V6" t="s">
        <v>494</v>
      </c>
      <c r="W6" t="s">
        <v>393</v>
      </c>
      <c r="X6" t="s">
        <v>685</v>
      </c>
      <c r="Y6" t="s">
        <v>393</v>
      </c>
      <c r="Z6" t="s">
        <v>586</v>
      </c>
    </row>
    <row r="7">
      <c r="A7" s="5" t="s">
        <v>382</v>
      </c>
      <c r="B7" t="s">
        <v>14033</v>
      </c>
      <c r="C7" t="s">
        <v>951</v>
      </c>
      <c r="D7" t="s">
        <v>569</v>
      </c>
      <c r="E7" t="s">
        <v>624</v>
      </c>
      <c r="F7" t="s">
        <v>863</v>
      </c>
      <c r="G7" t="s">
        <v>703</v>
      </c>
      <c r="H7" t="s">
        <v>523</v>
      </c>
      <c r="I7" t="s">
        <v>604</v>
      </c>
      <c r="J7" t="s">
        <v>614</v>
      </c>
      <c r="K7" t="s">
        <v>1103</v>
      </c>
      <c r="L7" t="s">
        <v>925</v>
      </c>
      <c r="M7" t="s">
        <v>628</v>
      </c>
      <c r="N7" t="s">
        <v>394</v>
      </c>
      <c r="O7" t="s">
        <v>667</v>
      </c>
      <c r="P7" t="s">
        <v>583</v>
      </c>
      <c r="Q7" t="s">
        <v>875</v>
      </c>
      <c r="R7" t="s">
        <v>846</v>
      </c>
      <c r="S7" t="s">
        <v>1072</v>
      </c>
      <c r="T7" t="s">
        <v>562</v>
      </c>
      <c r="U7" t="s">
        <v>790</v>
      </c>
      <c r="V7" t="s">
        <v>703</v>
      </c>
      <c r="W7" t="s">
        <v>809</v>
      </c>
      <c r="X7" t="s">
        <v>604</v>
      </c>
      <c r="Y7" t="s">
        <v>720</v>
      </c>
      <c r="Z7" t="s">
        <v>538</v>
      </c>
    </row>
    <row r="8">
      <c r="A8" s="5" t="s">
        <v>382</v>
      </c>
      <c r="B8" t="s">
        <v>14034</v>
      </c>
      <c r="C8" t="s">
        <v>922</v>
      </c>
      <c r="D8" t="s">
        <v>815</v>
      </c>
      <c r="E8" t="s">
        <v>1104</v>
      </c>
      <c r="F8" t="s">
        <v>511</v>
      </c>
      <c r="G8" t="s">
        <v>976</v>
      </c>
      <c r="H8" t="s">
        <v>511</v>
      </c>
      <c r="I8" t="s">
        <v>394</v>
      </c>
      <c r="J8" t="s">
        <v>624</v>
      </c>
      <c r="K8" t="s">
        <v>977</v>
      </c>
      <c r="L8" t="s">
        <v>869</v>
      </c>
      <c r="M8" t="s">
        <v>1072</v>
      </c>
      <c r="N8" t="s">
        <v>1037</v>
      </c>
      <c r="O8" t="s">
        <v>563</v>
      </c>
      <c r="P8" t="s">
        <v>819</v>
      </c>
      <c r="Q8" t="s">
        <v>932</v>
      </c>
      <c r="R8" t="s">
        <v>712</v>
      </c>
      <c r="S8" t="s">
        <v>960</v>
      </c>
      <c r="T8" t="s">
        <v>947</v>
      </c>
      <c r="U8" t="s">
        <v>805</v>
      </c>
      <c r="V8" t="s">
        <v>562</v>
      </c>
      <c r="W8" t="s">
        <v>755</v>
      </c>
      <c r="X8" t="s">
        <v>809</v>
      </c>
      <c r="Y8" t="s">
        <v>922</v>
      </c>
      <c r="Z8" t="s">
        <v>569</v>
      </c>
    </row>
    <row r="9">
      <c r="A9" s="5" t="s">
        <v>382</v>
      </c>
      <c r="B9" t="s">
        <v>14035</v>
      </c>
      <c r="C9" t="s">
        <v>692</v>
      </c>
      <c r="D9" t="s">
        <v>670</v>
      </c>
      <c r="E9" t="s">
        <v>743</v>
      </c>
      <c r="F9" t="s">
        <v>806</v>
      </c>
      <c r="G9" t="s">
        <v>515</v>
      </c>
      <c r="H9" t="s">
        <v>566</v>
      </c>
      <c r="I9" t="s">
        <v>406</v>
      </c>
      <c r="J9" t="s">
        <v>693</v>
      </c>
      <c r="K9" t="s">
        <v>819</v>
      </c>
      <c r="L9" t="s">
        <v>636</v>
      </c>
      <c r="M9" t="s">
        <v>606</v>
      </c>
      <c r="N9" t="s">
        <v>604</v>
      </c>
      <c r="O9" t="s">
        <v>538</v>
      </c>
      <c r="P9" t="s">
        <v>396</v>
      </c>
      <c r="Q9" t="s">
        <v>584</v>
      </c>
      <c r="R9" t="s">
        <v>494</v>
      </c>
      <c r="S9" t="s">
        <v>667</v>
      </c>
      <c r="T9" t="s">
        <v>583</v>
      </c>
      <c r="U9" t="s">
        <v>863</v>
      </c>
      <c r="V9" t="s">
        <v>515</v>
      </c>
      <c r="W9" t="s">
        <v>538</v>
      </c>
      <c r="X9" t="s">
        <v>419</v>
      </c>
      <c r="Y9" t="s">
        <v>571</v>
      </c>
      <c r="Z9" t="s">
        <v>524</v>
      </c>
    </row>
    <row r="10">
      <c r="A10" s="5" t="s">
        <v>382</v>
      </c>
      <c r="B10" t="s">
        <v>14036</v>
      </c>
      <c r="C10" t="s">
        <v>562</v>
      </c>
      <c r="D10" t="s">
        <v>689</v>
      </c>
      <c r="E10" t="s">
        <v>562</v>
      </c>
      <c r="F10" t="s">
        <v>807</v>
      </c>
      <c r="G10" t="s">
        <v>572</v>
      </c>
      <c r="H10" t="s">
        <v>710</v>
      </c>
      <c r="I10" t="s">
        <v>583</v>
      </c>
      <c r="J10" t="s">
        <v>863</v>
      </c>
      <c r="K10" t="s">
        <v>925</v>
      </c>
      <c r="L10" t="s">
        <v>518</v>
      </c>
      <c r="M10" t="s">
        <v>819</v>
      </c>
      <c r="N10" t="s">
        <v>866</v>
      </c>
      <c r="O10" t="s">
        <v>791</v>
      </c>
      <c r="P10" t="s">
        <v>424</v>
      </c>
      <c r="Q10" t="s">
        <v>673</v>
      </c>
      <c r="R10" t="s">
        <v>863</v>
      </c>
      <c r="S10" t="s">
        <v>682</v>
      </c>
      <c r="T10" t="s">
        <v>709</v>
      </c>
      <c r="U10" t="s">
        <v>976</v>
      </c>
      <c r="V10" t="s">
        <v>809</v>
      </c>
      <c r="W10" t="s">
        <v>583</v>
      </c>
      <c r="X10" t="s">
        <v>739</v>
      </c>
      <c r="Y10" t="s">
        <v>720</v>
      </c>
      <c r="Z10" t="s">
        <v>863</v>
      </c>
    </row>
    <row r="11">
      <c r="A11" s="5" t="s">
        <v>382</v>
      </c>
      <c r="B11" t="s">
        <v>14037</v>
      </c>
      <c r="C11" t="s">
        <v>573</v>
      </c>
      <c r="D11" t="s">
        <v>805</v>
      </c>
      <c r="E11" t="s">
        <v>960</v>
      </c>
      <c r="F11" t="s">
        <v>628</v>
      </c>
      <c r="G11" t="s">
        <v>866</v>
      </c>
      <c r="H11" t="s">
        <v>624</v>
      </c>
      <c r="I11" t="s">
        <v>562</v>
      </c>
      <c r="J11" t="s">
        <v>409</v>
      </c>
      <c r="K11" t="s">
        <v>551</v>
      </c>
      <c r="L11" t="s">
        <v>742</v>
      </c>
      <c r="M11" t="s">
        <v>565</v>
      </c>
      <c r="N11" t="s">
        <v>1104</v>
      </c>
      <c r="O11" t="s">
        <v>1077</v>
      </c>
      <c r="P11" t="s">
        <v>627</v>
      </c>
      <c r="Q11" t="s">
        <v>786</v>
      </c>
      <c r="R11" t="s">
        <v>561</v>
      </c>
      <c r="S11" t="s">
        <v>930</v>
      </c>
      <c r="T11" t="s">
        <v>944</v>
      </c>
      <c r="U11" t="s">
        <v>910</v>
      </c>
      <c r="V11" t="s">
        <v>562</v>
      </c>
      <c r="W11" t="s">
        <v>1104</v>
      </c>
      <c r="X11" t="s">
        <v>755</v>
      </c>
      <c r="Y11" t="s">
        <v>974</v>
      </c>
      <c r="Z11" t="s">
        <v>673</v>
      </c>
    </row>
    <row r="12">
      <c r="A12" s="5" t="s">
        <v>382</v>
      </c>
      <c r="B12" t="s">
        <v>14038</v>
      </c>
      <c r="C12" t="s">
        <v>523</v>
      </c>
      <c r="D12" t="s">
        <v>515</v>
      </c>
      <c r="E12" t="s">
        <v>699</v>
      </c>
      <c r="F12" t="s">
        <v>520</v>
      </c>
      <c r="G12" t="s">
        <v>693</v>
      </c>
      <c r="H12" t="s">
        <v>400</v>
      </c>
      <c r="I12" t="s">
        <v>566</v>
      </c>
      <c r="J12" t="s">
        <v>496</v>
      </c>
      <c r="K12" t="s">
        <v>625</v>
      </c>
      <c r="L12" t="s">
        <v>508</v>
      </c>
      <c r="M12" t="s">
        <v>570</v>
      </c>
      <c r="N12" t="s">
        <v>613</v>
      </c>
      <c r="O12" t="s">
        <v>413</v>
      </c>
      <c r="P12" t="s">
        <v>557</v>
      </c>
      <c r="Q12" t="s">
        <v>604</v>
      </c>
      <c r="R12" t="s">
        <v>408</v>
      </c>
      <c r="S12" t="s">
        <v>807</v>
      </c>
      <c r="T12" t="s">
        <v>699</v>
      </c>
      <c r="U12" t="s">
        <v>606</v>
      </c>
      <c r="V12" t="s">
        <v>415</v>
      </c>
      <c r="W12" t="s">
        <v>406</v>
      </c>
      <c r="X12" t="s">
        <v>567</v>
      </c>
      <c r="Y12" t="s">
        <v>728</v>
      </c>
      <c r="Z12" t="s">
        <v>520</v>
      </c>
    </row>
    <row r="13">
      <c r="A13" s="5" t="s">
        <v>382</v>
      </c>
      <c r="B13" t="s">
        <v>14039</v>
      </c>
      <c r="C13" t="s">
        <v>556</v>
      </c>
      <c r="D13" t="s">
        <v>567</v>
      </c>
      <c r="E13" t="s">
        <v>504</v>
      </c>
      <c r="F13" t="s">
        <v>400</v>
      </c>
      <c r="G13" t="s">
        <v>400</v>
      </c>
      <c r="H13" t="s">
        <v>603</v>
      </c>
      <c r="I13" t="s">
        <v>398</v>
      </c>
      <c r="J13" t="s">
        <v>521</v>
      </c>
      <c r="K13" t="s">
        <v>524</v>
      </c>
      <c r="L13" t="s">
        <v>557</v>
      </c>
      <c r="M13" t="s">
        <v>566</v>
      </c>
      <c r="N13" t="s">
        <v>504</v>
      </c>
      <c r="O13" t="s">
        <v>525</v>
      </c>
      <c r="P13" t="s">
        <v>400</v>
      </c>
      <c r="Q13" t="s">
        <v>693</v>
      </c>
      <c r="R13" t="s">
        <v>521</v>
      </c>
      <c r="S13" t="s">
        <v>494</v>
      </c>
      <c r="T13" t="s">
        <v>520</v>
      </c>
      <c r="U13" t="s">
        <v>548</v>
      </c>
      <c r="V13" t="s">
        <v>506</v>
      </c>
      <c r="W13" t="s">
        <v>496</v>
      </c>
      <c r="X13" t="s">
        <v>536</v>
      </c>
      <c r="Y13" t="s">
        <v>495</v>
      </c>
      <c r="Z13" t="s">
        <v>521</v>
      </c>
    </row>
    <row r="14">
      <c r="A14" s="5" t="s">
        <v>382</v>
      </c>
      <c r="B14" t="s">
        <v>14040</v>
      </c>
      <c r="C14" t="s">
        <v>408</v>
      </c>
      <c r="D14" t="s">
        <v>801</v>
      </c>
      <c r="E14" t="s">
        <v>568</v>
      </c>
      <c r="F14" t="s">
        <v>595</v>
      </c>
      <c r="G14" t="s">
        <v>595</v>
      </c>
      <c r="H14" t="s">
        <v>609</v>
      </c>
      <c r="I14" t="s">
        <v>491</v>
      </c>
      <c r="J14" t="s">
        <v>425</v>
      </c>
      <c r="K14" t="s">
        <v>415</v>
      </c>
      <c r="L14" t="s">
        <v>594</v>
      </c>
      <c r="M14" t="s">
        <v>495</v>
      </c>
      <c r="N14" t="s">
        <v>524</v>
      </c>
      <c r="O14" t="s">
        <v>491</v>
      </c>
      <c r="P14" t="s">
        <v>423</v>
      </c>
      <c r="Q14" t="s">
        <v>566</v>
      </c>
      <c r="R14" t="s">
        <v>391</v>
      </c>
      <c r="S14" t="s">
        <v>593</v>
      </c>
      <c r="T14" t="s">
        <v>517</v>
      </c>
      <c r="U14" t="s">
        <v>504</v>
      </c>
      <c r="V14" t="s">
        <v>567</v>
      </c>
      <c r="W14" t="s">
        <v>391</v>
      </c>
      <c r="X14" t="s">
        <v>608</v>
      </c>
      <c r="Y14" t="s">
        <v>525</v>
      </c>
      <c r="Z14" t="s">
        <v>400</v>
      </c>
    </row>
    <row r="15">
      <c r="A15" s="5" t="s">
        <v>382</v>
      </c>
      <c r="B15" t="s">
        <v>115</v>
      </c>
      <c r="C15" t="s">
        <v>607</v>
      </c>
      <c r="D15" t="s">
        <v>547</v>
      </c>
      <c r="E15" t="s">
        <v>521</v>
      </c>
      <c r="F15" t="s">
        <v>496</v>
      </c>
      <c r="G15" t="s">
        <v>683</v>
      </c>
      <c r="H15" t="s">
        <v>587</v>
      </c>
      <c r="I15" t="s">
        <v>505</v>
      </c>
      <c r="J15" t="s">
        <v>537</v>
      </c>
      <c r="K15" t="s">
        <v>495</v>
      </c>
      <c r="L15" t="s">
        <v>521</v>
      </c>
      <c r="M15" t="s">
        <v>495</v>
      </c>
      <c r="N15" t="s">
        <v>494</v>
      </c>
      <c r="O15" t="s">
        <v>576</v>
      </c>
      <c r="P15" t="s">
        <v>602</v>
      </c>
      <c r="Q15" t="s">
        <v>548</v>
      </c>
      <c r="R15" t="s">
        <v>491</v>
      </c>
      <c r="S15" t="s">
        <v>693</v>
      </c>
      <c r="T15" t="s">
        <v>393</v>
      </c>
      <c r="U15" t="s">
        <v>568</v>
      </c>
      <c r="V15" t="s">
        <v>520</v>
      </c>
      <c r="W15" t="s">
        <v>547</v>
      </c>
      <c r="X15" t="s">
        <v>535</v>
      </c>
      <c r="Y15" t="s">
        <v>568</v>
      </c>
      <c r="Z15" t="s">
        <v>595</v>
      </c>
    </row>
    <row r="17">
      <c r="A17" t="s">
        <v>427</v>
      </c>
    </row>
    <row r="18">
      <c r="A18" t="s">
        <v>441</v>
      </c>
    </row>
    <row r="19">
      <c r="A19" t="s">
        <v>442</v>
      </c>
    </row>
    <row r="20">
      <c r="A20" t="s">
        <v>434</v>
      </c>
    </row>
    <row r="21">
      <c r="A21" t="s">
        <v>435</v>
      </c>
    </row>
    <row r="22">
      <c r="A22" t="s">
        <v>1063</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235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792</v>
      </c>
      <c r="J5" t="s">
        <v>1130</v>
      </c>
      <c r="K5" t="s">
        <v>382</v>
      </c>
      <c r="L5" t="s">
        <v>382</v>
      </c>
      <c r="M5" t="s">
        <v>382</v>
      </c>
      <c r="N5" t="s">
        <v>382</v>
      </c>
      <c r="O5" t="s">
        <v>382</v>
      </c>
      <c r="P5" t="s">
        <v>382</v>
      </c>
      <c r="Q5" t="s">
        <v>880</v>
      </c>
      <c r="R5" t="s">
        <v>784</v>
      </c>
      <c r="S5" t="s">
        <v>382</v>
      </c>
      <c r="T5" t="s">
        <v>382</v>
      </c>
      <c r="U5" t="s">
        <v>382</v>
      </c>
      <c r="V5" t="s">
        <v>382</v>
      </c>
      <c r="W5" t="s">
        <v>382</v>
      </c>
      <c r="X5" t="s">
        <v>382</v>
      </c>
      <c r="Y5" t="s">
        <v>688</v>
      </c>
      <c r="Z5" t="s">
        <v>573</v>
      </c>
    </row>
    <row r="6">
      <c r="A6" s="5" t="s">
        <v>382</v>
      </c>
      <c r="B6" t="s">
        <v>14052</v>
      </c>
      <c r="C6" t="s">
        <v>382</v>
      </c>
      <c r="D6" t="s">
        <v>382</v>
      </c>
      <c r="E6" t="s">
        <v>382</v>
      </c>
      <c r="F6" t="s">
        <v>382</v>
      </c>
      <c r="G6" t="s">
        <v>382</v>
      </c>
      <c r="H6" t="s">
        <v>382</v>
      </c>
      <c r="I6" t="s">
        <v>906</v>
      </c>
      <c r="J6" t="s">
        <v>887</v>
      </c>
      <c r="K6" t="s">
        <v>382</v>
      </c>
      <c r="L6" t="s">
        <v>382</v>
      </c>
      <c r="M6" t="s">
        <v>382</v>
      </c>
      <c r="N6" t="s">
        <v>382</v>
      </c>
      <c r="O6" t="s">
        <v>382</v>
      </c>
      <c r="P6" t="s">
        <v>382</v>
      </c>
      <c r="Q6" t="s">
        <v>617</v>
      </c>
      <c r="R6" t="s">
        <v>618</v>
      </c>
      <c r="S6" t="s">
        <v>382</v>
      </c>
      <c r="T6" t="s">
        <v>382</v>
      </c>
      <c r="U6" t="s">
        <v>382</v>
      </c>
      <c r="V6" t="s">
        <v>382</v>
      </c>
      <c r="W6" t="s">
        <v>382</v>
      </c>
      <c r="X6" t="s">
        <v>382</v>
      </c>
      <c r="Y6" t="s">
        <v>821</v>
      </c>
      <c r="Z6" t="s">
        <v>528</v>
      </c>
    </row>
    <row r="7">
      <c r="A7" s="5" t="s">
        <v>382</v>
      </c>
      <c r="B7" t="s">
        <v>14053</v>
      </c>
      <c r="C7" t="s">
        <v>382</v>
      </c>
      <c r="D7" t="s">
        <v>382</v>
      </c>
      <c r="E7" t="s">
        <v>382</v>
      </c>
      <c r="F7" t="s">
        <v>382</v>
      </c>
      <c r="G7" t="s">
        <v>382</v>
      </c>
      <c r="H7" t="s">
        <v>382</v>
      </c>
      <c r="I7" t="s">
        <v>566</v>
      </c>
      <c r="J7" t="s">
        <v>693</v>
      </c>
      <c r="K7" t="s">
        <v>382</v>
      </c>
      <c r="L7" t="s">
        <v>382</v>
      </c>
      <c r="M7" t="s">
        <v>382</v>
      </c>
      <c r="N7" t="s">
        <v>382</v>
      </c>
      <c r="O7" t="s">
        <v>382</v>
      </c>
      <c r="P7" t="s">
        <v>382</v>
      </c>
      <c r="Q7" t="s">
        <v>670</v>
      </c>
      <c r="R7" t="s">
        <v>508</v>
      </c>
      <c r="S7" t="s">
        <v>382</v>
      </c>
      <c r="T7" t="s">
        <v>382</v>
      </c>
      <c r="U7" t="s">
        <v>382</v>
      </c>
      <c r="V7" t="s">
        <v>382</v>
      </c>
      <c r="W7" t="s">
        <v>382</v>
      </c>
      <c r="X7" t="s">
        <v>382</v>
      </c>
      <c r="Y7" t="s">
        <v>523</v>
      </c>
      <c r="Z7" t="s">
        <v>396</v>
      </c>
    </row>
    <row r="8">
      <c r="A8" s="5" t="s">
        <v>382</v>
      </c>
      <c r="B8" t="s">
        <v>14054</v>
      </c>
      <c r="C8" t="s">
        <v>382</v>
      </c>
      <c r="D8" t="s">
        <v>382</v>
      </c>
      <c r="E8" t="s">
        <v>382</v>
      </c>
      <c r="F8" t="s">
        <v>382</v>
      </c>
      <c r="G8" t="s">
        <v>382</v>
      </c>
      <c r="H8" t="s">
        <v>382</v>
      </c>
      <c r="I8" t="s">
        <v>881</v>
      </c>
      <c r="J8" t="s">
        <v>1107</v>
      </c>
      <c r="K8" t="s">
        <v>382</v>
      </c>
      <c r="L8" t="s">
        <v>382</v>
      </c>
      <c r="M8" t="s">
        <v>382</v>
      </c>
      <c r="N8" t="s">
        <v>382</v>
      </c>
      <c r="O8" t="s">
        <v>382</v>
      </c>
      <c r="P8" t="s">
        <v>382</v>
      </c>
      <c r="Q8" t="s">
        <v>998</v>
      </c>
      <c r="R8" t="s">
        <v>924</v>
      </c>
      <c r="S8" t="s">
        <v>382</v>
      </c>
      <c r="T8" t="s">
        <v>382</v>
      </c>
      <c r="U8" t="s">
        <v>382</v>
      </c>
      <c r="V8" t="s">
        <v>382</v>
      </c>
      <c r="W8" t="s">
        <v>382</v>
      </c>
      <c r="X8" t="s">
        <v>382</v>
      </c>
      <c r="Y8" t="s">
        <v>830</v>
      </c>
      <c r="Z8" t="s">
        <v>751</v>
      </c>
    </row>
    <row r="9">
      <c r="A9" s="5" t="s">
        <v>382</v>
      </c>
      <c r="B9" t="s">
        <v>14055</v>
      </c>
      <c r="C9" t="s">
        <v>382</v>
      </c>
      <c r="D9" t="s">
        <v>382</v>
      </c>
      <c r="E9" t="s">
        <v>382</v>
      </c>
      <c r="F9" t="s">
        <v>382</v>
      </c>
      <c r="G9" t="s">
        <v>382</v>
      </c>
      <c r="H9" t="s">
        <v>382</v>
      </c>
      <c r="I9" t="s">
        <v>792</v>
      </c>
      <c r="J9" t="s">
        <v>1131</v>
      </c>
      <c r="K9" t="s">
        <v>382</v>
      </c>
      <c r="L9" t="s">
        <v>382</v>
      </c>
      <c r="M9" t="s">
        <v>382</v>
      </c>
      <c r="N9" t="s">
        <v>382</v>
      </c>
      <c r="O9" t="s">
        <v>382</v>
      </c>
      <c r="P9" t="s">
        <v>382</v>
      </c>
      <c r="Q9" t="s">
        <v>405</v>
      </c>
      <c r="R9" t="s">
        <v>417</v>
      </c>
      <c r="S9" t="s">
        <v>382</v>
      </c>
      <c r="T9" t="s">
        <v>382</v>
      </c>
      <c r="U9" t="s">
        <v>382</v>
      </c>
      <c r="V9" t="s">
        <v>382</v>
      </c>
      <c r="W9" t="s">
        <v>382</v>
      </c>
      <c r="X9" t="s">
        <v>382</v>
      </c>
      <c r="Y9" t="s">
        <v>742</v>
      </c>
      <c r="Z9" t="s">
        <v>786</v>
      </c>
    </row>
    <row r="10">
      <c r="A10" s="5" t="s">
        <v>382</v>
      </c>
      <c r="B10" t="s">
        <v>14056</v>
      </c>
      <c r="C10" t="s">
        <v>382</v>
      </c>
      <c r="D10" t="s">
        <v>382</v>
      </c>
      <c r="E10" t="s">
        <v>382</v>
      </c>
      <c r="F10" t="s">
        <v>382</v>
      </c>
      <c r="G10" t="s">
        <v>382</v>
      </c>
      <c r="H10" t="s">
        <v>382</v>
      </c>
      <c r="I10" t="s">
        <v>822</v>
      </c>
      <c r="J10" t="s">
        <v>676</v>
      </c>
      <c r="K10" t="s">
        <v>382</v>
      </c>
      <c r="L10" t="s">
        <v>382</v>
      </c>
      <c r="M10" t="s">
        <v>382</v>
      </c>
      <c r="N10" t="s">
        <v>382</v>
      </c>
      <c r="O10" t="s">
        <v>382</v>
      </c>
      <c r="P10" t="s">
        <v>382</v>
      </c>
      <c r="Q10" t="s">
        <v>1139</v>
      </c>
      <c r="R10" t="s">
        <v>928</v>
      </c>
      <c r="S10" t="s">
        <v>382</v>
      </c>
      <c r="T10" t="s">
        <v>382</v>
      </c>
      <c r="U10" t="s">
        <v>382</v>
      </c>
      <c r="V10" t="s">
        <v>382</v>
      </c>
      <c r="W10" t="s">
        <v>382</v>
      </c>
      <c r="X10" t="s">
        <v>382</v>
      </c>
      <c r="Y10" t="s">
        <v>1100</v>
      </c>
      <c r="Z10" t="s">
        <v>631</v>
      </c>
    </row>
    <row r="11">
      <c r="A11" s="5" t="s">
        <v>382</v>
      </c>
      <c r="B11" t="s">
        <v>14057</v>
      </c>
      <c r="C11" t="s">
        <v>382</v>
      </c>
      <c r="D11" t="s">
        <v>382</v>
      </c>
      <c r="E11" t="s">
        <v>382</v>
      </c>
      <c r="F11" t="s">
        <v>382</v>
      </c>
      <c r="G11" t="s">
        <v>382</v>
      </c>
      <c r="H11" t="s">
        <v>382</v>
      </c>
      <c r="I11" t="s">
        <v>879</v>
      </c>
      <c r="J11" t="s">
        <v>552</v>
      </c>
      <c r="K11" t="s">
        <v>382</v>
      </c>
      <c r="L11" t="s">
        <v>382</v>
      </c>
      <c r="M11" t="s">
        <v>382</v>
      </c>
      <c r="N11" t="s">
        <v>382</v>
      </c>
      <c r="O11" t="s">
        <v>382</v>
      </c>
      <c r="P11" t="s">
        <v>382</v>
      </c>
      <c r="Q11" t="s">
        <v>848</v>
      </c>
      <c r="R11" t="s">
        <v>1001</v>
      </c>
      <c r="S11" t="s">
        <v>382</v>
      </c>
      <c r="T11" t="s">
        <v>382</v>
      </c>
      <c r="U11" t="s">
        <v>382</v>
      </c>
      <c r="V11" t="s">
        <v>382</v>
      </c>
      <c r="W11" t="s">
        <v>382</v>
      </c>
      <c r="X11" t="s">
        <v>382</v>
      </c>
      <c r="Y11" t="s">
        <v>914</v>
      </c>
      <c r="Z11" t="s">
        <v>1154</v>
      </c>
    </row>
    <row r="13">
      <c r="A13" t="s">
        <v>427</v>
      </c>
    </row>
    <row r="14">
      <c r="A14" t="s">
        <v>441</v>
      </c>
    </row>
    <row r="15">
      <c r="A15" t="s">
        <v>442</v>
      </c>
    </row>
    <row r="16">
      <c r="A16" t="s">
        <v>434</v>
      </c>
    </row>
    <row r="17">
      <c r="A17" t="s">
        <v>435</v>
      </c>
    </row>
    <row r="18">
      <c r="A18" t="s">
        <v>651</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237</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784</v>
      </c>
      <c r="J5" t="s">
        <v>931</v>
      </c>
      <c r="K5" t="s">
        <v>382</v>
      </c>
      <c r="L5" t="s">
        <v>382</v>
      </c>
      <c r="M5" t="s">
        <v>382</v>
      </c>
      <c r="N5" t="s">
        <v>382</v>
      </c>
      <c r="O5" t="s">
        <v>382</v>
      </c>
      <c r="P5" t="s">
        <v>382</v>
      </c>
      <c r="Q5" t="s">
        <v>507</v>
      </c>
      <c r="R5" t="s">
        <v>519</v>
      </c>
      <c r="S5" t="s">
        <v>382</v>
      </c>
      <c r="T5" t="s">
        <v>382</v>
      </c>
      <c r="U5" t="s">
        <v>382</v>
      </c>
      <c r="V5" t="s">
        <v>382</v>
      </c>
      <c r="W5" t="s">
        <v>382</v>
      </c>
      <c r="X5" t="s">
        <v>382</v>
      </c>
      <c r="Y5" t="s">
        <v>688</v>
      </c>
      <c r="Z5" t="s">
        <v>573</v>
      </c>
    </row>
    <row r="6">
      <c r="A6" s="5" t="s">
        <v>382</v>
      </c>
      <c r="B6" t="s">
        <v>14052</v>
      </c>
      <c r="C6" t="s">
        <v>382</v>
      </c>
      <c r="D6" t="s">
        <v>382</v>
      </c>
      <c r="E6" t="s">
        <v>382</v>
      </c>
      <c r="F6" t="s">
        <v>382</v>
      </c>
      <c r="G6" t="s">
        <v>382</v>
      </c>
      <c r="H6" t="s">
        <v>382</v>
      </c>
      <c r="I6" t="s">
        <v>633</v>
      </c>
      <c r="J6" t="s">
        <v>862</v>
      </c>
      <c r="K6" t="s">
        <v>382</v>
      </c>
      <c r="L6" t="s">
        <v>382</v>
      </c>
      <c r="M6" t="s">
        <v>382</v>
      </c>
      <c r="N6" t="s">
        <v>382</v>
      </c>
      <c r="O6" t="s">
        <v>382</v>
      </c>
      <c r="P6" t="s">
        <v>382</v>
      </c>
      <c r="Q6" t="s">
        <v>564</v>
      </c>
      <c r="R6" t="s">
        <v>875</v>
      </c>
      <c r="S6" t="s">
        <v>382</v>
      </c>
      <c r="T6" t="s">
        <v>382</v>
      </c>
      <c r="U6" t="s">
        <v>382</v>
      </c>
      <c r="V6" t="s">
        <v>382</v>
      </c>
      <c r="W6" t="s">
        <v>382</v>
      </c>
      <c r="X6" t="s">
        <v>382</v>
      </c>
      <c r="Y6" t="s">
        <v>821</v>
      </c>
      <c r="Z6" t="s">
        <v>528</v>
      </c>
    </row>
    <row r="7">
      <c r="A7" s="5" t="s">
        <v>382</v>
      </c>
      <c r="B7" t="s">
        <v>14053</v>
      </c>
      <c r="C7" t="s">
        <v>382</v>
      </c>
      <c r="D7" t="s">
        <v>382</v>
      </c>
      <c r="E7" t="s">
        <v>382</v>
      </c>
      <c r="F7" t="s">
        <v>382</v>
      </c>
      <c r="G7" t="s">
        <v>382</v>
      </c>
      <c r="H7" t="s">
        <v>382</v>
      </c>
      <c r="I7" t="s">
        <v>590</v>
      </c>
      <c r="J7" t="s">
        <v>590</v>
      </c>
      <c r="K7" t="s">
        <v>382</v>
      </c>
      <c r="L7" t="s">
        <v>382</v>
      </c>
      <c r="M7" t="s">
        <v>382</v>
      </c>
      <c r="N7" t="s">
        <v>382</v>
      </c>
      <c r="O7" t="s">
        <v>382</v>
      </c>
      <c r="P7" t="s">
        <v>382</v>
      </c>
      <c r="Q7" t="s">
        <v>575</v>
      </c>
      <c r="R7" t="s">
        <v>496</v>
      </c>
      <c r="S7" t="s">
        <v>382</v>
      </c>
      <c r="T7" t="s">
        <v>382</v>
      </c>
      <c r="U7" t="s">
        <v>382</v>
      </c>
      <c r="V7" t="s">
        <v>382</v>
      </c>
      <c r="W7" t="s">
        <v>382</v>
      </c>
      <c r="X7" t="s">
        <v>382</v>
      </c>
      <c r="Y7" t="s">
        <v>523</v>
      </c>
      <c r="Z7" t="s">
        <v>396</v>
      </c>
    </row>
    <row r="8">
      <c r="A8" s="5" t="s">
        <v>382</v>
      </c>
      <c r="B8" t="s">
        <v>14054</v>
      </c>
      <c r="C8" t="s">
        <v>382</v>
      </c>
      <c r="D8" t="s">
        <v>382</v>
      </c>
      <c r="E8" t="s">
        <v>382</v>
      </c>
      <c r="F8" t="s">
        <v>382</v>
      </c>
      <c r="G8" t="s">
        <v>382</v>
      </c>
      <c r="H8" t="s">
        <v>382</v>
      </c>
      <c r="I8" t="s">
        <v>1003</v>
      </c>
      <c r="J8" t="s">
        <v>530</v>
      </c>
      <c r="K8" t="s">
        <v>382</v>
      </c>
      <c r="L8" t="s">
        <v>382</v>
      </c>
      <c r="M8" t="s">
        <v>382</v>
      </c>
      <c r="N8" t="s">
        <v>382</v>
      </c>
      <c r="O8" t="s">
        <v>382</v>
      </c>
      <c r="P8" t="s">
        <v>382</v>
      </c>
      <c r="Q8" t="s">
        <v>917</v>
      </c>
      <c r="R8" t="s">
        <v>859</v>
      </c>
      <c r="S8" t="s">
        <v>382</v>
      </c>
      <c r="T8" t="s">
        <v>382</v>
      </c>
      <c r="U8" t="s">
        <v>382</v>
      </c>
      <c r="V8" t="s">
        <v>382</v>
      </c>
      <c r="W8" t="s">
        <v>382</v>
      </c>
      <c r="X8" t="s">
        <v>382</v>
      </c>
      <c r="Y8" t="s">
        <v>830</v>
      </c>
      <c r="Z8" t="s">
        <v>751</v>
      </c>
    </row>
    <row r="9">
      <c r="A9" s="5" t="s">
        <v>382</v>
      </c>
      <c r="B9" t="s">
        <v>14055</v>
      </c>
      <c r="C9" t="s">
        <v>382</v>
      </c>
      <c r="D9" t="s">
        <v>382</v>
      </c>
      <c r="E9" t="s">
        <v>382</v>
      </c>
      <c r="F9" t="s">
        <v>382</v>
      </c>
      <c r="G9" t="s">
        <v>382</v>
      </c>
      <c r="H9" t="s">
        <v>382</v>
      </c>
      <c r="I9" t="s">
        <v>887</v>
      </c>
      <c r="J9" t="s">
        <v>551</v>
      </c>
      <c r="K9" t="s">
        <v>382</v>
      </c>
      <c r="L9" t="s">
        <v>382</v>
      </c>
      <c r="M9" t="s">
        <v>382</v>
      </c>
      <c r="N9" t="s">
        <v>382</v>
      </c>
      <c r="O9" t="s">
        <v>382</v>
      </c>
      <c r="P9" t="s">
        <v>382</v>
      </c>
      <c r="Q9" t="s">
        <v>791</v>
      </c>
      <c r="R9" t="s">
        <v>732</v>
      </c>
      <c r="S9" t="s">
        <v>382</v>
      </c>
      <c r="T9" t="s">
        <v>382</v>
      </c>
      <c r="U9" t="s">
        <v>382</v>
      </c>
      <c r="V9" t="s">
        <v>382</v>
      </c>
      <c r="W9" t="s">
        <v>382</v>
      </c>
      <c r="X9" t="s">
        <v>382</v>
      </c>
      <c r="Y9" t="s">
        <v>742</v>
      </c>
      <c r="Z9" t="s">
        <v>786</v>
      </c>
    </row>
    <row r="10">
      <c r="A10" s="5" t="s">
        <v>382</v>
      </c>
      <c r="B10" t="s">
        <v>14056</v>
      </c>
      <c r="C10" t="s">
        <v>382</v>
      </c>
      <c r="D10" t="s">
        <v>382</v>
      </c>
      <c r="E10" t="s">
        <v>382</v>
      </c>
      <c r="F10" t="s">
        <v>382</v>
      </c>
      <c r="G10" t="s">
        <v>382</v>
      </c>
      <c r="H10" t="s">
        <v>382</v>
      </c>
      <c r="I10" t="s">
        <v>618</v>
      </c>
      <c r="J10" t="s">
        <v>1112</v>
      </c>
      <c r="K10" t="s">
        <v>382</v>
      </c>
      <c r="L10" t="s">
        <v>382</v>
      </c>
      <c r="M10" t="s">
        <v>382</v>
      </c>
      <c r="N10" t="s">
        <v>382</v>
      </c>
      <c r="O10" t="s">
        <v>382</v>
      </c>
      <c r="P10" t="s">
        <v>382</v>
      </c>
      <c r="Q10" t="s">
        <v>407</v>
      </c>
      <c r="R10" t="s">
        <v>1066</v>
      </c>
      <c r="S10" t="s">
        <v>382</v>
      </c>
      <c r="T10" t="s">
        <v>382</v>
      </c>
      <c r="U10" t="s">
        <v>382</v>
      </c>
      <c r="V10" t="s">
        <v>382</v>
      </c>
      <c r="W10" t="s">
        <v>382</v>
      </c>
      <c r="X10" t="s">
        <v>382</v>
      </c>
      <c r="Y10" t="s">
        <v>1100</v>
      </c>
      <c r="Z10" t="s">
        <v>631</v>
      </c>
    </row>
    <row r="11">
      <c r="A11" s="5" t="s">
        <v>382</v>
      </c>
      <c r="B11" t="s">
        <v>14057</v>
      </c>
      <c r="C11" t="s">
        <v>382</v>
      </c>
      <c r="D11" t="s">
        <v>382</v>
      </c>
      <c r="E11" t="s">
        <v>382</v>
      </c>
      <c r="F11" t="s">
        <v>382</v>
      </c>
      <c r="G11" t="s">
        <v>382</v>
      </c>
      <c r="H11" t="s">
        <v>382</v>
      </c>
      <c r="I11" t="s">
        <v>1008</v>
      </c>
      <c r="J11" t="s">
        <v>845</v>
      </c>
      <c r="K11" t="s">
        <v>382</v>
      </c>
      <c r="L11" t="s">
        <v>382</v>
      </c>
      <c r="M11" t="s">
        <v>382</v>
      </c>
      <c r="N11" t="s">
        <v>382</v>
      </c>
      <c r="O11" t="s">
        <v>382</v>
      </c>
      <c r="P11" t="s">
        <v>382</v>
      </c>
      <c r="Q11" t="s">
        <v>812</v>
      </c>
      <c r="R11" t="s">
        <v>812</v>
      </c>
      <c r="S11" t="s">
        <v>382</v>
      </c>
      <c r="T11" t="s">
        <v>382</v>
      </c>
      <c r="U11" t="s">
        <v>382</v>
      </c>
      <c r="V11" t="s">
        <v>382</v>
      </c>
      <c r="W11" t="s">
        <v>382</v>
      </c>
      <c r="X11" t="s">
        <v>382</v>
      </c>
      <c r="Y11" t="s">
        <v>914</v>
      </c>
      <c r="Z11" t="s">
        <v>1154</v>
      </c>
    </row>
    <row r="13">
      <c r="A13" t="s">
        <v>427</v>
      </c>
    </row>
    <row r="14">
      <c r="A14" t="s">
        <v>771</v>
      </c>
    </row>
    <row r="15">
      <c r="A15" t="s">
        <v>434</v>
      </c>
    </row>
    <row r="16">
      <c r="A16" t="s">
        <v>435</v>
      </c>
    </row>
    <row r="17">
      <c r="A17" t="s">
        <v>651</v>
      </c>
    </row>
    <row r="18">
      <c r="A18" t="s">
        <v>382</v>
      </c>
    </row>
    <row r="19">
      <c r="A19" t="s">
        <v>438</v>
      </c>
    </row>
    <row r="20">
      <c r="A20" t="s">
        <v>14058</v>
      </c>
    </row>
    <row r="21">
      <c r="A21" t="s">
        <v>14059</v>
      </c>
    </row>
    <row r="22">
      <c r="A22" t="s">
        <v>14060</v>
      </c>
    </row>
    <row r="23">
      <c r="A23" t="s">
        <v>14061</v>
      </c>
    </row>
    <row r="24">
      <c r="A24" t="s">
        <v>14062</v>
      </c>
    </row>
    <row r="25">
      <c r="A25" t="s">
        <v>14063</v>
      </c>
    </row>
    <row r="26">
      <c r="A26" t="s">
        <v>14064</v>
      </c>
    </row>
    <row r="27">
      <c r="A27" t="s">
        <v>14065</v>
      </c>
    </row>
    <row r="28">
      <c r="A28" t="s">
        <v>14066</v>
      </c>
    </row>
  </sheetData>
  <mergeCells count="1">
    <mergeCell ref="A3:Z3"/>
  </mergeCells>
  <pageMargins left="0.7" right="0.7" top="0.75" bottom="0.75" header="0.3" footer="0.3"/>
  <pageSetup paperSize="9" orientation="portrait" horizontalDpi="300" verticalDpi="300" r:id="rId2"/>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239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974</v>
      </c>
      <c r="J5" t="s">
        <v>1069</v>
      </c>
      <c r="K5" t="s">
        <v>382</v>
      </c>
      <c r="L5" t="s">
        <v>382</v>
      </c>
      <c r="M5" t="s">
        <v>382</v>
      </c>
      <c r="N5" t="s">
        <v>382</v>
      </c>
      <c r="O5" t="s">
        <v>382</v>
      </c>
      <c r="P5" t="s">
        <v>382</v>
      </c>
      <c r="Q5" t="s">
        <v>822</v>
      </c>
      <c r="R5" t="s">
        <v>399</v>
      </c>
      <c r="S5" t="s">
        <v>382</v>
      </c>
      <c r="T5" t="s">
        <v>382</v>
      </c>
      <c r="U5" t="s">
        <v>382</v>
      </c>
      <c r="V5" t="s">
        <v>382</v>
      </c>
      <c r="W5" t="s">
        <v>382</v>
      </c>
      <c r="X5" t="s">
        <v>382</v>
      </c>
      <c r="Y5" t="s">
        <v>828</v>
      </c>
      <c r="Z5" t="s">
        <v>977</v>
      </c>
    </row>
    <row r="6">
      <c r="A6" s="5" t="s">
        <v>382</v>
      </c>
      <c r="B6" t="s">
        <v>14052</v>
      </c>
      <c r="C6" t="s">
        <v>382</v>
      </c>
      <c r="D6" t="s">
        <v>382</v>
      </c>
      <c r="E6" t="s">
        <v>382</v>
      </c>
      <c r="F6" t="s">
        <v>382</v>
      </c>
      <c r="G6" t="s">
        <v>382</v>
      </c>
      <c r="H6" t="s">
        <v>382</v>
      </c>
      <c r="I6" t="s">
        <v>887</v>
      </c>
      <c r="J6" t="s">
        <v>680</v>
      </c>
      <c r="K6" t="s">
        <v>382</v>
      </c>
      <c r="L6" t="s">
        <v>382</v>
      </c>
      <c r="M6" t="s">
        <v>382</v>
      </c>
      <c r="N6" t="s">
        <v>382</v>
      </c>
      <c r="O6" t="s">
        <v>382</v>
      </c>
      <c r="P6" t="s">
        <v>382</v>
      </c>
      <c r="Q6" t="s">
        <v>1018</v>
      </c>
      <c r="R6" t="s">
        <v>831</v>
      </c>
      <c r="S6" t="s">
        <v>382</v>
      </c>
      <c r="T6" t="s">
        <v>382</v>
      </c>
      <c r="U6" t="s">
        <v>382</v>
      </c>
      <c r="V6" t="s">
        <v>382</v>
      </c>
      <c r="W6" t="s">
        <v>382</v>
      </c>
      <c r="X6" t="s">
        <v>382</v>
      </c>
      <c r="Y6" t="s">
        <v>708</v>
      </c>
      <c r="Z6" t="s">
        <v>555</v>
      </c>
    </row>
    <row r="7">
      <c r="A7" s="5" t="s">
        <v>382</v>
      </c>
      <c r="B7" t="s">
        <v>14053</v>
      </c>
      <c r="C7" t="s">
        <v>382</v>
      </c>
      <c r="D7" t="s">
        <v>382</v>
      </c>
      <c r="E7" t="s">
        <v>382</v>
      </c>
      <c r="F7" t="s">
        <v>382</v>
      </c>
      <c r="G7" t="s">
        <v>382</v>
      </c>
      <c r="H7" t="s">
        <v>382</v>
      </c>
      <c r="I7" t="s">
        <v>566</v>
      </c>
      <c r="J7" t="s">
        <v>681</v>
      </c>
      <c r="K7" t="s">
        <v>382</v>
      </c>
      <c r="L7" t="s">
        <v>382</v>
      </c>
      <c r="M7" t="s">
        <v>382</v>
      </c>
      <c r="N7" t="s">
        <v>382</v>
      </c>
      <c r="O7" t="s">
        <v>382</v>
      </c>
      <c r="P7" t="s">
        <v>382</v>
      </c>
      <c r="Q7" t="s">
        <v>827</v>
      </c>
      <c r="R7" t="s">
        <v>511</v>
      </c>
      <c r="S7" t="s">
        <v>382</v>
      </c>
      <c r="T7" t="s">
        <v>382</v>
      </c>
      <c r="U7" t="s">
        <v>382</v>
      </c>
      <c r="V7" t="s">
        <v>382</v>
      </c>
      <c r="W7" t="s">
        <v>382</v>
      </c>
      <c r="X7" t="s">
        <v>382</v>
      </c>
      <c r="Y7" t="s">
        <v>523</v>
      </c>
      <c r="Z7" t="s">
        <v>523</v>
      </c>
    </row>
    <row r="8">
      <c r="A8" s="5" t="s">
        <v>382</v>
      </c>
      <c r="B8" t="s">
        <v>14054</v>
      </c>
      <c r="C8" t="s">
        <v>382</v>
      </c>
      <c r="D8" t="s">
        <v>382</v>
      </c>
      <c r="E8" t="s">
        <v>382</v>
      </c>
      <c r="F8" t="s">
        <v>382</v>
      </c>
      <c r="G8" t="s">
        <v>382</v>
      </c>
      <c r="H8" t="s">
        <v>382</v>
      </c>
      <c r="I8" t="s">
        <v>894</v>
      </c>
      <c r="J8" t="s">
        <v>1045</v>
      </c>
      <c r="K8" t="s">
        <v>382</v>
      </c>
      <c r="L8" t="s">
        <v>382</v>
      </c>
      <c r="M8" t="s">
        <v>382</v>
      </c>
      <c r="N8" t="s">
        <v>382</v>
      </c>
      <c r="O8" t="s">
        <v>382</v>
      </c>
      <c r="P8" t="s">
        <v>382</v>
      </c>
      <c r="Q8" t="s">
        <v>530</v>
      </c>
      <c r="R8" t="s">
        <v>817</v>
      </c>
      <c r="S8" t="s">
        <v>382</v>
      </c>
      <c r="T8" t="s">
        <v>382</v>
      </c>
      <c r="U8" t="s">
        <v>382</v>
      </c>
      <c r="V8" t="s">
        <v>382</v>
      </c>
      <c r="W8" t="s">
        <v>382</v>
      </c>
      <c r="X8" t="s">
        <v>382</v>
      </c>
      <c r="Y8" t="s">
        <v>905</v>
      </c>
      <c r="Z8" t="s">
        <v>975</v>
      </c>
    </row>
    <row r="9">
      <c r="A9" s="5" t="s">
        <v>382</v>
      </c>
      <c r="B9" t="s">
        <v>14055</v>
      </c>
      <c r="C9" t="s">
        <v>382</v>
      </c>
      <c r="D9" t="s">
        <v>382</v>
      </c>
      <c r="E9" t="s">
        <v>382</v>
      </c>
      <c r="F9" t="s">
        <v>382</v>
      </c>
      <c r="G9" t="s">
        <v>382</v>
      </c>
      <c r="H9" t="s">
        <v>382</v>
      </c>
      <c r="I9" t="s">
        <v>1066</v>
      </c>
      <c r="J9" t="s">
        <v>1126</v>
      </c>
      <c r="K9" t="s">
        <v>382</v>
      </c>
      <c r="L9" t="s">
        <v>382</v>
      </c>
      <c r="M9" t="s">
        <v>382</v>
      </c>
      <c r="N9" t="s">
        <v>382</v>
      </c>
      <c r="O9" t="s">
        <v>382</v>
      </c>
      <c r="P9" t="s">
        <v>382</v>
      </c>
      <c r="Q9" t="s">
        <v>526</v>
      </c>
      <c r="R9" t="s">
        <v>631</v>
      </c>
      <c r="S9" t="s">
        <v>382</v>
      </c>
      <c r="T9" t="s">
        <v>382</v>
      </c>
      <c r="U9" t="s">
        <v>382</v>
      </c>
      <c r="V9" t="s">
        <v>382</v>
      </c>
      <c r="W9" t="s">
        <v>382</v>
      </c>
      <c r="X9" t="s">
        <v>382</v>
      </c>
      <c r="Y9" t="s">
        <v>784</v>
      </c>
      <c r="Z9" t="s">
        <v>1150</v>
      </c>
    </row>
    <row r="10">
      <c r="A10" s="5" t="s">
        <v>382</v>
      </c>
      <c r="B10" t="s">
        <v>14056</v>
      </c>
      <c r="C10" t="s">
        <v>382</v>
      </c>
      <c r="D10" t="s">
        <v>382</v>
      </c>
      <c r="E10" t="s">
        <v>382</v>
      </c>
      <c r="F10" t="s">
        <v>382</v>
      </c>
      <c r="G10" t="s">
        <v>382</v>
      </c>
      <c r="H10" t="s">
        <v>382</v>
      </c>
      <c r="I10" t="s">
        <v>941</v>
      </c>
      <c r="J10" t="s">
        <v>631</v>
      </c>
      <c r="K10" t="s">
        <v>382</v>
      </c>
      <c r="L10" t="s">
        <v>382</v>
      </c>
      <c r="M10" t="s">
        <v>382</v>
      </c>
      <c r="N10" t="s">
        <v>382</v>
      </c>
      <c r="O10" t="s">
        <v>382</v>
      </c>
      <c r="P10" t="s">
        <v>382</v>
      </c>
      <c r="Q10" t="s">
        <v>812</v>
      </c>
      <c r="R10" t="s">
        <v>617</v>
      </c>
      <c r="S10" t="s">
        <v>382</v>
      </c>
      <c r="T10" t="s">
        <v>382</v>
      </c>
      <c r="U10" t="s">
        <v>382</v>
      </c>
      <c r="V10" t="s">
        <v>382</v>
      </c>
      <c r="W10" t="s">
        <v>382</v>
      </c>
      <c r="X10" t="s">
        <v>382</v>
      </c>
      <c r="Y10" t="s">
        <v>601</v>
      </c>
      <c r="Z10" t="s">
        <v>912</v>
      </c>
    </row>
    <row r="11">
      <c r="A11" s="5" t="s">
        <v>382</v>
      </c>
      <c r="B11" t="s">
        <v>14057</v>
      </c>
      <c r="C11" t="s">
        <v>382</v>
      </c>
      <c r="D11" t="s">
        <v>382</v>
      </c>
      <c r="E11" t="s">
        <v>382</v>
      </c>
      <c r="F11" t="s">
        <v>382</v>
      </c>
      <c r="G11" t="s">
        <v>382</v>
      </c>
      <c r="H11" t="s">
        <v>382</v>
      </c>
      <c r="I11" t="s">
        <v>1093</v>
      </c>
      <c r="J11" t="s">
        <v>1098</v>
      </c>
      <c r="K11" t="s">
        <v>382</v>
      </c>
      <c r="L11" t="s">
        <v>382</v>
      </c>
      <c r="M11" t="s">
        <v>382</v>
      </c>
      <c r="N11" t="s">
        <v>382</v>
      </c>
      <c r="O11" t="s">
        <v>382</v>
      </c>
      <c r="P11" t="s">
        <v>382</v>
      </c>
      <c r="Q11" t="s">
        <v>13972</v>
      </c>
      <c r="R11" t="s">
        <v>991</v>
      </c>
      <c r="S11" t="s">
        <v>382</v>
      </c>
      <c r="T11" t="s">
        <v>382</v>
      </c>
      <c r="U11" t="s">
        <v>382</v>
      </c>
      <c r="V11" t="s">
        <v>382</v>
      </c>
      <c r="W11" t="s">
        <v>382</v>
      </c>
      <c r="X11" t="s">
        <v>382</v>
      </c>
      <c r="Y11" t="s">
        <v>620</v>
      </c>
      <c r="Z11" t="s">
        <v>835</v>
      </c>
    </row>
    <row r="13">
      <c r="A13" t="s">
        <v>427</v>
      </c>
    </row>
    <row r="14">
      <c r="A14" t="s">
        <v>441</v>
      </c>
    </row>
    <row r="15">
      <c r="A15" t="s">
        <v>442</v>
      </c>
    </row>
    <row r="16">
      <c r="A16" t="s">
        <v>434</v>
      </c>
    </row>
    <row r="17">
      <c r="A17" t="s">
        <v>435</v>
      </c>
    </row>
    <row r="18">
      <c r="A18" t="s">
        <v>935</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241</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393</v>
      </c>
      <c r="J5" t="s">
        <v>520</v>
      </c>
      <c r="K5" t="s">
        <v>382</v>
      </c>
      <c r="L5" t="s">
        <v>382</v>
      </c>
      <c r="M5" t="s">
        <v>382</v>
      </c>
      <c r="N5" t="s">
        <v>382</v>
      </c>
      <c r="O5" t="s">
        <v>382</v>
      </c>
      <c r="P5" t="s">
        <v>382</v>
      </c>
      <c r="Q5" t="s">
        <v>592</v>
      </c>
      <c r="R5" t="s">
        <v>604</v>
      </c>
      <c r="S5" t="s">
        <v>382</v>
      </c>
      <c r="T5" t="s">
        <v>382</v>
      </c>
      <c r="U5" t="s">
        <v>382</v>
      </c>
      <c r="V5" t="s">
        <v>382</v>
      </c>
      <c r="W5" t="s">
        <v>382</v>
      </c>
      <c r="X5" t="s">
        <v>382</v>
      </c>
      <c r="Y5" t="s">
        <v>523</v>
      </c>
      <c r="Z5" t="s">
        <v>728</v>
      </c>
    </row>
    <row r="6">
      <c r="A6" s="5" t="s">
        <v>382</v>
      </c>
      <c r="B6" t="s">
        <v>14052</v>
      </c>
      <c r="C6" t="s">
        <v>382</v>
      </c>
      <c r="D6" t="s">
        <v>382</v>
      </c>
      <c r="E6" t="s">
        <v>382</v>
      </c>
      <c r="F6" t="s">
        <v>382</v>
      </c>
      <c r="G6" t="s">
        <v>382</v>
      </c>
      <c r="H6" t="s">
        <v>382</v>
      </c>
      <c r="I6" t="s">
        <v>540</v>
      </c>
      <c r="J6" t="s">
        <v>807</v>
      </c>
      <c r="K6" t="s">
        <v>382</v>
      </c>
      <c r="L6" t="s">
        <v>382</v>
      </c>
      <c r="M6" t="s">
        <v>382</v>
      </c>
      <c r="N6" t="s">
        <v>382</v>
      </c>
      <c r="O6" t="s">
        <v>382</v>
      </c>
      <c r="P6" t="s">
        <v>382</v>
      </c>
      <c r="Q6" t="s">
        <v>1077</v>
      </c>
      <c r="R6" t="s">
        <v>564</v>
      </c>
      <c r="S6" t="s">
        <v>382</v>
      </c>
      <c r="T6" t="s">
        <v>382</v>
      </c>
      <c r="U6" t="s">
        <v>382</v>
      </c>
      <c r="V6" t="s">
        <v>382</v>
      </c>
      <c r="W6" t="s">
        <v>382</v>
      </c>
      <c r="X6" t="s">
        <v>382</v>
      </c>
      <c r="Y6" t="s">
        <v>569</v>
      </c>
      <c r="Z6" t="s">
        <v>394</v>
      </c>
    </row>
    <row r="7">
      <c r="A7" s="5" t="s">
        <v>382</v>
      </c>
      <c r="B7" t="s">
        <v>14053</v>
      </c>
      <c r="C7" t="s">
        <v>382</v>
      </c>
      <c r="D7" t="s">
        <v>382</v>
      </c>
      <c r="E7" t="s">
        <v>382</v>
      </c>
      <c r="F7" t="s">
        <v>382</v>
      </c>
      <c r="G7" t="s">
        <v>382</v>
      </c>
      <c r="H7" t="s">
        <v>382</v>
      </c>
      <c r="I7" t="s">
        <v>568</v>
      </c>
      <c r="J7" t="s">
        <v>808</v>
      </c>
      <c r="K7" t="s">
        <v>382</v>
      </c>
      <c r="L7" t="s">
        <v>382</v>
      </c>
      <c r="M7" t="s">
        <v>382</v>
      </c>
      <c r="N7" t="s">
        <v>382</v>
      </c>
      <c r="O7" t="s">
        <v>382</v>
      </c>
      <c r="P7" t="s">
        <v>382</v>
      </c>
      <c r="Q7" t="s">
        <v>613</v>
      </c>
      <c r="R7" t="s">
        <v>538</v>
      </c>
      <c r="S7" t="s">
        <v>382</v>
      </c>
      <c r="T7" t="s">
        <v>382</v>
      </c>
      <c r="U7" t="s">
        <v>382</v>
      </c>
      <c r="V7" t="s">
        <v>382</v>
      </c>
      <c r="W7" t="s">
        <v>382</v>
      </c>
      <c r="X7" t="s">
        <v>382</v>
      </c>
      <c r="Y7" t="s">
        <v>710</v>
      </c>
      <c r="Z7" t="s">
        <v>588</v>
      </c>
    </row>
    <row r="8">
      <c r="A8" s="5" t="s">
        <v>382</v>
      </c>
      <c r="B8" t="s">
        <v>14054</v>
      </c>
      <c r="C8" t="s">
        <v>382</v>
      </c>
      <c r="D8" t="s">
        <v>382</v>
      </c>
      <c r="E8" t="s">
        <v>382</v>
      </c>
      <c r="F8" t="s">
        <v>382</v>
      </c>
      <c r="G8" t="s">
        <v>382</v>
      </c>
      <c r="H8" t="s">
        <v>382</v>
      </c>
      <c r="I8" t="s">
        <v>890</v>
      </c>
      <c r="J8" t="s">
        <v>1150</v>
      </c>
      <c r="K8" t="s">
        <v>382</v>
      </c>
      <c r="L8" t="s">
        <v>382</v>
      </c>
      <c r="M8" t="s">
        <v>382</v>
      </c>
      <c r="N8" t="s">
        <v>382</v>
      </c>
      <c r="O8" t="s">
        <v>382</v>
      </c>
      <c r="P8" t="s">
        <v>382</v>
      </c>
      <c r="Q8" t="s">
        <v>716</v>
      </c>
      <c r="R8" t="s">
        <v>927</v>
      </c>
      <c r="S8" t="s">
        <v>382</v>
      </c>
      <c r="T8" t="s">
        <v>382</v>
      </c>
      <c r="U8" t="s">
        <v>382</v>
      </c>
      <c r="V8" t="s">
        <v>382</v>
      </c>
      <c r="W8" t="s">
        <v>382</v>
      </c>
      <c r="X8" t="s">
        <v>382</v>
      </c>
      <c r="Y8" t="s">
        <v>754</v>
      </c>
      <c r="Z8" t="s">
        <v>527</v>
      </c>
    </row>
    <row r="9">
      <c r="A9" s="5" t="s">
        <v>382</v>
      </c>
      <c r="B9" t="s">
        <v>14055</v>
      </c>
      <c r="C9" t="s">
        <v>382</v>
      </c>
      <c r="D9" t="s">
        <v>382</v>
      </c>
      <c r="E9" t="s">
        <v>382</v>
      </c>
      <c r="F9" t="s">
        <v>382</v>
      </c>
      <c r="G9" t="s">
        <v>382</v>
      </c>
      <c r="H9" t="s">
        <v>382</v>
      </c>
      <c r="I9" t="s">
        <v>572</v>
      </c>
      <c r="J9" t="s">
        <v>863</v>
      </c>
      <c r="K9" t="s">
        <v>382</v>
      </c>
      <c r="L9" t="s">
        <v>382</v>
      </c>
      <c r="M9" t="s">
        <v>382</v>
      </c>
      <c r="N9" t="s">
        <v>382</v>
      </c>
      <c r="O9" t="s">
        <v>382</v>
      </c>
      <c r="P9" t="s">
        <v>382</v>
      </c>
      <c r="Q9" t="s">
        <v>518</v>
      </c>
      <c r="R9" t="s">
        <v>682</v>
      </c>
      <c r="S9" t="s">
        <v>382</v>
      </c>
      <c r="T9" t="s">
        <v>382</v>
      </c>
      <c r="U9" t="s">
        <v>382</v>
      </c>
      <c r="V9" t="s">
        <v>382</v>
      </c>
      <c r="W9" t="s">
        <v>382</v>
      </c>
      <c r="X9" t="s">
        <v>382</v>
      </c>
      <c r="Y9" t="s">
        <v>809</v>
      </c>
      <c r="Z9" t="s">
        <v>394</v>
      </c>
    </row>
    <row r="10">
      <c r="A10" s="5" t="s">
        <v>382</v>
      </c>
      <c r="B10" t="s">
        <v>14056</v>
      </c>
      <c r="C10" t="s">
        <v>382</v>
      </c>
      <c r="D10" t="s">
        <v>382</v>
      </c>
      <c r="E10" t="s">
        <v>382</v>
      </c>
      <c r="F10" t="s">
        <v>382</v>
      </c>
      <c r="G10" t="s">
        <v>382</v>
      </c>
      <c r="H10" t="s">
        <v>382</v>
      </c>
      <c r="I10" t="s">
        <v>758</v>
      </c>
      <c r="J10" t="s">
        <v>758</v>
      </c>
      <c r="K10" t="s">
        <v>382</v>
      </c>
      <c r="L10" t="s">
        <v>382</v>
      </c>
      <c r="M10" t="s">
        <v>382</v>
      </c>
      <c r="N10" t="s">
        <v>382</v>
      </c>
      <c r="O10" t="s">
        <v>382</v>
      </c>
      <c r="P10" t="s">
        <v>382</v>
      </c>
      <c r="Q10" t="s">
        <v>930</v>
      </c>
      <c r="R10" t="s">
        <v>422</v>
      </c>
      <c r="S10" t="s">
        <v>382</v>
      </c>
      <c r="T10" t="s">
        <v>382</v>
      </c>
      <c r="U10" t="s">
        <v>382</v>
      </c>
      <c r="V10" t="s">
        <v>382</v>
      </c>
      <c r="W10" t="s">
        <v>382</v>
      </c>
      <c r="X10" t="s">
        <v>382</v>
      </c>
      <c r="Y10" t="s">
        <v>1131</v>
      </c>
      <c r="Z10" t="s">
        <v>938</v>
      </c>
    </row>
    <row r="11">
      <c r="A11" s="5" t="s">
        <v>382</v>
      </c>
      <c r="B11" t="s">
        <v>14057</v>
      </c>
      <c r="C11" t="s">
        <v>382</v>
      </c>
      <c r="D11" t="s">
        <v>382</v>
      </c>
      <c r="E11" t="s">
        <v>382</v>
      </c>
      <c r="F11" t="s">
        <v>382</v>
      </c>
      <c r="G11" t="s">
        <v>382</v>
      </c>
      <c r="H11" t="s">
        <v>382</v>
      </c>
      <c r="I11" t="s">
        <v>526</v>
      </c>
      <c r="J11" t="s">
        <v>405</v>
      </c>
      <c r="K11" t="s">
        <v>382</v>
      </c>
      <c r="L11" t="s">
        <v>382</v>
      </c>
      <c r="M11" t="s">
        <v>382</v>
      </c>
      <c r="N11" t="s">
        <v>382</v>
      </c>
      <c r="O11" t="s">
        <v>382</v>
      </c>
      <c r="P11" t="s">
        <v>382</v>
      </c>
      <c r="Q11" t="s">
        <v>597</v>
      </c>
      <c r="R11" t="s">
        <v>616</v>
      </c>
      <c r="S11" t="s">
        <v>382</v>
      </c>
      <c r="T11" t="s">
        <v>382</v>
      </c>
      <c r="U11" t="s">
        <v>382</v>
      </c>
      <c r="V11" t="s">
        <v>382</v>
      </c>
      <c r="W11" t="s">
        <v>382</v>
      </c>
      <c r="X11" t="s">
        <v>382</v>
      </c>
      <c r="Y11" t="s">
        <v>969</v>
      </c>
      <c r="Z11" t="s">
        <v>873</v>
      </c>
    </row>
    <row r="13">
      <c r="A13" t="s">
        <v>427</v>
      </c>
    </row>
    <row r="14">
      <c r="A14" t="s">
        <v>441</v>
      </c>
    </row>
    <row r="15">
      <c r="A15" t="s">
        <v>442</v>
      </c>
    </row>
    <row r="16">
      <c r="A16" t="s">
        <v>434</v>
      </c>
    </row>
    <row r="17">
      <c r="A17" t="s">
        <v>435</v>
      </c>
    </row>
    <row r="18">
      <c r="A18" t="s">
        <v>942</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243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510</v>
      </c>
      <c r="J5" t="s">
        <v>509</v>
      </c>
      <c r="K5" t="s">
        <v>382</v>
      </c>
      <c r="L5" t="s">
        <v>382</v>
      </c>
      <c r="M5" t="s">
        <v>382</v>
      </c>
      <c r="N5" t="s">
        <v>382</v>
      </c>
      <c r="O5" t="s">
        <v>382</v>
      </c>
      <c r="P5" t="s">
        <v>382</v>
      </c>
      <c r="Q5" t="s">
        <v>689</v>
      </c>
      <c r="R5" t="s">
        <v>401</v>
      </c>
      <c r="S5" t="s">
        <v>382</v>
      </c>
      <c r="T5" t="s">
        <v>382</v>
      </c>
      <c r="U5" t="s">
        <v>382</v>
      </c>
      <c r="V5" t="s">
        <v>382</v>
      </c>
      <c r="W5" t="s">
        <v>382</v>
      </c>
      <c r="X5" t="s">
        <v>382</v>
      </c>
      <c r="Y5" t="s">
        <v>625</v>
      </c>
      <c r="Z5" t="s">
        <v>584</v>
      </c>
    </row>
    <row r="6">
      <c r="A6" s="5" t="s">
        <v>382</v>
      </c>
      <c r="B6" t="s">
        <v>14052</v>
      </c>
      <c r="C6" t="s">
        <v>382</v>
      </c>
      <c r="D6" t="s">
        <v>382</v>
      </c>
      <c r="E6" t="s">
        <v>382</v>
      </c>
      <c r="F6" t="s">
        <v>382</v>
      </c>
      <c r="G6" t="s">
        <v>382</v>
      </c>
      <c r="H6" t="s">
        <v>382</v>
      </c>
      <c r="I6" t="s">
        <v>563</v>
      </c>
      <c r="J6" t="s">
        <v>1104</v>
      </c>
      <c r="K6" t="s">
        <v>382</v>
      </c>
      <c r="L6" t="s">
        <v>382</v>
      </c>
      <c r="M6" t="s">
        <v>382</v>
      </c>
      <c r="N6" t="s">
        <v>382</v>
      </c>
      <c r="O6" t="s">
        <v>382</v>
      </c>
      <c r="P6" t="s">
        <v>382</v>
      </c>
      <c r="Q6" t="s">
        <v>785</v>
      </c>
      <c r="R6" t="s">
        <v>815</v>
      </c>
      <c r="S6" t="s">
        <v>382</v>
      </c>
      <c r="T6" t="s">
        <v>382</v>
      </c>
      <c r="U6" t="s">
        <v>382</v>
      </c>
      <c r="V6" t="s">
        <v>382</v>
      </c>
      <c r="W6" t="s">
        <v>382</v>
      </c>
      <c r="X6" t="s">
        <v>382</v>
      </c>
      <c r="Y6" t="s">
        <v>974</v>
      </c>
      <c r="Z6" t="s">
        <v>815</v>
      </c>
    </row>
    <row r="7">
      <c r="A7" s="5" t="s">
        <v>382</v>
      </c>
      <c r="B7" t="s">
        <v>14053</v>
      </c>
      <c r="C7" t="s">
        <v>382</v>
      </c>
      <c r="D7" t="s">
        <v>382</v>
      </c>
      <c r="E7" t="s">
        <v>382</v>
      </c>
      <c r="F7" t="s">
        <v>382</v>
      </c>
      <c r="G7" t="s">
        <v>382</v>
      </c>
      <c r="H7" t="s">
        <v>382</v>
      </c>
      <c r="I7" t="s">
        <v>693</v>
      </c>
      <c r="J7" t="s">
        <v>403</v>
      </c>
      <c r="K7" t="s">
        <v>382</v>
      </c>
      <c r="L7" t="s">
        <v>382</v>
      </c>
      <c r="M7" t="s">
        <v>382</v>
      </c>
      <c r="N7" t="s">
        <v>382</v>
      </c>
      <c r="O7" t="s">
        <v>382</v>
      </c>
      <c r="P7" t="s">
        <v>382</v>
      </c>
      <c r="Q7" t="s">
        <v>674</v>
      </c>
      <c r="R7" t="s">
        <v>567</v>
      </c>
      <c r="S7" t="s">
        <v>382</v>
      </c>
      <c r="T7" t="s">
        <v>382</v>
      </c>
      <c r="U7" t="s">
        <v>382</v>
      </c>
      <c r="V7" t="s">
        <v>382</v>
      </c>
      <c r="W7" t="s">
        <v>382</v>
      </c>
      <c r="X7" t="s">
        <v>382</v>
      </c>
      <c r="Y7" t="s">
        <v>594</v>
      </c>
      <c r="Z7" t="s">
        <v>525</v>
      </c>
    </row>
    <row r="8">
      <c r="A8" s="5" t="s">
        <v>382</v>
      </c>
      <c r="B8" t="s">
        <v>14054</v>
      </c>
      <c r="C8" t="s">
        <v>382</v>
      </c>
      <c r="D8" t="s">
        <v>382</v>
      </c>
      <c r="E8" t="s">
        <v>382</v>
      </c>
      <c r="F8" t="s">
        <v>382</v>
      </c>
      <c r="G8" t="s">
        <v>382</v>
      </c>
      <c r="H8" t="s">
        <v>382</v>
      </c>
      <c r="I8" t="s">
        <v>1118</v>
      </c>
      <c r="J8" t="s">
        <v>601</v>
      </c>
      <c r="K8" t="s">
        <v>382</v>
      </c>
      <c r="L8" t="s">
        <v>382</v>
      </c>
      <c r="M8" t="s">
        <v>382</v>
      </c>
      <c r="N8" t="s">
        <v>382</v>
      </c>
      <c r="O8" t="s">
        <v>382</v>
      </c>
      <c r="P8" t="s">
        <v>382</v>
      </c>
      <c r="Q8" t="s">
        <v>901</v>
      </c>
      <c r="R8" t="s">
        <v>1139</v>
      </c>
      <c r="S8" t="s">
        <v>382</v>
      </c>
      <c r="T8" t="s">
        <v>382</v>
      </c>
      <c r="U8" t="s">
        <v>382</v>
      </c>
      <c r="V8" t="s">
        <v>382</v>
      </c>
      <c r="W8" t="s">
        <v>382</v>
      </c>
      <c r="X8" t="s">
        <v>382</v>
      </c>
      <c r="Y8" t="s">
        <v>1139</v>
      </c>
      <c r="Z8" t="s">
        <v>818</v>
      </c>
    </row>
    <row r="9">
      <c r="A9" s="5" t="s">
        <v>382</v>
      </c>
      <c r="B9" t="s">
        <v>14055</v>
      </c>
      <c r="C9" t="s">
        <v>382</v>
      </c>
      <c r="D9" t="s">
        <v>382</v>
      </c>
      <c r="E9" t="s">
        <v>382</v>
      </c>
      <c r="F9" t="s">
        <v>382</v>
      </c>
      <c r="G9" t="s">
        <v>382</v>
      </c>
      <c r="H9" t="s">
        <v>382</v>
      </c>
      <c r="I9" t="s">
        <v>951</v>
      </c>
      <c r="J9" t="s">
        <v>677</v>
      </c>
      <c r="K9" t="s">
        <v>382</v>
      </c>
      <c r="L9" t="s">
        <v>382</v>
      </c>
      <c r="M9" t="s">
        <v>382</v>
      </c>
      <c r="N9" t="s">
        <v>382</v>
      </c>
      <c r="O9" t="s">
        <v>382</v>
      </c>
      <c r="P9" t="s">
        <v>382</v>
      </c>
      <c r="Q9" t="s">
        <v>910</v>
      </c>
      <c r="R9" t="s">
        <v>709</v>
      </c>
      <c r="S9" t="s">
        <v>382</v>
      </c>
      <c r="T9" t="s">
        <v>382</v>
      </c>
      <c r="U9" t="s">
        <v>382</v>
      </c>
      <c r="V9" t="s">
        <v>382</v>
      </c>
      <c r="W9" t="s">
        <v>382</v>
      </c>
      <c r="X9" t="s">
        <v>382</v>
      </c>
      <c r="Y9" t="s">
        <v>1104</v>
      </c>
      <c r="Z9" t="s">
        <v>875</v>
      </c>
    </row>
    <row r="10">
      <c r="A10" s="5" t="s">
        <v>382</v>
      </c>
      <c r="B10" t="s">
        <v>14056</v>
      </c>
      <c r="C10" t="s">
        <v>382</v>
      </c>
      <c r="D10" t="s">
        <v>382</v>
      </c>
      <c r="E10" t="s">
        <v>382</v>
      </c>
      <c r="F10" t="s">
        <v>382</v>
      </c>
      <c r="G10" t="s">
        <v>382</v>
      </c>
      <c r="H10" t="s">
        <v>382</v>
      </c>
      <c r="I10" t="s">
        <v>944</v>
      </c>
      <c r="J10" t="s">
        <v>573</v>
      </c>
      <c r="K10" t="s">
        <v>382</v>
      </c>
      <c r="L10" t="s">
        <v>382</v>
      </c>
      <c r="M10" t="s">
        <v>382</v>
      </c>
      <c r="N10" t="s">
        <v>382</v>
      </c>
      <c r="O10" t="s">
        <v>382</v>
      </c>
      <c r="P10" t="s">
        <v>382</v>
      </c>
      <c r="Q10" t="s">
        <v>804</v>
      </c>
      <c r="R10" t="s">
        <v>820</v>
      </c>
      <c r="S10" t="s">
        <v>382</v>
      </c>
      <c r="T10" t="s">
        <v>382</v>
      </c>
      <c r="U10" t="s">
        <v>382</v>
      </c>
      <c r="V10" t="s">
        <v>382</v>
      </c>
      <c r="W10" t="s">
        <v>382</v>
      </c>
      <c r="X10" t="s">
        <v>382</v>
      </c>
      <c r="Y10" t="s">
        <v>789</v>
      </c>
      <c r="Z10" t="s">
        <v>1105</v>
      </c>
    </row>
    <row r="11">
      <c r="A11" s="5" t="s">
        <v>382</v>
      </c>
      <c r="B11" t="s">
        <v>14057</v>
      </c>
      <c r="C11" t="s">
        <v>382</v>
      </c>
      <c r="D11" t="s">
        <v>382</v>
      </c>
      <c r="E11" t="s">
        <v>382</v>
      </c>
      <c r="F11" t="s">
        <v>382</v>
      </c>
      <c r="G11" t="s">
        <v>382</v>
      </c>
      <c r="H11" t="s">
        <v>382</v>
      </c>
      <c r="I11" t="s">
        <v>877</v>
      </c>
      <c r="J11" t="s">
        <v>554</v>
      </c>
      <c r="K11" t="s">
        <v>382</v>
      </c>
      <c r="L11" t="s">
        <v>382</v>
      </c>
      <c r="M11" t="s">
        <v>382</v>
      </c>
      <c r="N11" t="s">
        <v>382</v>
      </c>
      <c r="O11" t="s">
        <v>382</v>
      </c>
      <c r="P11" t="s">
        <v>382</v>
      </c>
      <c r="Q11" t="s">
        <v>1003</v>
      </c>
      <c r="R11" t="s">
        <v>788</v>
      </c>
      <c r="S11" t="s">
        <v>382</v>
      </c>
      <c r="T11" t="s">
        <v>382</v>
      </c>
      <c r="U11" t="s">
        <v>382</v>
      </c>
      <c r="V11" t="s">
        <v>382</v>
      </c>
      <c r="W11" t="s">
        <v>382</v>
      </c>
      <c r="X11" t="s">
        <v>382</v>
      </c>
      <c r="Y11" t="s">
        <v>830</v>
      </c>
      <c r="Z11" t="s">
        <v>1110</v>
      </c>
    </row>
    <row r="13">
      <c r="A13" t="s">
        <v>427</v>
      </c>
    </row>
    <row r="14">
      <c r="A14" t="s">
        <v>441</v>
      </c>
    </row>
    <row r="15">
      <c r="A15" t="s">
        <v>442</v>
      </c>
    </row>
    <row r="16">
      <c r="A16" t="s">
        <v>434</v>
      </c>
    </row>
    <row r="17">
      <c r="A17" t="s">
        <v>435</v>
      </c>
    </row>
    <row r="18">
      <c r="A18" t="s">
        <v>660</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245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1077</v>
      </c>
      <c r="J5" t="s">
        <v>563</v>
      </c>
      <c r="K5" t="s">
        <v>382</v>
      </c>
      <c r="L5" t="s">
        <v>382</v>
      </c>
      <c r="M5" t="s">
        <v>382</v>
      </c>
      <c r="N5" t="s">
        <v>382</v>
      </c>
      <c r="O5" t="s">
        <v>382</v>
      </c>
      <c r="P5" t="s">
        <v>382</v>
      </c>
      <c r="Q5" t="s">
        <v>593</v>
      </c>
      <c r="R5" t="s">
        <v>607</v>
      </c>
      <c r="S5" t="s">
        <v>382</v>
      </c>
      <c r="T5" t="s">
        <v>382</v>
      </c>
      <c r="U5" t="s">
        <v>382</v>
      </c>
      <c r="V5" t="s">
        <v>382</v>
      </c>
      <c r="W5" t="s">
        <v>382</v>
      </c>
      <c r="X5" t="s">
        <v>382</v>
      </c>
      <c r="Y5" t="s">
        <v>625</v>
      </c>
      <c r="Z5" t="s">
        <v>584</v>
      </c>
    </row>
    <row r="6">
      <c r="A6" s="5" t="s">
        <v>382</v>
      </c>
      <c r="B6" t="s">
        <v>14052</v>
      </c>
      <c r="C6" t="s">
        <v>382</v>
      </c>
      <c r="D6" t="s">
        <v>382</v>
      </c>
      <c r="E6" t="s">
        <v>382</v>
      </c>
      <c r="F6" t="s">
        <v>382</v>
      </c>
      <c r="G6" t="s">
        <v>382</v>
      </c>
      <c r="H6" t="s">
        <v>382</v>
      </c>
      <c r="I6" t="s">
        <v>601</v>
      </c>
      <c r="J6" t="s">
        <v>1096</v>
      </c>
      <c r="K6" t="s">
        <v>382</v>
      </c>
      <c r="L6" t="s">
        <v>382</v>
      </c>
      <c r="M6" t="s">
        <v>382</v>
      </c>
      <c r="N6" t="s">
        <v>382</v>
      </c>
      <c r="O6" t="s">
        <v>382</v>
      </c>
      <c r="P6" t="s">
        <v>382</v>
      </c>
      <c r="Q6" t="s">
        <v>807</v>
      </c>
      <c r="R6" t="s">
        <v>699</v>
      </c>
      <c r="S6" t="s">
        <v>382</v>
      </c>
      <c r="T6" t="s">
        <v>382</v>
      </c>
      <c r="U6" t="s">
        <v>382</v>
      </c>
      <c r="V6" t="s">
        <v>382</v>
      </c>
      <c r="W6" t="s">
        <v>382</v>
      </c>
      <c r="X6" t="s">
        <v>382</v>
      </c>
      <c r="Y6" t="s">
        <v>974</v>
      </c>
      <c r="Z6" t="s">
        <v>815</v>
      </c>
    </row>
    <row r="7">
      <c r="A7" s="5" t="s">
        <v>382</v>
      </c>
      <c r="B7" t="s">
        <v>14053</v>
      </c>
      <c r="C7" t="s">
        <v>382</v>
      </c>
      <c r="D7" t="s">
        <v>382</v>
      </c>
      <c r="E7" t="s">
        <v>382</v>
      </c>
      <c r="F7" t="s">
        <v>382</v>
      </c>
      <c r="G7" t="s">
        <v>382</v>
      </c>
      <c r="H7" t="s">
        <v>382</v>
      </c>
      <c r="I7" t="s">
        <v>703</v>
      </c>
      <c r="J7" t="s">
        <v>511</v>
      </c>
      <c r="K7" t="s">
        <v>382</v>
      </c>
      <c r="L7" t="s">
        <v>382</v>
      </c>
      <c r="M7" t="s">
        <v>382</v>
      </c>
      <c r="N7" t="s">
        <v>382</v>
      </c>
      <c r="O7" t="s">
        <v>382</v>
      </c>
      <c r="P7" t="s">
        <v>382</v>
      </c>
      <c r="Q7" t="s">
        <v>537</v>
      </c>
      <c r="R7" t="s">
        <v>425</v>
      </c>
      <c r="S7" t="s">
        <v>382</v>
      </c>
      <c r="T7" t="s">
        <v>382</v>
      </c>
      <c r="U7" t="s">
        <v>382</v>
      </c>
      <c r="V7" t="s">
        <v>382</v>
      </c>
      <c r="W7" t="s">
        <v>382</v>
      </c>
      <c r="X7" t="s">
        <v>382</v>
      </c>
      <c r="Y7" t="s">
        <v>594</v>
      </c>
      <c r="Z7" t="s">
        <v>525</v>
      </c>
    </row>
    <row r="8">
      <c r="A8" s="5" t="s">
        <v>382</v>
      </c>
      <c r="B8" t="s">
        <v>14054</v>
      </c>
      <c r="C8" t="s">
        <v>382</v>
      </c>
      <c r="D8" t="s">
        <v>382</v>
      </c>
      <c r="E8" t="s">
        <v>382</v>
      </c>
      <c r="F8" t="s">
        <v>382</v>
      </c>
      <c r="G8" t="s">
        <v>382</v>
      </c>
      <c r="H8" t="s">
        <v>382</v>
      </c>
      <c r="I8" t="s">
        <v>1099</v>
      </c>
      <c r="J8" t="s">
        <v>1098</v>
      </c>
      <c r="K8" t="s">
        <v>382</v>
      </c>
      <c r="L8" t="s">
        <v>382</v>
      </c>
      <c r="M8" t="s">
        <v>382</v>
      </c>
      <c r="N8" t="s">
        <v>382</v>
      </c>
      <c r="O8" t="s">
        <v>382</v>
      </c>
      <c r="P8" t="s">
        <v>382</v>
      </c>
      <c r="Q8" t="s">
        <v>1012</v>
      </c>
      <c r="R8" t="s">
        <v>551</v>
      </c>
      <c r="S8" t="s">
        <v>382</v>
      </c>
      <c r="T8" t="s">
        <v>382</v>
      </c>
      <c r="U8" t="s">
        <v>382</v>
      </c>
      <c r="V8" t="s">
        <v>382</v>
      </c>
      <c r="W8" t="s">
        <v>382</v>
      </c>
      <c r="X8" t="s">
        <v>382</v>
      </c>
      <c r="Y8" t="s">
        <v>1139</v>
      </c>
      <c r="Z8" t="s">
        <v>818</v>
      </c>
    </row>
    <row r="9">
      <c r="A9" s="5" t="s">
        <v>382</v>
      </c>
      <c r="B9" t="s">
        <v>14055</v>
      </c>
      <c r="C9" t="s">
        <v>382</v>
      </c>
      <c r="D9" t="s">
        <v>382</v>
      </c>
      <c r="E9" t="s">
        <v>382</v>
      </c>
      <c r="F9" t="s">
        <v>382</v>
      </c>
      <c r="G9" t="s">
        <v>382</v>
      </c>
      <c r="H9" t="s">
        <v>382</v>
      </c>
      <c r="I9" t="s">
        <v>550</v>
      </c>
      <c r="J9" t="s">
        <v>958</v>
      </c>
      <c r="K9" t="s">
        <v>382</v>
      </c>
      <c r="L9" t="s">
        <v>382</v>
      </c>
      <c r="M9" t="s">
        <v>382</v>
      </c>
      <c r="N9" t="s">
        <v>382</v>
      </c>
      <c r="O9" t="s">
        <v>382</v>
      </c>
      <c r="P9" t="s">
        <v>382</v>
      </c>
      <c r="Q9" t="s">
        <v>606</v>
      </c>
      <c r="R9" t="s">
        <v>846</v>
      </c>
      <c r="S9" t="s">
        <v>382</v>
      </c>
      <c r="T9" t="s">
        <v>382</v>
      </c>
      <c r="U9" t="s">
        <v>382</v>
      </c>
      <c r="V9" t="s">
        <v>382</v>
      </c>
      <c r="W9" t="s">
        <v>382</v>
      </c>
      <c r="X9" t="s">
        <v>382</v>
      </c>
      <c r="Y9" t="s">
        <v>1104</v>
      </c>
      <c r="Z9" t="s">
        <v>875</v>
      </c>
    </row>
    <row r="10">
      <c r="A10" s="5" t="s">
        <v>382</v>
      </c>
      <c r="B10" t="s">
        <v>14056</v>
      </c>
      <c r="C10" t="s">
        <v>382</v>
      </c>
      <c r="D10" t="s">
        <v>382</v>
      </c>
      <c r="E10" t="s">
        <v>382</v>
      </c>
      <c r="F10" t="s">
        <v>382</v>
      </c>
      <c r="G10" t="s">
        <v>382</v>
      </c>
      <c r="H10" t="s">
        <v>382</v>
      </c>
      <c r="I10" t="s">
        <v>579</v>
      </c>
      <c r="J10" t="s">
        <v>554</v>
      </c>
      <c r="K10" t="s">
        <v>382</v>
      </c>
      <c r="L10" t="s">
        <v>382</v>
      </c>
      <c r="M10" t="s">
        <v>382</v>
      </c>
      <c r="N10" t="s">
        <v>382</v>
      </c>
      <c r="O10" t="s">
        <v>382</v>
      </c>
      <c r="P10" t="s">
        <v>382</v>
      </c>
      <c r="Q10" t="s">
        <v>838</v>
      </c>
      <c r="R10" t="s">
        <v>805</v>
      </c>
      <c r="S10" t="s">
        <v>382</v>
      </c>
      <c r="T10" t="s">
        <v>382</v>
      </c>
      <c r="U10" t="s">
        <v>382</v>
      </c>
      <c r="V10" t="s">
        <v>382</v>
      </c>
      <c r="W10" t="s">
        <v>382</v>
      </c>
      <c r="X10" t="s">
        <v>382</v>
      </c>
      <c r="Y10" t="s">
        <v>789</v>
      </c>
      <c r="Z10" t="s">
        <v>1105</v>
      </c>
    </row>
    <row r="11">
      <c r="A11" s="5" t="s">
        <v>382</v>
      </c>
      <c r="B11" t="s">
        <v>14057</v>
      </c>
      <c r="C11" t="s">
        <v>382</v>
      </c>
      <c r="D11" t="s">
        <v>382</v>
      </c>
      <c r="E11" t="s">
        <v>382</v>
      </c>
      <c r="F11" t="s">
        <v>382</v>
      </c>
      <c r="G11" t="s">
        <v>382</v>
      </c>
      <c r="H11" t="s">
        <v>382</v>
      </c>
      <c r="I11" t="s">
        <v>1113</v>
      </c>
      <c r="J11" t="s">
        <v>581</v>
      </c>
      <c r="K11" t="s">
        <v>382</v>
      </c>
      <c r="L11" t="s">
        <v>382</v>
      </c>
      <c r="M11" t="s">
        <v>382</v>
      </c>
      <c r="N11" t="s">
        <v>382</v>
      </c>
      <c r="O11" t="s">
        <v>382</v>
      </c>
      <c r="P11" t="s">
        <v>382</v>
      </c>
      <c r="Q11" t="s">
        <v>818</v>
      </c>
      <c r="R11" t="s">
        <v>716</v>
      </c>
      <c r="S11" t="s">
        <v>382</v>
      </c>
      <c r="T11" t="s">
        <v>382</v>
      </c>
      <c r="U11" t="s">
        <v>382</v>
      </c>
      <c r="V11" t="s">
        <v>382</v>
      </c>
      <c r="W11" t="s">
        <v>382</v>
      </c>
      <c r="X11" t="s">
        <v>382</v>
      </c>
      <c r="Y11" t="s">
        <v>830</v>
      </c>
      <c r="Z11" t="s">
        <v>1110</v>
      </c>
    </row>
    <row r="13">
      <c r="A13" t="s">
        <v>427</v>
      </c>
    </row>
    <row r="14">
      <c r="A14" t="s">
        <v>771</v>
      </c>
    </row>
    <row r="15">
      <c r="A15" t="s">
        <v>434</v>
      </c>
    </row>
    <row r="16">
      <c r="A16" t="s">
        <v>435</v>
      </c>
    </row>
    <row r="17">
      <c r="A17" t="s">
        <v>660</v>
      </c>
    </row>
    <row r="18">
      <c r="A18" t="s">
        <v>382</v>
      </c>
    </row>
    <row r="19">
      <c r="A19" t="s">
        <v>438</v>
      </c>
    </row>
    <row r="20">
      <c r="A20" t="s">
        <v>14058</v>
      </c>
    </row>
    <row r="21">
      <c r="A21" t="s">
        <v>14059</v>
      </c>
    </row>
    <row r="22">
      <c r="A22" t="s">
        <v>14060</v>
      </c>
    </row>
    <row r="23">
      <c r="A23" t="s">
        <v>14061</v>
      </c>
    </row>
    <row r="24">
      <c r="A24" t="s">
        <v>14062</v>
      </c>
    </row>
    <row r="25">
      <c r="A25" t="s">
        <v>14063</v>
      </c>
    </row>
    <row r="26">
      <c r="A26" t="s">
        <v>14064</v>
      </c>
    </row>
    <row r="27">
      <c r="A27" t="s">
        <v>14065</v>
      </c>
    </row>
    <row r="28">
      <c r="A28" t="s">
        <v>14066</v>
      </c>
    </row>
  </sheetData>
  <mergeCells count="1">
    <mergeCell ref="A3:Z3"/>
  </mergeCells>
  <pageMargins left="0.7" right="0.7" top="0.75" bottom="0.75" header="0.3" footer="0.3"/>
  <pageSetup paperSize="9" orientation="portrait" horizontalDpi="300" verticalDpi="300" r:id="rId2"/>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247</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507</v>
      </c>
      <c r="J5" t="s">
        <v>507</v>
      </c>
      <c r="K5" t="s">
        <v>382</v>
      </c>
      <c r="L5" t="s">
        <v>382</v>
      </c>
      <c r="M5" t="s">
        <v>382</v>
      </c>
      <c r="N5" t="s">
        <v>382</v>
      </c>
      <c r="O5" t="s">
        <v>382</v>
      </c>
      <c r="P5" t="s">
        <v>382</v>
      </c>
      <c r="Q5" t="s">
        <v>1006</v>
      </c>
      <c r="R5" t="s">
        <v>625</v>
      </c>
      <c r="S5" t="s">
        <v>382</v>
      </c>
      <c r="T5" t="s">
        <v>382</v>
      </c>
      <c r="U5" t="s">
        <v>382</v>
      </c>
      <c r="V5" t="s">
        <v>382</v>
      </c>
      <c r="W5" t="s">
        <v>382</v>
      </c>
      <c r="X5" t="s">
        <v>382</v>
      </c>
      <c r="Y5" t="s">
        <v>626</v>
      </c>
      <c r="Z5" t="s">
        <v>409</v>
      </c>
    </row>
    <row r="6">
      <c r="A6" s="5" t="s">
        <v>382</v>
      </c>
      <c r="B6" t="s">
        <v>14052</v>
      </c>
      <c r="C6" t="s">
        <v>382</v>
      </c>
      <c r="D6" t="s">
        <v>382</v>
      </c>
      <c r="E6" t="s">
        <v>382</v>
      </c>
      <c r="F6" t="s">
        <v>382</v>
      </c>
      <c r="G6" t="s">
        <v>382</v>
      </c>
      <c r="H6" t="s">
        <v>382</v>
      </c>
      <c r="I6" t="s">
        <v>950</v>
      </c>
      <c r="J6" t="s">
        <v>1066</v>
      </c>
      <c r="K6" t="s">
        <v>382</v>
      </c>
      <c r="L6" t="s">
        <v>382</v>
      </c>
      <c r="M6" t="s">
        <v>382</v>
      </c>
      <c r="N6" t="s">
        <v>382</v>
      </c>
      <c r="O6" t="s">
        <v>382</v>
      </c>
      <c r="P6" t="s">
        <v>382</v>
      </c>
      <c r="Q6" t="s">
        <v>549</v>
      </c>
      <c r="R6" t="s">
        <v>1066</v>
      </c>
      <c r="S6" t="s">
        <v>382</v>
      </c>
      <c r="T6" t="s">
        <v>382</v>
      </c>
      <c r="U6" t="s">
        <v>382</v>
      </c>
      <c r="V6" t="s">
        <v>382</v>
      </c>
      <c r="W6" t="s">
        <v>382</v>
      </c>
      <c r="X6" t="s">
        <v>382</v>
      </c>
      <c r="Y6" t="s">
        <v>926</v>
      </c>
      <c r="Z6" t="s">
        <v>1066</v>
      </c>
    </row>
    <row r="7">
      <c r="A7" s="5" t="s">
        <v>382</v>
      </c>
      <c r="B7" t="s">
        <v>14053</v>
      </c>
      <c r="C7" t="s">
        <v>382</v>
      </c>
      <c r="D7" t="s">
        <v>382</v>
      </c>
      <c r="E7" t="s">
        <v>382</v>
      </c>
      <c r="F7" t="s">
        <v>382</v>
      </c>
      <c r="G7" t="s">
        <v>382</v>
      </c>
      <c r="H7" t="s">
        <v>382</v>
      </c>
      <c r="I7" t="s">
        <v>517</v>
      </c>
      <c r="J7" t="s">
        <v>517</v>
      </c>
      <c r="K7" t="s">
        <v>382</v>
      </c>
      <c r="L7" t="s">
        <v>382</v>
      </c>
      <c r="M7" t="s">
        <v>382</v>
      </c>
      <c r="N7" t="s">
        <v>382</v>
      </c>
      <c r="O7" t="s">
        <v>382</v>
      </c>
      <c r="P7" t="s">
        <v>382</v>
      </c>
      <c r="Q7" t="s">
        <v>739</v>
      </c>
      <c r="R7" t="s">
        <v>504</v>
      </c>
      <c r="S7" t="s">
        <v>382</v>
      </c>
      <c r="T7" t="s">
        <v>382</v>
      </c>
      <c r="U7" t="s">
        <v>382</v>
      </c>
      <c r="V7" t="s">
        <v>382</v>
      </c>
      <c r="W7" t="s">
        <v>382</v>
      </c>
      <c r="X7" t="s">
        <v>382</v>
      </c>
      <c r="Y7" t="s">
        <v>556</v>
      </c>
      <c r="Z7" t="s">
        <v>566</v>
      </c>
    </row>
    <row r="8">
      <c r="A8" s="5" t="s">
        <v>382</v>
      </c>
      <c r="B8" t="s">
        <v>14054</v>
      </c>
      <c r="C8" t="s">
        <v>382</v>
      </c>
      <c r="D8" t="s">
        <v>382</v>
      </c>
      <c r="E8" t="s">
        <v>382</v>
      </c>
      <c r="F8" t="s">
        <v>382</v>
      </c>
      <c r="G8" t="s">
        <v>382</v>
      </c>
      <c r="H8" t="s">
        <v>382</v>
      </c>
      <c r="I8" t="s">
        <v>1108</v>
      </c>
      <c r="J8" t="s">
        <v>618</v>
      </c>
      <c r="K8" t="s">
        <v>382</v>
      </c>
      <c r="L8" t="s">
        <v>382</v>
      </c>
      <c r="M8" t="s">
        <v>382</v>
      </c>
      <c r="N8" t="s">
        <v>382</v>
      </c>
      <c r="O8" t="s">
        <v>382</v>
      </c>
      <c r="P8" t="s">
        <v>382</v>
      </c>
      <c r="Q8" t="s">
        <v>751</v>
      </c>
      <c r="R8" t="s">
        <v>579</v>
      </c>
      <c r="S8" t="s">
        <v>382</v>
      </c>
      <c r="T8" t="s">
        <v>382</v>
      </c>
      <c r="U8" t="s">
        <v>382</v>
      </c>
      <c r="V8" t="s">
        <v>382</v>
      </c>
      <c r="W8" t="s">
        <v>382</v>
      </c>
      <c r="X8" t="s">
        <v>382</v>
      </c>
      <c r="Y8" t="s">
        <v>854</v>
      </c>
      <c r="Z8" t="s">
        <v>824</v>
      </c>
    </row>
    <row r="9">
      <c r="A9" s="5" t="s">
        <v>382</v>
      </c>
      <c r="B9" t="s">
        <v>14055</v>
      </c>
      <c r="C9" t="s">
        <v>382</v>
      </c>
      <c r="D9" t="s">
        <v>382</v>
      </c>
      <c r="E9" t="s">
        <v>382</v>
      </c>
      <c r="F9" t="s">
        <v>382</v>
      </c>
      <c r="G9" t="s">
        <v>382</v>
      </c>
      <c r="H9" t="s">
        <v>382</v>
      </c>
      <c r="I9" t="s">
        <v>758</v>
      </c>
      <c r="J9" t="s">
        <v>755</v>
      </c>
      <c r="K9" t="s">
        <v>382</v>
      </c>
      <c r="L9" t="s">
        <v>382</v>
      </c>
      <c r="M9" t="s">
        <v>382</v>
      </c>
      <c r="N9" t="s">
        <v>382</v>
      </c>
      <c r="O9" t="s">
        <v>382</v>
      </c>
      <c r="P9" t="s">
        <v>382</v>
      </c>
      <c r="Q9" t="s">
        <v>926</v>
      </c>
      <c r="R9" t="s">
        <v>838</v>
      </c>
      <c r="S9" t="s">
        <v>382</v>
      </c>
      <c r="T9" t="s">
        <v>382</v>
      </c>
      <c r="U9" t="s">
        <v>382</v>
      </c>
      <c r="V9" t="s">
        <v>382</v>
      </c>
      <c r="W9" t="s">
        <v>382</v>
      </c>
      <c r="X9" t="s">
        <v>382</v>
      </c>
      <c r="Y9" t="s">
        <v>950</v>
      </c>
      <c r="Z9" t="s">
        <v>518</v>
      </c>
    </row>
    <row r="10">
      <c r="A10" s="5" t="s">
        <v>382</v>
      </c>
      <c r="B10" t="s">
        <v>14056</v>
      </c>
      <c r="C10" t="s">
        <v>382</v>
      </c>
      <c r="D10" t="s">
        <v>382</v>
      </c>
      <c r="E10" t="s">
        <v>382</v>
      </c>
      <c r="F10" t="s">
        <v>382</v>
      </c>
      <c r="G10" t="s">
        <v>382</v>
      </c>
      <c r="H10" t="s">
        <v>382</v>
      </c>
      <c r="I10" t="s">
        <v>573</v>
      </c>
      <c r="J10" t="s">
        <v>742</v>
      </c>
      <c r="K10" t="s">
        <v>382</v>
      </c>
      <c r="L10" t="s">
        <v>382</v>
      </c>
      <c r="M10" t="s">
        <v>382</v>
      </c>
      <c r="N10" t="s">
        <v>382</v>
      </c>
      <c r="O10" t="s">
        <v>382</v>
      </c>
      <c r="P10" t="s">
        <v>382</v>
      </c>
      <c r="Q10" t="s">
        <v>680</v>
      </c>
      <c r="R10" t="s">
        <v>784</v>
      </c>
      <c r="S10" t="s">
        <v>382</v>
      </c>
      <c r="T10" t="s">
        <v>382</v>
      </c>
      <c r="U10" t="s">
        <v>382</v>
      </c>
      <c r="V10" t="s">
        <v>382</v>
      </c>
      <c r="W10" t="s">
        <v>382</v>
      </c>
      <c r="X10" t="s">
        <v>382</v>
      </c>
      <c r="Y10" t="s">
        <v>802</v>
      </c>
      <c r="Z10" t="s">
        <v>785</v>
      </c>
    </row>
    <row r="11">
      <c r="A11" s="5" t="s">
        <v>382</v>
      </c>
      <c r="B11" t="s">
        <v>14057</v>
      </c>
      <c r="C11" t="s">
        <v>382</v>
      </c>
      <c r="D11" t="s">
        <v>382</v>
      </c>
      <c r="E11" t="s">
        <v>382</v>
      </c>
      <c r="F11" t="s">
        <v>382</v>
      </c>
      <c r="G11" t="s">
        <v>382</v>
      </c>
      <c r="H11" t="s">
        <v>382</v>
      </c>
      <c r="I11" t="s">
        <v>1110</v>
      </c>
      <c r="J11" t="s">
        <v>897</v>
      </c>
      <c r="K11" t="s">
        <v>382</v>
      </c>
      <c r="L11" t="s">
        <v>382</v>
      </c>
      <c r="M11" t="s">
        <v>382</v>
      </c>
      <c r="N11" t="s">
        <v>382</v>
      </c>
      <c r="O11" t="s">
        <v>382</v>
      </c>
      <c r="P11" t="s">
        <v>382</v>
      </c>
      <c r="Q11" t="s">
        <v>1013</v>
      </c>
      <c r="R11" t="s">
        <v>900</v>
      </c>
      <c r="S11" t="s">
        <v>382</v>
      </c>
      <c r="T11" t="s">
        <v>382</v>
      </c>
      <c r="U11" t="s">
        <v>382</v>
      </c>
      <c r="V11" t="s">
        <v>382</v>
      </c>
      <c r="W11" t="s">
        <v>382</v>
      </c>
      <c r="X11" t="s">
        <v>382</v>
      </c>
      <c r="Y11" t="s">
        <v>702</v>
      </c>
      <c r="Z11" t="s">
        <v>757</v>
      </c>
    </row>
    <row r="13">
      <c r="A13" t="s">
        <v>427</v>
      </c>
    </row>
    <row r="14">
      <c r="A14" t="s">
        <v>441</v>
      </c>
    </row>
    <row r="15">
      <c r="A15" t="s">
        <v>442</v>
      </c>
    </row>
    <row r="16">
      <c r="A16" t="s">
        <v>434</v>
      </c>
    </row>
    <row r="17">
      <c r="A17" t="s">
        <v>435</v>
      </c>
    </row>
    <row r="18">
      <c r="A18" t="s">
        <v>1050</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29</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516</v>
      </c>
      <c r="D5" t="s">
        <v>819</v>
      </c>
      <c r="E5" t="s">
        <v>903</v>
      </c>
      <c r="F5" t="s">
        <v>522</v>
      </c>
      <c r="G5" t="s">
        <v>586</v>
      </c>
      <c r="H5" t="s">
        <v>576</v>
      </c>
    </row>
    <row r="6">
      <c r="A6" s="5" t="s">
        <v>662</v>
      </c>
      <c r="B6" t="s">
        <v>663</v>
      </c>
      <c r="C6" t="s">
        <v>418</v>
      </c>
      <c r="D6" t="s">
        <v>689</v>
      </c>
      <c r="E6" t="s">
        <v>602</v>
      </c>
      <c r="F6" t="s">
        <v>699</v>
      </c>
      <c r="G6" t="s">
        <v>508</v>
      </c>
      <c r="H6" t="s">
        <v>426</v>
      </c>
    </row>
    <row r="7">
      <c r="A7" s="5" t="s">
        <v>664</v>
      </c>
      <c r="B7" t="s">
        <v>665</v>
      </c>
      <c r="C7" t="s">
        <v>418</v>
      </c>
      <c r="D7" t="s">
        <v>584</v>
      </c>
      <c r="E7" t="s">
        <v>800</v>
      </c>
      <c r="F7" t="s">
        <v>523</v>
      </c>
      <c r="G7" t="s">
        <v>396</v>
      </c>
      <c r="H7" t="s">
        <v>559</v>
      </c>
    </row>
    <row r="8">
      <c r="A8" s="5" t="s">
        <v>664</v>
      </c>
      <c r="B8" t="s">
        <v>668</v>
      </c>
      <c r="C8" t="s">
        <v>492</v>
      </c>
      <c r="D8" t="s">
        <v>936</v>
      </c>
      <c r="E8" t="s">
        <v>853</v>
      </c>
      <c r="F8" t="s">
        <v>557</v>
      </c>
      <c r="G8" t="s">
        <v>494</v>
      </c>
      <c r="H8" t="s">
        <v>713</v>
      </c>
    </row>
    <row r="9">
      <c r="A9" s="5" t="s">
        <v>671</v>
      </c>
      <c r="B9" t="s">
        <v>672</v>
      </c>
      <c r="C9" t="s">
        <v>537</v>
      </c>
      <c r="D9" t="s">
        <v>673</v>
      </c>
      <c r="E9" t="s">
        <v>537</v>
      </c>
      <c r="F9" t="s">
        <v>674</v>
      </c>
      <c r="G9" t="s">
        <v>415</v>
      </c>
      <c r="H9" t="s">
        <v>558</v>
      </c>
    </row>
    <row r="10">
      <c r="A10" s="5" t="s">
        <v>671</v>
      </c>
      <c r="B10" t="s">
        <v>675</v>
      </c>
      <c r="C10" t="s">
        <v>382</v>
      </c>
      <c r="D10" t="s">
        <v>382</v>
      </c>
      <c r="E10" t="s">
        <v>382</v>
      </c>
      <c r="F10" t="s">
        <v>382</v>
      </c>
      <c r="G10" t="s">
        <v>382</v>
      </c>
      <c r="H10" t="s">
        <v>382</v>
      </c>
    </row>
    <row r="11">
      <c r="A11" s="5" t="s">
        <v>678</v>
      </c>
      <c r="B11" t="s">
        <v>679</v>
      </c>
      <c r="C11" t="s">
        <v>423</v>
      </c>
      <c r="D11" t="s">
        <v>583</v>
      </c>
      <c r="E11" t="s">
        <v>713</v>
      </c>
      <c r="F11" t="s">
        <v>415</v>
      </c>
      <c r="G11" t="s">
        <v>594</v>
      </c>
      <c r="H11" t="s">
        <v>424</v>
      </c>
    </row>
    <row r="12">
      <c r="A12" s="5" t="s">
        <v>678</v>
      </c>
      <c r="B12" t="s">
        <v>684</v>
      </c>
      <c r="C12" t="s">
        <v>814</v>
      </c>
      <c r="D12" t="s">
        <v>682</v>
      </c>
      <c r="E12" t="s">
        <v>421</v>
      </c>
      <c r="F12" t="s">
        <v>674</v>
      </c>
      <c r="G12" t="s">
        <v>424</v>
      </c>
      <c r="H12" t="s">
        <v>808</v>
      </c>
    </row>
    <row r="13">
      <c r="A13" s="5" t="s">
        <v>686</v>
      </c>
      <c r="B13" t="s">
        <v>687</v>
      </c>
      <c r="C13" t="s">
        <v>516</v>
      </c>
      <c r="D13" t="s">
        <v>728</v>
      </c>
      <c r="E13" t="s">
        <v>512</v>
      </c>
      <c r="F13" t="s">
        <v>607</v>
      </c>
      <c r="G13" t="s">
        <v>558</v>
      </c>
      <c r="H13" t="s">
        <v>413</v>
      </c>
    </row>
    <row r="14">
      <c r="A14" s="5" t="s">
        <v>686</v>
      </c>
      <c r="B14" t="s">
        <v>690</v>
      </c>
      <c r="C14" t="s">
        <v>937</v>
      </c>
      <c r="D14" t="s">
        <v>838</v>
      </c>
      <c r="E14" t="s">
        <v>533</v>
      </c>
      <c r="F14" t="s">
        <v>613</v>
      </c>
      <c r="G14" t="s">
        <v>732</v>
      </c>
      <c r="H14" t="s">
        <v>594</v>
      </c>
    </row>
    <row r="15">
      <c r="A15" s="5" t="s">
        <v>686</v>
      </c>
      <c r="B15" t="s">
        <v>695</v>
      </c>
      <c r="C15" t="s">
        <v>603</v>
      </c>
      <c r="D15" t="s">
        <v>916</v>
      </c>
      <c r="E15" t="s">
        <v>853</v>
      </c>
      <c r="F15" t="s">
        <v>511</v>
      </c>
      <c r="G15" t="s">
        <v>613</v>
      </c>
      <c r="H15" t="s">
        <v>568</v>
      </c>
    </row>
    <row r="16">
      <c r="A16" s="5" t="s">
        <v>686</v>
      </c>
      <c r="B16" t="s">
        <v>697</v>
      </c>
      <c r="C16" t="s">
        <v>535</v>
      </c>
      <c r="D16" t="s">
        <v>893</v>
      </c>
      <c r="E16" t="s">
        <v>637</v>
      </c>
      <c r="F16" t="s">
        <v>539</v>
      </c>
      <c r="G16" t="s">
        <v>558</v>
      </c>
      <c r="H16" t="s">
        <v>400</v>
      </c>
    </row>
    <row r="17">
      <c r="A17" s="5" t="s">
        <v>700</v>
      </c>
      <c r="B17" t="s">
        <v>701</v>
      </c>
      <c r="C17" t="s">
        <v>595</v>
      </c>
      <c r="D17" t="s">
        <v>749</v>
      </c>
      <c r="E17" t="s">
        <v>814</v>
      </c>
      <c r="F17" t="s">
        <v>398</v>
      </c>
      <c r="G17" t="s">
        <v>522</v>
      </c>
      <c r="H17" t="s">
        <v>415</v>
      </c>
    </row>
    <row r="18">
      <c r="A18" s="5" t="s">
        <v>700</v>
      </c>
      <c r="B18" t="s">
        <v>704</v>
      </c>
      <c r="C18" t="s">
        <v>685</v>
      </c>
      <c r="D18" t="s">
        <v>528</v>
      </c>
      <c r="E18" t="s">
        <v>740</v>
      </c>
      <c r="F18" t="s">
        <v>540</v>
      </c>
      <c r="G18" t="s">
        <v>614</v>
      </c>
      <c r="H18" t="s">
        <v>398</v>
      </c>
    </row>
    <row r="19">
      <c r="A19" s="5" t="s">
        <v>706</v>
      </c>
      <c r="B19" t="s">
        <v>707</v>
      </c>
      <c r="C19" t="s">
        <v>713</v>
      </c>
      <c r="D19" t="s">
        <v>820</v>
      </c>
      <c r="E19" t="s">
        <v>589</v>
      </c>
      <c r="F19" t="s">
        <v>739</v>
      </c>
      <c r="G19" t="s">
        <v>558</v>
      </c>
      <c r="H19" t="s">
        <v>403</v>
      </c>
    </row>
    <row r="20">
      <c r="A20" s="5" t="s">
        <v>706</v>
      </c>
      <c r="B20" t="s">
        <v>711</v>
      </c>
      <c r="C20" t="s">
        <v>513</v>
      </c>
      <c r="D20" t="s">
        <v>521</v>
      </c>
      <c r="E20" t="s">
        <v>400</v>
      </c>
      <c r="F20" t="s">
        <v>419</v>
      </c>
      <c r="G20" t="s">
        <v>426</v>
      </c>
      <c r="H20" t="s">
        <v>571</v>
      </c>
    </row>
    <row r="21">
      <c r="A21" s="5" t="s">
        <v>714</v>
      </c>
      <c r="B21" t="s">
        <v>715</v>
      </c>
      <c r="C21" t="s">
        <v>493</v>
      </c>
      <c r="D21" t="s">
        <v>703</v>
      </c>
      <c r="E21" t="s">
        <v>533</v>
      </c>
      <c r="F21" t="s">
        <v>559</v>
      </c>
      <c r="G21" t="s">
        <v>846</v>
      </c>
      <c r="H21" t="s">
        <v>710</v>
      </c>
    </row>
    <row r="22">
      <c r="A22" s="5" t="s">
        <v>714</v>
      </c>
      <c r="B22" t="s">
        <v>718</v>
      </c>
      <c r="C22" t="s">
        <v>421</v>
      </c>
      <c r="D22" t="s">
        <v>677</v>
      </c>
      <c r="E22" t="s">
        <v>537</v>
      </c>
      <c r="F22" t="s">
        <v>415</v>
      </c>
      <c r="G22" t="s">
        <v>593</v>
      </c>
      <c r="H22" t="s">
        <v>594</v>
      </c>
    </row>
    <row r="23">
      <c r="A23" s="5" t="s">
        <v>721</v>
      </c>
      <c r="B23" t="s">
        <v>722</v>
      </c>
      <c r="C23" t="s">
        <v>685</v>
      </c>
      <c r="D23" t="s">
        <v>821</v>
      </c>
      <c r="E23" t="s">
        <v>740</v>
      </c>
      <c r="F23" t="s">
        <v>613</v>
      </c>
      <c r="G23" t="s">
        <v>614</v>
      </c>
      <c r="H23" t="s">
        <v>398</v>
      </c>
    </row>
    <row r="24">
      <c r="A24" s="5" t="s">
        <v>721</v>
      </c>
      <c r="B24" t="s">
        <v>724</v>
      </c>
      <c r="C24" t="s">
        <v>589</v>
      </c>
      <c r="D24" t="s">
        <v>496</v>
      </c>
      <c r="E24" t="s">
        <v>713</v>
      </c>
      <c r="F24" t="s">
        <v>494</v>
      </c>
      <c r="G24" t="s">
        <v>590</v>
      </c>
      <c r="H24" t="s">
        <v>590</v>
      </c>
    </row>
    <row r="25">
      <c r="A25" s="5" t="s">
        <v>725</v>
      </c>
      <c r="B25" t="s">
        <v>726</v>
      </c>
      <c r="C25" t="s">
        <v>602</v>
      </c>
      <c r="D25" t="s">
        <v>906</v>
      </c>
      <c r="E25" t="s">
        <v>610</v>
      </c>
      <c r="F25" t="s">
        <v>505</v>
      </c>
      <c r="G25" t="s">
        <v>800</v>
      </c>
      <c r="H25" t="s">
        <v>423</v>
      </c>
    </row>
    <row r="26">
      <c r="A26" s="5" t="s">
        <v>725</v>
      </c>
      <c r="B26" t="s">
        <v>730</v>
      </c>
      <c r="C26" t="s">
        <v>513</v>
      </c>
      <c r="D26" t="s">
        <v>569</v>
      </c>
      <c r="E26" t="s">
        <v>907</v>
      </c>
      <c r="F26" t="s">
        <v>567</v>
      </c>
      <c r="G26" t="s">
        <v>603</v>
      </c>
      <c r="H26" t="s">
        <v>683</v>
      </c>
    </row>
    <row r="27">
      <c r="A27" s="5" t="s">
        <v>733</v>
      </c>
      <c r="B27" t="s">
        <v>734</v>
      </c>
      <c r="C27" t="s">
        <v>534</v>
      </c>
      <c r="D27" t="s">
        <v>938</v>
      </c>
      <c r="E27" t="s">
        <v>534</v>
      </c>
      <c r="F27" t="s">
        <v>524</v>
      </c>
      <c r="G27" t="s">
        <v>393</v>
      </c>
      <c r="H27" t="s">
        <v>557</v>
      </c>
    </row>
    <row r="28">
      <c r="A28" s="5" t="s">
        <v>733</v>
      </c>
      <c r="B28" t="s">
        <v>737</v>
      </c>
      <c r="C28" t="s">
        <v>535</v>
      </c>
      <c r="D28" t="s">
        <v>939</v>
      </c>
      <c r="E28" t="s">
        <v>895</v>
      </c>
      <c r="F28" t="s">
        <v>520</v>
      </c>
      <c r="G28" t="s">
        <v>607</v>
      </c>
      <c r="H28" t="s">
        <v>391</v>
      </c>
    </row>
    <row r="29">
      <c r="A29" s="5" t="s">
        <v>733</v>
      </c>
      <c r="B29" t="s">
        <v>741</v>
      </c>
      <c r="C29" t="s">
        <v>853</v>
      </c>
      <c r="D29" t="s">
        <v>592</v>
      </c>
      <c r="E29" t="s">
        <v>940</v>
      </c>
      <c r="F29" t="s">
        <v>546</v>
      </c>
      <c r="G29" t="s">
        <v>414</v>
      </c>
      <c r="H29" t="s">
        <v>391</v>
      </c>
    </row>
    <row r="30">
      <c r="A30" s="5" t="s">
        <v>744</v>
      </c>
      <c r="B30" t="s">
        <v>745</v>
      </c>
      <c r="C30" t="s">
        <v>546</v>
      </c>
      <c r="D30" t="s">
        <v>916</v>
      </c>
      <c r="E30" t="s">
        <v>514</v>
      </c>
      <c r="F30" t="s">
        <v>570</v>
      </c>
      <c r="G30" t="s">
        <v>515</v>
      </c>
      <c r="H30" t="s">
        <v>495</v>
      </c>
    </row>
    <row r="31">
      <c r="A31" s="5" t="s">
        <v>744</v>
      </c>
      <c r="B31" t="s">
        <v>748</v>
      </c>
      <c r="C31" t="s">
        <v>608</v>
      </c>
      <c r="D31" t="s">
        <v>601</v>
      </c>
      <c r="E31" t="s">
        <v>609</v>
      </c>
      <c r="F31" t="s">
        <v>570</v>
      </c>
      <c r="G31" t="s">
        <v>495</v>
      </c>
      <c r="H31" t="s">
        <v>393</v>
      </c>
    </row>
    <row r="32">
      <c r="A32" s="5" t="s">
        <v>744</v>
      </c>
      <c r="B32" t="s">
        <v>750</v>
      </c>
      <c r="C32" t="s">
        <v>513</v>
      </c>
      <c r="D32" t="s">
        <v>812</v>
      </c>
      <c r="E32" t="s">
        <v>853</v>
      </c>
      <c r="F32" t="s">
        <v>419</v>
      </c>
      <c r="G32" t="s">
        <v>566</v>
      </c>
      <c r="H32" t="s">
        <v>393</v>
      </c>
    </row>
    <row r="33">
      <c r="A33" s="5" t="s">
        <v>752</v>
      </c>
      <c r="B33" t="s">
        <v>753</v>
      </c>
      <c r="C33" t="s">
        <v>416</v>
      </c>
      <c r="D33" t="s">
        <v>941</v>
      </c>
      <c r="E33" t="s">
        <v>537</v>
      </c>
      <c r="F33" t="s">
        <v>570</v>
      </c>
      <c r="G33" t="s">
        <v>607</v>
      </c>
      <c r="H33" t="s">
        <v>504</v>
      </c>
    </row>
    <row r="34">
      <c r="A34" s="5" t="s">
        <v>752</v>
      </c>
      <c r="B34" t="s">
        <v>756</v>
      </c>
      <c r="C34" t="s">
        <v>589</v>
      </c>
      <c r="D34" t="s">
        <v>578</v>
      </c>
      <c r="E34" t="s">
        <v>903</v>
      </c>
      <c r="F34" t="s">
        <v>556</v>
      </c>
      <c r="G34" t="s">
        <v>491</v>
      </c>
      <c r="H34" t="s">
        <v>608</v>
      </c>
    </row>
    <row r="35">
      <c r="A35" s="5" t="s">
        <v>661</v>
      </c>
      <c r="B35" t="s">
        <v>661</v>
      </c>
      <c r="C35" t="s">
        <v>537</v>
      </c>
      <c r="D35" t="s">
        <v>673</v>
      </c>
      <c r="E35" t="s">
        <v>537</v>
      </c>
      <c r="F35" t="s">
        <v>674</v>
      </c>
      <c r="G35" t="s">
        <v>415</v>
      </c>
      <c r="H35" t="s">
        <v>558</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942</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4.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249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14051</v>
      </c>
      <c r="C5" t="s">
        <v>382</v>
      </c>
      <c r="D5" t="s">
        <v>382</v>
      </c>
      <c r="E5" t="s">
        <v>382</v>
      </c>
      <c r="F5" t="s">
        <v>382</v>
      </c>
      <c r="G5" t="s">
        <v>382</v>
      </c>
      <c r="H5" t="s">
        <v>382</v>
      </c>
      <c r="I5" t="s">
        <v>567</v>
      </c>
      <c r="J5" t="s">
        <v>683</v>
      </c>
      <c r="K5" t="s">
        <v>382</v>
      </c>
      <c r="L5" t="s">
        <v>382</v>
      </c>
      <c r="M5" t="s">
        <v>382</v>
      </c>
      <c r="N5" t="s">
        <v>382</v>
      </c>
      <c r="O5" t="s">
        <v>382</v>
      </c>
      <c r="P5" t="s">
        <v>382</v>
      </c>
      <c r="Q5" t="s">
        <v>568</v>
      </c>
      <c r="R5" t="s">
        <v>496</v>
      </c>
      <c r="S5" t="s">
        <v>382</v>
      </c>
      <c r="T5" t="s">
        <v>382</v>
      </c>
      <c r="U5" t="s">
        <v>382</v>
      </c>
      <c r="V5" t="s">
        <v>382</v>
      </c>
      <c r="W5" t="s">
        <v>382</v>
      </c>
      <c r="X5" t="s">
        <v>382</v>
      </c>
      <c r="Y5" t="s">
        <v>801</v>
      </c>
      <c r="Z5" t="s">
        <v>547</v>
      </c>
    </row>
    <row r="6">
      <c r="A6" s="5" t="s">
        <v>382</v>
      </c>
      <c r="B6" t="s">
        <v>14052</v>
      </c>
      <c r="C6" t="s">
        <v>382</v>
      </c>
      <c r="D6" t="s">
        <v>382</v>
      </c>
      <c r="E6" t="s">
        <v>382</v>
      </c>
      <c r="F6" t="s">
        <v>382</v>
      </c>
      <c r="G6" t="s">
        <v>382</v>
      </c>
      <c r="H6" t="s">
        <v>382</v>
      </c>
      <c r="I6" t="s">
        <v>739</v>
      </c>
      <c r="J6" t="s">
        <v>808</v>
      </c>
      <c r="K6" t="s">
        <v>382</v>
      </c>
      <c r="L6" t="s">
        <v>382</v>
      </c>
      <c r="M6" t="s">
        <v>382</v>
      </c>
      <c r="N6" t="s">
        <v>382</v>
      </c>
      <c r="O6" t="s">
        <v>382</v>
      </c>
      <c r="P6" t="s">
        <v>382</v>
      </c>
      <c r="Q6" t="s">
        <v>394</v>
      </c>
      <c r="R6" t="s">
        <v>739</v>
      </c>
      <c r="S6" t="s">
        <v>382</v>
      </c>
      <c r="T6" t="s">
        <v>382</v>
      </c>
      <c r="U6" t="s">
        <v>382</v>
      </c>
      <c r="V6" t="s">
        <v>382</v>
      </c>
      <c r="W6" t="s">
        <v>382</v>
      </c>
      <c r="X6" t="s">
        <v>382</v>
      </c>
      <c r="Y6" t="s">
        <v>508</v>
      </c>
      <c r="Z6" t="s">
        <v>419</v>
      </c>
    </row>
    <row r="7">
      <c r="A7" s="5" t="s">
        <v>382</v>
      </c>
      <c r="B7" t="s">
        <v>14053</v>
      </c>
      <c r="C7" t="s">
        <v>382</v>
      </c>
      <c r="D7" t="s">
        <v>382</v>
      </c>
      <c r="E7" t="s">
        <v>382</v>
      </c>
      <c r="F7" t="s">
        <v>382</v>
      </c>
      <c r="G7" t="s">
        <v>382</v>
      </c>
      <c r="H7" t="s">
        <v>382</v>
      </c>
      <c r="I7" t="s">
        <v>496</v>
      </c>
      <c r="J7" t="s">
        <v>537</v>
      </c>
      <c r="K7" t="s">
        <v>382</v>
      </c>
      <c r="L7" t="s">
        <v>382</v>
      </c>
      <c r="M7" t="s">
        <v>382</v>
      </c>
      <c r="N7" t="s">
        <v>382</v>
      </c>
      <c r="O7" t="s">
        <v>382</v>
      </c>
      <c r="P7" t="s">
        <v>382</v>
      </c>
      <c r="Q7" t="s">
        <v>495</v>
      </c>
      <c r="R7" t="s">
        <v>602</v>
      </c>
      <c r="S7" t="s">
        <v>382</v>
      </c>
      <c r="T7" t="s">
        <v>382</v>
      </c>
      <c r="U7" t="s">
        <v>382</v>
      </c>
      <c r="V7" t="s">
        <v>382</v>
      </c>
      <c r="W7" t="s">
        <v>382</v>
      </c>
      <c r="X7" t="s">
        <v>382</v>
      </c>
      <c r="Y7" t="s">
        <v>521</v>
      </c>
      <c r="Z7" t="s">
        <v>587</v>
      </c>
    </row>
    <row r="8">
      <c r="A8" s="5" t="s">
        <v>382</v>
      </c>
      <c r="B8" t="s">
        <v>14054</v>
      </c>
      <c r="C8" t="s">
        <v>382</v>
      </c>
      <c r="D8" t="s">
        <v>382</v>
      </c>
      <c r="E8" t="s">
        <v>382</v>
      </c>
      <c r="F8" t="s">
        <v>382</v>
      </c>
      <c r="G8" t="s">
        <v>382</v>
      </c>
      <c r="H8" t="s">
        <v>382</v>
      </c>
      <c r="I8" t="s">
        <v>1095</v>
      </c>
      <c r="J8" t="s">
        <v>922</v>
      </c>
      <c r="K8" t="s">
        <v>382</v>
      </c>
      <c r="L8" t="s">
        <v>382</v>
      </c>
      <c r="M8" t="s">
        <v>382</v>
      </c>
      <c r="N8" t="s">
        <v>382</v>
      </c>
      <c r="O8" t="s">
        <v>382</v>
      </c>
      <c r="P8" t="s">
        <v>382</v>
      </c>
      <c r="Q8" t="s">
        <v>859</v>
      </c>
      <c r="R8" t="s">
        <v>789</v>
      </c>
      <c r="S8" t="s">
        <v>382</v>
      </c>
      <c r="T8" t="s">
        <v>382</v>
      </c>
      <c r="U8" t="s">
        <v>382</v>
      </c>
      <c r="V8" t="s">
        <v>382</v>
      </c>
      <c r="W8" t="s">
        <v>382</v>
      </c>
      <c r="X8" t="s">
        <v>382</v>
      </c>
      <c r="Y8" t="s">
        <v>1127</v>
      </c>
      <c r="Z8" t="s">
        <v>960</v>
      </c>
    </row>
    <row r="9">
      <c r="A9" s="5" t="s">
        <v>382</v>
      </c>
      <c r="B9" t="s">
        <v>14055</v>
      </c>
      <c r="C9" t="s">
        <v>382</v>
      </c>
      <c r="D9" t="s">
        <v>382</v>
      </c>
      <c r="E9" t="s">
        <v>382</v>
      </c>
      <c r="F9" t="s">
        <v>382</v>
      </c>
      <c r="G9" t="s">
        <v>382</v>
      </c>
      <c r="H9" t="s">
        <v>382</v>
      </c>
      <c r="I9" t="s">
        <v>584</v>
      </c>
      <c r="J9" t="s">
        <v>556</v>
      </c>
      <c r="K9" t="s">
        <v>382</v>
      </c>
      <c r="L9" t="s">
        <v>382</v>
      </c>
      <c r="M9" t="s">
        <v>382</v>
      </c>
      <c r="N9" t="s">
        <v>382</v>
      </c>
      <c r="O9" t="s">
        <v>382</v>
      </c>
      <c r="P9" t="s">
        <v>382</v>
      </c>
      <c r="Q9" t="s">
        <v>732</v>
      </c>
      <c r="R9" t="s">
        <v>846</v>
      </c>
      <c r="S9" t="s">
        <v>382</v>
      </c>
      <c r="T9" t="s">
        <v>382</v>
      </c>
      <c r="U9" t="s">
        <v>382</v>
      </c>
      <c r="V9" t="s">
        <v>382</v>
      </c>
      <c r="W9" t="s">
        <v>382</v>
      </c>
      <c r="X9" t="s">
        <v>382</v>
      </c>
      <c r="Y9" t="s">
        <v>511</v>
      </c>
      <c r="Z9" t="s">
        <v>605</v>
      </c>
    </row>
    <row r="10">
      <c r="A10" s="5" t="s">
        <v>382</v>
      </c>
      <c r="B10" t="s">
        <v>14056</v>
      </c>
      <c r="C10" t="s">
        <v>382</v>
      </c>
      <c r="D10" t="s">
        <v>382</v>
      </c>
      <c r="E10" t="s">
        <v>382</v>
      </c>
      <c r="F10" t="s">
        <v>382</v>
      </c>
      <c r="G10" t="s">
        <v>382</v>
      </c>
      <c r="H10" t="s">
        <v>382</v>
      </c>
      <c r="I10" t="s">
        <v>792</v>
      </c>
      <c r="J10" t="s">
        <v>583</v>
      </c>
      <c r="K10" t="s">
        <v>382</v>
      </c>
      <c r="L10" t="s">
        <v>382</v>
      </c>
      <c r="M10" t="s">
        <v>382</v>
      </c>
      <c r="N10" t="s">
        <v>382</v>
      </c>
      <c r="O10" t="s">
        <v>382</v>
      </c>
      <c r="P10" t="s">
        <v>382</v>
      </c>
      <c r="Q10" t="s">
        <v>1131</v>
      </c>
      <c r="R10" t="s">
        <v>875</v>
      </c>
      <c r="S10" t="s">
        <v>382</v>
      </c>
      <c r="T10" t="s">
        <v>382</v>
      </c>
      <c r="U10" t="s">
        <v>382</v>
      </c>
      <c r="V10" t="s">
        <v>382</v>
      </c>
      <c r="W10" t="s">
        <v>382</v>
      </c>
      <c r="X10" t="s">
        <v>382</v>
      </c>
      <c r="Y10" t="s">
        <v>1066</v>
      </c>
      <c r="Z10" t="s">
        <v>394</v>
      </c>
    </row>
    <row r="11">
      <c r="A11" s="5" t="s">
        <v>382</v>
      </c>
      <c r="B11" t="s">
        <v>14057</v>
      </c>
      <c r="C11" t="s">
        <v>382</v>
      </c>
      <c r="D11" t="s">
        <v>382</v>
      </c>
      <c r="E11" t="s">
        <v>382</v>
      </c>
      <c r="F11" t="s">
        <v>382</v>
      </c>
      <c r="G11" t="s">
        <v>382</v>
      </c>
      <c r="H11" t="s">
        <v>382</v>
      </c>
      <c r="I11" t="s">
        <v>499</v>
      </c>
      <c r="J11" t="s">
        <v>1130</v>
      </c>
      <c r="K11" t="s">
        <v>382</v>
      </c>
      <c r="L11" t="s">
        <v>382</v>
      </c>
      <c r="M11" t="s">
        <v>382</v>
      </c>
      <c r="N11" t="s">
        <v>382</v>
      </c>
      <c r="O11" t="s">
        <v>382</v>
      </c>
      <c r="P11" t="s">
        <v>382</v>
      </c>
      <c r="Q11" t="s">
        <v>417</v>
      </c>
      <c r="R11" t="s">
        <v>641</v>
      </c>
      <c r="S11" t="s">
        <v>382</v>
      </c>
      <c r="T11" t="s">
        <v>382</v>
      </c>
      <c r="U11" t="s">
        <v>382</v>
      </c>
      <c r="V11" t="s">
        <v>382</v>
      </c>
      <c r="W11" t="s">
        <v>382</v>
      </c>
      <c r="X11" t="s">
        <v>382</v>
      </c>
      <c r="Y11" t="s">
        <v>499</v>
      </c>
      <c r="Z11" t="s">
        <v>977</v>
      </c>
    </row>
    <row r="13">
      <c r="A13" t="s">
        <v>427</v>
      </c>
    </row>
    <row r="14">
      <c r="A14" t="s">
        <v>441</v>
      </c>
    </row>
    <row r="15">
      <c r="A15" t="s">
        <v>442</v>
      </c>
    </row>
    <row r="16">
      <c r="A16" t="s">
        <v>434</v>
      </c>
    </row>
    <row r="17">
      <c r="A17" t="s">
        <v>435</v>
      </c>
    </row>
    <row r="18">
      <c r="A18" t="s">
        <v>1063</v>
      </c>
    </row>
    <row r="19">
      <c r="A19" t="s">
        <v>382</v>
      </c>
    </row>
    <row r="20">
      <c r="A20" t="s">
        <v>438</v>
      </c>
    </row>
    <row r="21">
      <c r="A21" t="s">
        <v>14058</v>
      </c>
    </row>
    <row r="22">
      <c r="A22" t="s">
        <v>14059</v>
      </c>
    </row>
    <row r="23">
      <c r="A23" t="s">
        <v>14060</v>
      </c>
    </row>
    <row r="24">
      <c r="A24" t="s">
        <v>14061</v>
      </c>
    </row>
    <row r="25">
      <c r="A25" t="s">
        <v>14062</v>
      </c>
    </row>
    <row r="26">
      <c r="A26" t="s">
        <v>14063</v>
      </c>
    </row>
    <row r="27">
      <c r="A27" t="s">
        <v>14064</v>
      </c>
    </row>
    <row r="28">
      <c r="A28" t="s">
        <v>14065</v>
      </c>
    </row>
    <row r="29">
      <c r="A29" t="s">
        <v>14066</v>
      </c>
    </row>
  </sheetData>
  <mergeCells count="1">
    <mergeCell ref="A3:Z3"/>
  </mergeCells>
  <pageMargins left="0.7" right="0.7" top="0.75" bottom="0.75" header="0.3" footer="0.3"/>
  <pageSetup paperSize="9" orientation="portrait" horizontalDpi="300" verticalDpi="300" r:id="rId2"/>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252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1125</v>
      </c>
      <c r="D5" t="s">
        <v>1053</v>
      </c>
      <c r="E5" t="s">
        <v>1094</v>
      </c>
      <c r="F5" t="s">
        <v>586</v>
      </c>
      <c r="G5" t="s">
        <v>729</v>
      </c>
      <c r="H5" t="s">
        <v>1124</v>
      </c>
      <c r="I5" t="s">
        <v>1123</v>
      </c>
      <c r="J5" t="s">
        <v>1094</v>
      </c>
      <c r="K5" t="s">
        <v>546</v>
      </c>
      <c r="L5" t="s">
        <v>535</v>
      </c>
      <c r="M5" t="s">
        <v>532</v>
      </c>
      <c r="N5" t="s">
        <v>401</v>
      </c>
      <c r="O5" t="s">
        <v>557</v>
      </c>
      <c r="P5" t="s">
        <v>512</v>
      </c>
      <c r="Q5" t="s">
        <v>533</v>
      </c>
      <c r="R5" t="s">
        <v>532</v>
      </c>
      <c r="S5" t="s">
        <v>610</v>
      </c>
      <c r="T5" t="s">
        <v>541</v>
      </c>
      <c r="U5" t="s">
        <v>402</v>
      </c>
      <c r="V5" t="s">
        <v>517</v>
      </c>
      <c r="W5" t="s">
        <v>536</v>
      </c>
      <c r="X5" t="s">
        <v>1059</v>
      </c>
      <c r="Y5" t="s">
        <v>1128</v>
      </c>
      <c r="Z5" t="s">
        <v>891</v>
      </c>
    </row>
    <row r="6">
      <c r="A6" s="5" t="s">
        <v>382</v>
      </c>
      <c r="B6" t="s">
        <v>14068</v>
      </c>
      <c r="C6" t="s">
        <v>522</v>
      </c>
      <c r="D6" t="s">
        <v>416</v>
      </c>
      <c r="E6" t="s">
        <v>416</v>
      </c>
      <c r="F6" t="s">
        <v>674</v>
      </c>
      <c r="G6" t="s">
        <v>497</v>
      </c>
      <c r="H6" t="s">
        <v>425</v>
      </c>
      <c r="I6" t="s">
        <v>814</v>
      </c>
      <c r="J6" t="s">
        <v>533</v>
      </c>
      <c r="K6" t="s">
        <v>703</v>
      </c>
      <c r="L6" t="s">
        <v>584</v>
      </c>
      <c r="M6" t="s">
        <v>509</v>
      </c>
      <c r="N6" t="s">
        <v>838</v>
      </c>
      <c r="O6" t="s">
        <v>574</v>
      </c>
      <c r="P6" t="s">
        <v>594</v>
      </c>
      <c r="Q6" t="s">
        <v>693</v>
      </c>
      <c r="R6" t="s">
        <v>523</v>
      </c>
      <c r="S6" t="s">
        <v>593</v>
      </c>
      <c r="T6" t="s">
        <v>566</v>
      </c>
      <c r="U6" t="s">
        <v>693</v>
      </c>
      <c r="V6" t="s">
        <v>827</v>
      </c>
      <c r="W6" t="s">
        <v>419</v>
      </c>
      <c r="X6" t="s">
        <v>546</v>
      </c>
      <c r="Y6" t="s">
        <v>532</v>
      </c>
      <c r="Z6" t="s">
        <v>506</v>
      </c>
    </row>
    <row r="7">
      <c r="A7" s="5" t="s">
        <v>382</v>
      </c>
      <c r="B7" t="s">
        <v>14069</v>
      </c>
      <c r="C7" t="s">
        <v>611</v>
      </c>
      <c r="D7" t="s">
        <v>542</v>
      </c>
      <c r="E7" t="s">
        <v>545</v>
      </c>
      <c r="F7" t="s">
        <v>608</v>
      </c>
      <c r="G7" t="s">
        <v>425</v>
      </c>
      <c r="H7" t="s">
        <v>891</v>
      </c>
      <c r="I7" t="s">
        <v>402</v>
      </c>
      <c r="J7" t="s">
        <v>589</v>
      </c>
      <c r="K7" t="s">
        <v>546</v>
      </c>
      <c r="L7" t="s">
        <v>400</v>
      </c>
      <c r="M7" t="s">
        <v>683</v>
      </c>
      <c r="N7" t="s">
        <v>614</v>
      </c>
      <c r="O7" t="s">
        <v>808</v>
      </c>
      <c r="P7" t="s">
        <v>576</v>
      </c>
      <c r="Q7" t="s">
        <v>576</v>
      </c>
      <c r="R7" t="s">
        <v>505</v>
      </c>
      <c r="S7" t="s">
        <v>513</v>
      </c>
      <c r="T7" t="s">
        <v>610</v>
      </c>
      <c r="U7" t="s">
        <v>853</v>
      </c>
      <c r="V7" t="s">
        <v>576</v>
      </c>
      <c r="W7" t="s">
        <v>683</v>
      </c>
      <c r="X7" t="s">
        <v>537</v>
      </c>
      <c r="Y7" t="s">
        <v>516</v>
      </c>
      <c r="Z7" t="s">
        <v>395</v>
      </c>
    </row>
    <row r="8">
      <c r="A8" s="5" t="s">
        <v>382</v>
      </c>
      <c r="B8" t="s">
        <v>14070</v>
      </c>
      <c r="C8" t="s">
        <v>800</v>
      </c>
      <c r="D8" t="s">
        <v>740</v>
      </c>
      <c r="E8" t="s">
        <v>421</v>
      </c>
      <c r="F8" t="s">
        <v>517</v>
      </c>
      <c r="G8" t="s">
        <v>575</v>
      </c>
      <c r="H8" t="s">
        <v>416</v>
      </c>
      <c r="I8" t="s">
        <v>535</v>
      </c>
      <c r="J8" t="s">
        <v>547</v>
      </c>
      <c r="K8" t="s">
        <v>408</v>
      </c>
      <c r="L8" t="s">
        <v>693</v>
      </c>
      <c r="M8" t="s">
        <v>693</v>
      </c>
      <c r="N8" t="s">
        <v>519</v>
      </c>
      <c r="O8" t="s">
        <v>584</v>
      </c>
      <c r="P8" t="s">
        <v>674</v>
      </c>
      <c r="Q8" t="s">
        <v>413</v>
      </c>
      <c r="R8" t="s">
        <v>424</v>
      </c>
      <c r="S8" t="s">
        <v>547</v>
      </c>
      <c r="T8" t="s">
        <v>683</v>
      </c>
      <c r="U8" t="s">
        <v>423</v>
      </c>
      <c r="V8" t="s">
        <v>739</v>
      </c>
      <c r="W8" t="s">
        <v>607</v>
      </c>
      <c r="X8" t="s">
        <v>801</v>
      </c>
      <c r="Y8" t="s">
        <v>521</v>
      </c>
      <c r="Z8" t="s">
        <v>548</v>
      </c>
    </row>
    <row r="9">
      <c r="A9" s="5" t="s">
        <v>382</v>
      </c>
      <c r="B9" t="s">
        <v>14071</v>
      </c>
      <c r="C9" t="s">
        <v>505</v>
      </c>
      <c r="D9" t="s">
        <v>576</v>
      </c>
      <c r="E9" t="s">
        <v>506</v>
      </c>
      <c r="F9" t="s">
        <v>566</v>
      </c>
      <c r="G9" t="s">
        <v>525</v>
      </c>
      <c r="H9" t="s">
        <v>521</v>
      </c>
      <c r="I9" t="s">
        <v>801</v>
      </c>
      <c r="J9" t="s">
        <v>557</v>
      </c>
      <c r="K9" t="s">
        <v>515</v>
      </c>
      <c r="L9" t="s">
        <v>413</v>
      </c>
      <c r="M9" t="s">
        <v>739</v>
      </c>
      <c r="N9" t="s">
        <v>401</v>
      </c>
      <c r="O9" t="s">
        <v>426</v>
      </c>
      <c r="P9" t="s">
        <v>559</v>
      </c>
      <c r="Q9" t="s">
        <v>396</v>
      </c>
      <c r="R9" t="s">
        <v>590</v>
      </c>
      <c r="S9" t="s">
        <v>517</v>
      </c>
      <c r="T9" t="s">
        <v>548</v>
      </c>
      <c r="U9" t="s">
        <v>808</v>
      </c>
      <c r="V9" t="s">
        <v>674</v>
      </c>
      <c r="W9" t="s">
        <v>594</v>
      </c>
      <c r="X9" t="s">
        <v>517</v>
      </c>
      <c r="Y9" t="s">
        <v>614</v>
      </c>
      <c r="Z9" t="s">
        <v>406</v>
      </c>
    </row>
    <row r="10">
      <c r="A10" s="5" t="s">
        <v>382</v>
      </c>
      <c r="B10" t="s">
        <v>14072</v>
      </c>
      <c r="C10" t="s">
        <v>513</v>
      </c>
      <c r="D10" t="s">
        <v>637</v>
      </c>
      <c r="E10" t="s">
        <v>902</v>
      </c>
      <c r="F10" t="s">
        <v>508</v>
      </c>
      <c r="G10" t="s">
        <v>547</v>
      </c>
      <c r="H10" t="s">
        <v>937</v>
      </c>
      <c r="I10" t="s">
        <v>425</v>
      </c>
      <c r="J10" t="s">
        <v>514</v>
      </c>
      <c r="K10" t="s">
        <v>419</v>
      </c>
      <c r="L10" t="s">
        <v>408</v>
      </c>
      <c r="M10" t="s">
        <v>494</v>
      </c>
      <c r="N10" t="s">
        <v>1130</v>
      </c>
      <c r="O10" t="s">
        <v>732</v>
      </c>
      <c r="P10" t="s">
        <v>408</v>
      </c>
      <c r="Q10" t="s">
        <v>607</v>
      </c>
      <c r="R10" t="s">
        <v>424</v>
      </c>
      <c r="S10" t="s">
        <v>586</v>
      </c>
      <c r="T10" t="s">
        <v>608</v>
      </c>
      <c r="U10" t="s">
        <v>602</v>
      </c>
      <c r="V10" t="s">
        <v>813</v>
      </c>
      <c r="W10" t="s">
        <v>406</v>
      </c>
      <c r="X10" t="s">
        <v>586</v>
      </c>
      <c r="Y10" t="s">
        <v>546</v>
      </c>
      <c r="Z10" t="s">
        <v>576</v>
      </c>
    </row>
    <row r="11">
      <c r="A11" s="5" t="s">
        <v>382</v>
      </c>
      <c r="B11" t="s">
        <v>14073</v>
      </c>
      <c r="C11" t="s">
        <v>908</v>
      </c>
      <c r="D11" t="s">
        <v>883</v>
      </c>
      <c r="E11" t="s">
        <v>886</v>
      </c>
      <c r="F11" t="s">
        <v>587</v>
      </c>
      <c r="G11" t="s">
        <v>896</v>
      </c>
      <c r="H11" t="s">
        <v>885</v>
      </c>
      <c r="I11" t="s">
        <v>1116</v>
      </c>
      <c r="J11" t="s">
        <v>1128</v>
      </c>
      <c r="K11" t="s">
        <v>418</v>
      </c>
      <c r="L11" t="s">
        <v>603</v>
      </c>
      <c r="M11" t="s">
        <v>421</v>
      </c>
      <c r="N11" t="s">
        <v>710</v>
      </c>
      <c r="O11" t="s">
        <v>575</v>
      </c>
      <c r="P11" t="s">
        <v>421</v>
      </c>
      <c r="Q11" t="s">
        <v>421</v>
      </c>
      <c r="R11" t="s">
        <v>423</v>
      </c>
      <c r="S11" t="s">
        <v>891</v>
      </c>
      <c r="T11" t="s">
        <v>1059</v>
      </c>
      <c r="U11" t="s">
        <v>541</v>
      </c>
      <c r="V11" t="s">
        <v>496</v>
      </c>
      <c r="W11" t="s">
        <v>800</v>
      </c>
      <c r="X11" t="s">
        <v>402</v>
      </c>
      <c r="Y11" t="s">
        <v>891</v>
      </c>
      <c r="Z11" t="s">
        <v>642</v>
      </c>
    </row>
    <row r="13">
      <c r="A13" t="s">
        <v>427</v>
      </c>
    </row>
    <row r="14">
      <c r="A14" t="s">
        <v>441</v>
      </c>
    </row>
    <row r="15">
      <c r="A15" t="s">
        <v>442</v>
      </c>
    </row>
    <row r="16">
      <c r="A16" t="s">
        <v>434</v>
      </c>
    </row>
    <row r="17">
      <c r="A17" t="s">
        <v>435</v>
      </c>
    </row>
    <row r="18">
      <c r="A18" t="s">
        <v>651</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254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14067</v>
      </c>
      <c r="C5" t="s">
        <v>902</v>
      </c>
      <c r="D5" t="s">
        <v>729</v>
      </c>
      <c r="E5" t="s">
        <v>891</v>
      </c>
      <c r="F5" t="s">
        <v>568</v>
      </c>
      <c r="G5" t="s">
        <v>421</v>
      </c>
      <c r="H5" t="s">
        <v>929</v>
      </c>
      <c r="I5" t="s">
        <v>929</v>
      </c>
      <c r="J5" t="s">
        <v>891</v>
      </c>
      <c r="K5" t="s">
        <v>814</v>
      </c>
      <c r="L5" t="s">
        <v>402</v>
      </c>
      <c r="M5" t="s">
        <v>420</v>
      </c>
      <c r="N5" t="s">
        <v>613</v>
      </c>
      <c r="O5" t="s">
        <v>419</v>
      </c>
      <c r="P5" t="s">
        <v>1128</v>
      </c>
      <c r="Q5" t="s">
        <v>885</v>
      </c>
      <c r="R5" t="s">
        <v>541</v>
      </c>
      <c r="S5" t="s">
        <v>610</v>
      </c>
      <c r="T5" t="s">
        <v>541</v>
      </c>
      <c r="U5" t="s">
        <v>402</v>
      </c>
      <c r="V5" t="s">
        <v>517</v>
      </c>
      <c r="W5" t="s">
        <v>536</v>
      </c>
      <c r="X5" t="s">
        <v>1059</v>
      </c>
      <c r="Y5" t="s">
        <v>1128</v>
      </c>
      <c r="Z5" t="s">
        <v>891</v>
      </c>
    </row>
    <row r="6">
      <c r="A6" s="5" t="s">
        <v>382</v>
      </c>
      <c r="B6" t="s">
        <v>14068</v>
      </c>
      <c r="C6" t="s">
        <v>674</v>
      </c>
      <c r="D6" t="s">
        <v>808</v>
      </c>
      <c r="E6" t="s">
        <v>517</v>
      </c>
      <c r="F6" t="s">
        <v>743</v>
      </c>
      <c r="G6" t="s">
        <v>806</v>
      </c>
      <c r="H6" t="s">
        <v>391</v>
      </c>
      <c r="I6" t="s">
        <v>615</v>
      </c>
      <c r="J6" t="s">
        <v>393</v>
      </c>
      <c r="K6" t="s">
        <v>524</v>
      </c>
      <c r="L6" t="s">
        <v>568</v>
      </c>
      <c r="M6" t="s">
        <v>525</v>
      </c>
      <c r="N6" t="s">
        <v>791</v>
      </c>
      <c r="O6" t="s">
        <v>508</v>
      </c>
      <c r="P6" t="s">
        <v>514</v>
      </c>
      <c r="Q6" t="s">
        <v>425</v>
      </c>
      <c r="R6" t="s">
        <v>400</v>
      </c>
      <c r="S6" t="s">
        <v>593</v>
      </c>
      <c r="T6" t="s">
        <v>566</v>
      </c>
      <c r="U6" t="s">
        <v>693</v>
      </c>
      <c r="V6" t="s">
        <v>827</v>
      </c>
      <c r="W6" t="s">
        <v>419</v>
      </c>
      <c r="X6" t="s">
        <v>546</v>
      </c>
      <c r="Y6" t="s">
        <v>532</v>
      </c>
      <c r="Z6" t="s">
        <v>506</v>
      </c>
    </row>
    <row r="7">
      <c r="A7" s="5" t="s">
        <v>382</v>
      </c>
      <c r="B7" t="s">
        <v>14069</v>
      </c>
      <c r="C7" t="s">
        <v>603</v>
      </c>
      <c r="D7" t="s">
        <v>610</v>
      </c>
      <c r="E7" t="s">
        <v>853</v>
      </c>
      <c r="F7" t="s">
        <v>615</v>
      </c>
      <c r="G7" t="s">
        <v>535</v>
      </c>
      <c r="H7" t="s">
        <v>516</v>
      </c>
      <c r="I7" t="s">
        <v>800</v>
      </c>
      <c r="J7" t="s">
        <v>685</v>
      </c>
      <c r="K7" t="s">
        <v>414</v>
      </c>
      <c r="L7" t="s">
        <v>637</v>
      </c>
      <c r="M7" t="s">
        <v>414</v>
      </c>
      <c r="N7" t="s">
        <v>588</v>
      </c>
      <c r="O7" t="s">
        <v>495</v>
      </c>
      <c r="P7" t="s">
        <v>609</v>
      </c>
      <c r="Q7" t="s">
        <v>740</v>
      </c>
      <c r="R7" t="s">
        <v>411</v>
      </c>
      <c r="S7" t="s">
        <v>513</v>
      </c>
      <c r="T7" t="s">
        <v>610</v>
      </c>
      <c r="U7" t="s">
        <v>853</v>
      </c>
      <c r="V7" t="s">
        <v>576</v>
      </c>
      <c r="W7" t="s">
        <v>683</v>
      </c>
      <c r="X7" t="s">
        <v>537</v>
      </c>
      <c r="Y7" t="s">
        <v>516</v>
      </c>
      <c r="Z7" t="s">
        <v>395</v>
      </c>
    </row>
    <row r="8">
      <c r="A8" s="5" t="s">
        <v>382</v>
      </c>
      <c r="B8" t="s">
        <v>14070</v>
      </c>
      <c r="C8" t="s">
        <v>391</v>
      </c>
      <c r="D8" t="s">
        <v>595</v>
      </c>
      <c r="E8" t="s">
        <v>615</v>
      </c>
      <c r="F8" t="s">
        <v>710</v>
      </c>
      <c r="G8" t="s">
        <v>614</v>
      </c>
      <c r="H8" t="s">
        <v>504</v>
      </c>
      <c r="I8" t="s">
        <v>495</v>
      </c>
      <c r="J8" t="s">
        <v>681</v>
      </c>
      <c r="K8" t="s">
        <v>532</v>
      </c>
      <c r="L8" t="s">
        <v>685</v>
      </c>
      <c r="M8" t="s">
        <v>395</v>
      </c>
      <c r="N8" t="s">
        <v>670</v>
      </c>
      <c r="O8" t="s">
        <v>613</v>
      </c>
      <c r="P8" t="s">
        <v>493</v>
      </c>
      <c r="Q8" t="s">
        <v>416</v>
      </c>
      <c r="R8" t="s">
        <v>534</v>
      </c>
      <c r="S8" t="s">
        <v>547</v>
      </c>
      <c r="T8" t="s">
        <v>683</v>
      </c>
      <c r="U8" t="s">
        <v>423</v>
      </c>
      <c r="V8" t="s">
        <v>739</v>
      </c>
      <c r="W8" t="s">
        <v>607</v>
      </c>
      <c r="X8" t="s">
        <v>801</v>
      </c>
      <c r="Y8" t="s">
        <v>521</v>
      </c>
      <c r="Z8" t="s">
        <v>548</v>
      </c>
    </row>
    <row r="9">
      <c r="A9" s="5" t="s">
        <v>382</v>
      </c>
      <c r="B9" t="s">
        <v>14071</v>
      </c>
      <c r="C9" t="s">
        <v>524</v>
      </c>
      <c r="D9" t="s">
        <v>548</v>
      </c>
      <c r="E9" t="s">
        <v>808</v>
      </c>
      <c r="F9" t="s">
        <v>558</v>
      </c>
      <c r="G9" t="s">
        <v>806</v>
      </c>
      <c r="H9" t="s">
        <v>614</v>
      </c>
      <c r="I9" t="s">
        <v>607</v>
      </c>
      <c r="J9" t="s">
        <v>415</v>
      </c>
      <c r="K9" t="s">
        <v>495</v>
      </c>
      <c r="L9" t="s">
        <v>568</v>
      </c>
      <c r="M9" t="s">
        <v>520</v>
      </c>
      <c r="N9" t="s">
        <v>670</v>
      </c>
      <c r="O9" t="s">
        <v>728</v>
      </c>
      <c r="P9" t="s">
        <v>567</v>
      </c>
      <c r="Q9" t="s">
        <v>496</v>
      </c>
      <c r="R9" t="s">
        <v>521</v>
      </c>
      <c r="S9" t="s">
        <v>517</v>
      </c>
      <c r="T9" t="s">
        <v>548</v>
      </c>
      <c r="U9" t="s">
        <v>808</v>
      </c>
      <c r="V9" t="s">
        <v>674</v>
      </c>
      <c r="W9" t="s">
        <v>594</v>
      </c>
      <c r="X9" t="s">
        <v>517</v>
      </c>
      <c r="Y9" t="s">
        <v>614</v>
      </c>
      <c r="Z9" t="s">
        <v>406</v>
      </c>
    </row>
    <row r="10">
      <c r="A10" s="5" t="s">
        <v>382</v>
      </c>
      <c r="B10" t="s">
        <v>14072</v>
      </c>
      <c r="C10" t="s">
        <v>586</v>
      </c>
      <c r="D10" t="s">
        <v>685</v>
      </c>
      <c r="E10" t="s">
        <v>535</v>
      </c>
      <c r="F10" t="s">
        <v>790</v>
      </c>
      <c r="G10" t="s">
        <v>566</v>
      </c>
      <c r="H10" t="s">
        <v>586</v>
      </c>
      <c r="I10" t="s">
        <v>492</v>
      </c>
      <c r="J10" t="s">
        <v>534</v>
      </c>
      <c r="K10" t="s">
        <v>492</v>
      </c>
      <c r="L10" t="s">
        <v>683</v>
      </c>
      <c r="M10" t="s">
        <v>586</v>
      </c>
      <c r="N10" t="s">
        <v>938</v>
      </c>
      <c r="O10" t="s">
        <v>758</v>
      </c>
      <c r="P10" t="s">
        <v>546</v>
      </c>
      <c r="Q10" t="s">
        <v>586</v>
      </c>
      <c r="R10" t="s">
        <v>575</v>
      </c>
      <c r="S10" t="s">
        <v>586</v>
      </c>
      <c r="T10" t="s">
        <v>608</v>
      </c>
      <c r="U10" t="s">
        <v>602</v>
      </c>
      <c r="V10" t="s">
        <v>813</v>
      </c>
      <c r="W10" t="s">
        <v>406</v>
      </c>
      <c r="X10" t="s">
        <v>586</v>
      </c>
      <c r="Y10" t="s">
        <v>546</v>
      </c>
      <c r="Z10" t="s">
        <v>576</v>
      </c>
    </row>
    <row r="11">
      <c r="A11" s="5" t="s">
        <v>382</v>
      </c>
      <c r="B11" t="s">
        <v>14073</v>
      </c>
      <c r="C11" t="s">
        <v>729</v>
      </c>
      <c r="D11" t="s">
        <v>940</v>
      </c>
      <c r="E11" t="s">
        <v>544</v>
      </c>
      <c r="F11" t="s">
        <v>423</v>
      </c>
      <c r="G11" t="s">
        <v>425</v>
      </c>
      <c r="H11" t="s">
        <v>611</v>
      </c>
      <c r="I11" t="s">
        <v>541</v>
      </c>
      <c r="J11" t="s">
        <v>414</v>
      </c>
      <c r="K11" t="s">
        <v>513</v>
      </c>
      <c r="L11" t="s">
        <v>589</v>
      </c>
      <c r="M11" t="s">
        <v>609</v>
      </c>
      <c r="N11" t="s">
        <v>826</v>
      </c>
      <c r="O11" t="s">
        <v>556</v>
      </c>
      <c r="P11" t="s">
        <v>853</v>
      </c>
      <c r="Q11" t="s">
        <v>414</v>
      </c>
      <c r="R11" t="s">
        <v>418</v>
      </c>
      <c r="S11" t="s">
        <v>891</v>
      </c>
      <c r="T11" t="s">
        <v>1059</v>
      </c>
      <c r="U11" t="s">
        <v>541</v>
      </c>
      <c r="V11" t="s">
        <v>496</v>
      </c>
      <c r="W11" t="s">
        <v>800</v>
      </c>
      <c r="X11" t="s">
        <v>402</v>
      </c>
      <c r="Y11" t="s">
        <v>891</v>
      </c>
      <c r="Z11" t="s">
        <v>642</v>
      </c>
    </row>
    <row r="13">
      <c r="A13" t="s">
        <v>427</v>
      </c>
    </row>
    <row r="14">
      <c r="A14" t="s">
        <v>771</v>
      </c>
    </row>
    <row r="15">
      <c r="A15" t="s">
        <v>434</v>
      </c>
    </row>
    <row r="16">
      <c r="A16" t="s">
        <v>435</v>
      </c>
    </row>
    <row r="17">
      <c r="A17" t="s">
        <v>651</v>
      </c>
    </row>
    <row r="18">
      <c r="A18" t="s">
        <v>382</v>
      </c>
    </row>
    <row r="19">
      <c r="A19" t="s">
        <v>438</v>
      </c>
    </row>
    <row r="20">
      <c r="A20" t="s">
        <v>14074</v>
      </c>
    </row>
    <row r="21">
      <c r="A21" t="s">
        <v>14075</v>
      </c>
    </row>
    <row r="22">
      <c r="A22" t="s">
        <v>14076</v>
      </c>
    </row>
    <row r="23">
      <c r="A23" t="s">
        <v>14077</v>
      </c>
    </row>
    <row r="24">
      <c r="A24" t="s">
        <v>14078</v>
      </c>
    </row>
    <row r="25">
      <c r="A25" t="s">
        <v>14079</v>
      </c>
    </row>
    <row r="26">
      <c r="A26" t="s">
        <v>14080</v>
      </c>
    </row>
  </sheetData>
  <mergeCells count="1">
    <mergeCell ref="A3:Z3"/>
  </mergeCells>
  <pageMargins left="0.7" right="0.7" top="0.75" bottom="0.75" header="0.3" footer="0.3"/>
  <pageSetup paperSize="9" orientation="portrait" horizontalDpi="300" verticalDpi="300" r:id="rId2"/>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256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884</v>
      </c>
      <c r="D5" t="s">
        <v>1138</v>
      </c>
      <c r="E5" t="s">
        <v>1138</v>
      </c>
      <c r="F5" t="s">
        <v>595</v>
      </c>
      <c r="G5" t="s">
        <v>929</v>
      </c>
      <c r="H5" t="s">
        <v>952</v>
      </c>
      <c r="I5" t="s">
        <v>1122</v>
      </c>
      <c r="J5" t="s">
        <v>1024</v>
      </c>
      <c r="K5" t="s">
        <v>400</v>
      </c>
      <c r="L5" t="s">
        <v>800</v>
      </c>
      <c r="M5" t="s">
        <v>713</v>
      </c>
      <c r="N5" t="s">
        <v>807</v>
      </c>
      <c r="O5" t="s">
        <v>808</v>
      </c>
      <c r="P5" t="s">
        <v>533</v>
      </c>
      <c r="Q5" t="s">
        <v>418</v>
      </c>
      <c r="R5" t="s">
        <v>587</v>
      </c>
      <c r="S5" t="s">
        <v>1043</v>
      </c>
      <c r="T5" t="s">
        <v>907</v>
      </c>
      <c r="U5" t="s">
        <v>1128</v>
      </c>
      <c r="V5" t="s">
        <v>693</v>
      </c>
      <c r="W5" t="s">
        <v>533</v>
      </c>
      <c r="X5" t="s">
        <v>544</v>
      </c>
      <c r="Y5" t="s">
        <v>940</v>
      </c>
      <c r="Z5" t="s">
        <v>1128</v>
      </c>
    </row>
    <row r="6">
      <c r="A6" s="5" t="s">
        <v>382</v>
      </c>
      <c r="B6" t="s">
        <v>14068</v>
      </c>
      <c r="C6" t="s">
        <v>575</v>
      </c>
      <c r="D6" t="s">
        <v>602</v>
      </c>
      <c r="E6" t="s">
        <v>602</v>
      </c>
      <c r="F6" t="s">
        <v>559</v>
      </c>
      <c r="G6" t="s">
        <v>493</v>
      </c>
      <c r="H6" t="s">
        <v>642</v>
      </c>
      <c r="I6" t="s">
        <v>637</v>
      </c>
      <c r="J6" t="s">
        <v>537</v>
      </c>
      <c r="K6" t="s">
        <v>827</v>
      </c>
      <c r="L6" t="s">
        <v>572</v>
      </c>
      <c r="M6" t="s">
        <v>540</v>
      </c>
      <c r="N6" t="s">
        <v>939</v>
      </c>
      <c r="O6" t="s">
        <v>703</v>
      </c>
      <c r="P6" t="s">
        <v>614</v>
      </c>
      <c r="Q6" t="s">
        <v>548</v>
      </c>
      <c r="R6" t="s">
        <v>593</v>
      </c>
      <c r="S6" t="s">
        <v>607</v>
      </c>
      <c r="T6" t="s">
        <v>568</v>
      </c>
      <c r="U6" t="s">
        <v>495</v>
      </c>
      <c r="V6" t="s">
        <v>670</v>
      </c>
      <c r="W6" t="s">
        <v>594</v>
      </c>
      <c r="X6" t="s">
        <v>595</v>
      </c>
      <c r="Y6" t="s">
        <v>608</v>
      </c>
      <c r="Z6" t="s">
        <v>493</v>
      </c>
    </row>
    <row r="7">
      <c r="A7" s="5" t="s">
        <v>382</v>
      </c>
      <c r="B7" t="s">
        <v>14069</v>
      </c>
      <c r="C7" t="s">
        <v>929</v>
      </c>
      <c r="D7" t="s">
        <v>885</v>
      </c>
      <c r="E7" t="s">
        <v>892</v>
      </c>
      <c r="F7" t="s">
        <v>587</v>
      </c>
      <c r="G7" t="s">
        <v>589</v>
      </c>
      <c r="H7" t="s">
        <v>541</v>
      </c>
      <c r="I7" t="s">
        <v>611</v>
      </c>
      <c r="J7" t="s">
        <v>642</v>
      </c>
      <c r="K7" t="s">
        <v>535</v>
      </c>
      <c r="L7" t="s">
        <v>713</v>
      </c>
      <c r="M7" t="s">
        <v>536</v>
      </c>
      <c r="N7" t="s">
        <v>517</v>
      </c>
      <c r="O7" t="s">
        <v>520</v>
      </c>
      <c r="P7" t="s">
        <v>576</v>
      </c>
      <c r="Q7" t="s">
        <v>391</v>
      </c>
      <c r="R7" t="s">
        <v>575</v>
      </c>
      <c r="S7" t="s">
        <v>853</v>
      </c>
      <c r="T7" t="s">
        <v>1043</v>
      </c>
      <c r="U7" t="s">
        <v>420</v>
      </c>
      <c r="V7" t="s">
        <v>497</v>
      </c>
      <c r="W7" t="s">
        <v>602</v>
      </c>
      <c r="X7" t="s">
        <v>418</v>
      </c>
      <c r="Y7" t="s">
        <v>418</v>
      </c>
      <c r="Z7" t="s">
        <v>411</v>
      </c>
    </row>
    <row r="8">
      <c r="A8" s="5" t="s">
        <v>382</v>
      </c>
      <c r="B8" t="s">
        <v>14070</v>
      </c>
      <c r="C8" t="s">
        <v>516</v>
      </c>
      <c r="D8" t="s">
        <v>425</v>
      </c>
      <c r="E8" t="s">
        <v>740</v>
      </c>
      <c r="F8" t="s">
        <v>693</v>
      </c>
      <c r="G8" t="s">
        <v>491</v>
      </c>
      <c r="H8" t="s">
        <v>532</v>
      </c>
      <c r="I8" t="s">
        <v>608</v>
      </c>
      <c r="J8" t="s">
        <v>492</v>
      </c>
      <c r="K8" t="s">
        <v>808</v>
      </c>
      <c r="L8" t="s">
        <v>504</v>
      </c>
      <c r="M8" t="s">
        <v>568</v>
      </c>
      <c r="N8" t="s">
        <v>592</v>
      </c>
      <c r="O8" t="s">
        <v>863</v>
      </c>
      <c r="P8" t="s">
        <v>559</v>
      </c>
      <c r="Q8" t="s">
        <v>674</v>
      </c>
      <c r="R8" t="s">
        <v>523</v>
      </c>
      <c r="S8" t="s">
        <v>423</v>
      </c>
      <c r="T8" t="s">
        <v>608</v>
      </c>
      <c r="U8" t="s">
        <v>400</v>
      </c>
      <c r="V8" t="s">
        <v>396</v>
      </c>
      <c r="W8" t="s">
        <v>494</v>
      </c>
      <c r="X8" t="s">
        <v>567</v>
      </c>
      <c r="Y8" t="s">
        <v>398</v>
      </c>
      <c r="Z8" t="s">
        <v>568</v>
      </c>
    </row>
    <row r="9">
      <c r="A9" s="5" t="s">
        <v>382</v>
      </c>
      <c r="B9" t="s">
        <v>14071</v>
      </c>
      <c r="C9" t="s">
        <v>398</v>
      </c>
      <c r="D9" t="s">
        <v>534</v>
      </c>
      <c r="E9" t="s">
        <v>576</v>
      </c>
      <c r="F9" t="s">
        <v>520</v>
      </c>
      <c r="G9" t="s">
        <v>525</v>
      </c>
      <c r="H9" t="s">
        <v>521</v>
      </c>
      <c r="I9" t="s">
        <v>525</v>
      </c>
      <c r="J9" t="s">
        <v>524</v>
      </c>
      <c r="K9" t="s">
        <v>538</v>
      </c>
      <c r="L9" t="s">
        <v>415</v>
      </c>
      <c r="M9" t="s">
        <v>523</v>
      </c>
      <c r="N9" t="s">
        <v>807</v>
      </c>
      <c r="O9" t="s">
        <v>426</v>
      </c>
      <c r="P9" t="s">
        <v>413</v>
      </c>
      <c r="Q9" t="s">
        <v>728</v>
      </c>
      <c r="R9" t="s">
        <v>585</v>
      </c>
      <c r="S9" t="s">
        <v>681</v>
      </c>
      <c r="T9" t="s">
        <v>495</v>
      </c>
      <c r="U9" t="s">
        <v>520</v>
      </c>
      <c r="V9" t="s">
        <v>559</v>
      </c>
      <c r="W9" t="s">
        <v>408</v>
      </c>
      <c r="X9" t="s">
        <v>557</v>
      </c>
      <c r="Y9" t="s">
        <v>806</v>
      </c>
      <c r="Z9" t="s">
        <v>588</v>
      </c>
    </row>
    <row r="10">
      <c r="A10" s="5" t="s">
        <v>382</v>
      </c>
      <c r="B10" t="s">
        <v>14072</v>
      </c>
      <c r="C10" t="s">
        <v>937</v>
      </c>
      <c r="D10" t="s">
        <v>1043</v>
      </c>
      <c r="E10" t="s">
        <v>903</v>
      </c>
      <c r="F10" t="s">
        <v>510</v>
      </c>
      <c r="G10" t="s">
        <v>546</v>
      </c>
      <c r="H10" t="s">
        <v>814</v>
      </c>
      <c r="I10" t="s">
        <v>853</v>
      </c>
      <c r="J10" t="s">
        <v>740</v>
      </c>
      <c r="K10" t="s">
        <v>808</v>
      </c>
      <c r="L10" t="s">
        <v>495</v>
      </c>
      <c r="M10" t="s">
        <v>403</v>
      </c>
      <c r="N10" t="s">
        <v>869</v>
      </c>
      <c r="O10" t="s">
        <v>511</v>
      </c>
      <c r="P10" t="s">
        <v>681</v>
      </c>
      <c r="Q10" t="s">
        <v>557</v>
      </c>
      <c r="R10" t="s">
        <v>593</v>
      </c>
      <c r="S10" t="s">
        <v>535</v>
      </c>
      <c r="T10" t="s">
        <v>800</v>
      </c>
      <c r="U10" t="s">
        <v>713</v>
      </c>
      <c r="V10" t="s">
        <v>626</v>
      </c>
      <c r="W10" t="s">
        <v>806</v>
      </c>
      <c r="X10" t="s">
        <v>602</v>
      </c>
      <c r="Y10" t="s">
        <v>683</v>
      </c>
      <c r="Z10" t="s">
        <v>586</v>
      </c>
    </row>
    <row r="11">
      <c r="A11" s="5" t="s">
        <v>382</v>
      </c>
      <c r="B11" t="s">
        <v>14073</v>
      </c>
      <c r="C11" t="s">
        <v>1125</v>
      </c>
      <c r="D11" t="s">
        <v>1052</v>
      </c>
      <c r="E11" t="s">
        <v>1052</v>
      </c>
      <c r="F11" t="s">
        <v>800</v>
      </c>
      <c r="G11" t="s">
        <v>891</v>
      </c>
      <c r="H11" t="s">
        <v>1125</v>
      </c>
      <c r="I11" t="s">
        <v>1044</v>
      </c>
      <c r="J11" t="s">
        <v>545</v>
      </c>
      <c r="K11" t="s">
        <v>937</v>
      </c>
      <c r="L11" t="s">
        <v>814</v>
      </c>
      <c r="M11" t="s">
        <v>895</v>
      </c>
      <c r="N11" t="s">
        <v>594</v>
      </c>
      <c r="O11" t="s">
        <v>547</v>
      </c>
      <c r="P11" t="s">
        <v>937</v>
      </c>
      <c r="Q11" t="s">
        <v>853</v>
      </c>
      <c r="R11" t="s">
        <v>516</v>
      </c>
      <c r="S11" t="s">
        <v>1128</v>
      </c>
      <c r="T11" t="s">
        <v>543</v>
      </c>
      <c r="U11" t="s">
        <v>545</v>
      </c>
      <c r="V11" t="s">
        <v>497</v>
      </c>
      <c r="W11" t="s">
        <v>421</v>
      </c>
      <c r="X11" t="s">
        <v>929</v>
      </c>
      <c r="Y11" t="s">
        <v>544</v>
      </c>
      <c r="Z11" t="s">
        <v>903</v>
      </c>
    </row>
    <row r="13">
      <c r="A13" t="s">
        <v>427</v>
      </c>
    </row>
    <row r="14">
      <c r="A14" t="s">
        <v>441</v>
      </c>
    </row>
    <row r="15">
      <c r="A15" t="s">
        <v>442</v>
      </c>
    </row>
    <row r="16">
      <c r="A16" t="s">
        <v>434</v>
      </c>
    </row>
    <row r="17">
      <c r="A17" t="s">
        <v>435</v>
      </c>
    </row>
    <row r="18">
      <c r="A18" t="s">
        <v>935</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258</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421</v>
      </c>
      <c r="D5" t="s">
        <v>425</v>
      </c>
      <c r="E5" t="s">
        <v>937</v>
      </c>
      <c r="F5" t="s">
        <v>568</v>
      </c>
      <c r="G5" t="s">
        <v>536</v>
      </c>
      <c r="H5" t="s">
        <v>896</v>
      </c>
      <c r="I5" t="s">
        <v>929</v>
      </c>
      <c r="J5" t="s">
        <v>895</v>
      </c>
      <c r="K5" t="s">
        <v>846</v>
      </c>
      <c r="L5" t="s">
        <v>559</v>
      </c>
      <c r="M5" t="s">
        <v>739</v>
      </c>
      <c r="N5" t="s">
        <v>570</v>
      </c>
      <c r="O5" t="s">
        <v>605</v>
      </c>
      <c r="P5" t="s">
        <v>547</v>
      </c>
      <c r="Q5" t="s">
        <v>576</v>
      </c>
      <c r="R5" t="s">
        <v>517</v>
      </c>
      <c r="S5" t="s">
        <v>494</v>
      </c>
      <c r="T5" t="s">
        <v>801</v>
      </c>
      <c r="U5" t="s">
        <v>801</v>
      </c>
      <c r="V5" t="s">
        <v>674</v>
      </c>
      <c r="W5" t="s">
        <v>517</v>
      </c>
      <c r="X5" t="s">
        <v>411</v>
      </c>
      <c r="Y5" t="s">
        <v>512</v>
      </c>
      <c r="Z5" t="s">
        <v>547</v>
      </c>
    </row>
    <row r="6">
      <c r="A6" s="5" t="s">
        <v>382</v>
      </c>
      <c r="B6" t="s">
        <v>14068</v>
      </c>
      <c r="C6" t="s">
        <v>539</v>
      </c>
      <c r="D6" t="s">
        <v>419</v>
      </c>
      <c r="E6" t="s">
        <v>517</v>
      </c>
      <c r="F6" t="s">
        <v>826</v>
      </c>
      <c r="G6" t="s">
        <v>558</v>
      </c>
      <c r="H6" t="s">
        <v>567</v>
      </c>
      <c r="I6" t="s">
        <v>491</v>
      </c>
      <c r="J6" t="s">
        <v>575</v>
      </c>
      <c r="K6" t="s">
        <v>747</v>
      </c>
      <c r="L6" t="s">
        <v>755</v>
      </c>
      <c r="M6" t="s">
        <v>564</v>
      </c>
      <c r="N6" t="s">
        <v>1006</v>
      </c>
      <c r="O6" t="s">
        <v>612</v>
      </c>
      <c r="P6" t="s">
        <v>509</v>
      </c>
      <c r="Q6" t="s">
        <v>826</v>
      </c>
      <c r="R6" t="s">
        <v>583</v>
      </c>
      <c r="S6" t="s">
        <v>866</v>
      </c>
      <c r="T6" t="s">
        <v>791</v>
      </c>
      <c r="U6" t="s">
        <v>583</v>
      </c>
      <c r="V6" t="s">
        <v>623</v>
      </c>
      <c r="W6" t="s">
        <v>511</v>
      </c>
      <c r="X6" t="s">
        <v>413</v>
      </c>
      <c r="Y6" t="s">
        <v>558</v>
      </c>
      <c r="Z6" t="s">
        <v>515</v>
      </c>
    </row>
    <row r="7">
      <c r="A7" s="5" t="s">
        <v>382</v>
      </c>
      <c r="B7" t="s">
        <v>14069</v>
      </c>
      <c r="C7" t="s">
        <v>615</v>
      </c>
      <c r="D7" t="s">
        <v>400</v>
      </c>
      <c r="E7" t="s">
        <v>685</v>
      </c>
      <c r="F7" t="s">
        <v>505</v>
      </c>
      <c r="G7" t="s">
        <v>423</v>
      </c>
      <c r="H7" t="s">
        <v>800</v>
      </c>
      <c r="I7" t="s">
        <v>512</v>
      </c>
      <c r="J7" t="s">
        <v>535</v>
      </c>
      <c r="K7" t="s">
        <v>846</v>
      </c>
      <c r="L7" t="s">
        <v>593</v>
      </c>
      <c r="M7" t="s">
        <v>538</v>
      </c>
      <c r="N7" t="s">
        <v>538</v>
      </c>
      <c r="O7" t="s">
        <v>406</v>
      </c>
      <c r="P7" t="s">
        <v>491</v>
      </c>
      <c r="Q7" t="s">
        <v>495</v>
      </c>
      <c r="R7" t="s">
        <v>517</v>
      </c>
      <c r="S7" t="s">
        <v>593</v>
      </c>
      <c r="T7" t="s">
        <v>548</v>
      </c>
      <c r="U7" t="s">
        <v>693</v>
      </c>
      <c r="V7" t="s">
        <v>408</v>
      </c>
      <c r="W7" t="s">
        <v>566</v>
      </c>
      <c r="X7" t="s">
        <v>423</v>
      </c>
      <c r="Y7" t="s">
        <v>497</v>
      </c>
      <c r="Z7" t="s">
        <v>398</v>
      </c>
    </row>
    <row r="8">
      <c r="A8" s="5" t="s">
        <v>382</v>
      </c>
      <c r="B8" t="s">
        <v>14070</v>
      </c>
      <c r="C8" t="s">
        <v>568</v>
      </c>
      <c r="D8" t="s">
        <v>496</v>
      </c>
      <c r="E8" t="s">
        <v>497</v>
      </c>
      <c r="F8" t="s">
        <v>559</v>
      </c>
      <c r="G8" t="s">
        <v>594</v>
      </c>
      <c r="H8" t="s">
        <v>506</v>
      </c>
      <c r="I8" t="s">
        <v>576</v>
      </c>
      <c r="J8" t="s">
        <v>504</v>
      </c>
      <c r="K8" t="s">
        <v>569</v>
      </c>
      <c r="L8" t="s">
        <v>509</v>
      </c>
      <c r="M8" t="s">
        <v>807</v>
      </c>
      <c r="N8" t="s">
        <v>624</v>
      </c>
      <c r="O8" t="s">
        <v>574</v>
      </c>
      <c r="P8" t="s">
        <v>590</v>
      </c>
      <c r="Q8" t="s">
        <v>694</v>
      </c>
      <c r="R8" t="s">
        <v>510</v>
      </c>
      <c r="S8" t="s">
        <v>509</v>
      </c>
      <c r="T8" t="s">
        <v>396</v>
      </c>
      <c r="U8" t="s">
        <v>415</v>
      </c>
      <c r="V8" t="s">
        <v>699</v>
      </c>
      <c r="W8" t="s">
        <v>863</v>
      </c>
      <c r="X8" t="s">
        <v>594</v>
      </c>
      <c r="Y8" t="s">
        <v>607</v>
      </c>
      <c r="Z8" t="s">
        <v>424</v>
      </c>
    </row>
    <row r="9">
      <c r="A9" s="5" t="s">
        <v>382</v>
      </c>
      <c r="B9" t="s">
        <v>14071</v>
      </c>
      <c r="C9" t="s">
        <v>586</v>
      </c>
      <c r="D9" t="s">
        <v>393</v>
      </c>
      <c r="E9" t="s">
        <v>548</v>
      </c>
      <c r="F9" t="s">
        <v>408</v>
      </c>
      <c r="G9" t="s">
        <v>521</v>
      </c>
      <c r="H9" t="s">
        <v>534</v>
      </c>
      <c r="I9" t="s">
        <v>391</v>
      </c>
      <c r="J9" t="s">
        <v>496</v>
      </c>
      <c r="K9" t="s">
        <v>826</v>
      </c>
      <c r="L9" t="s">
        <v>424</v>
      </c>
      <c r="M9" t="s">
        <v>539</v>
      </c>
      <c r="N9" t="s">
        <v>584</v>
      </c>
      <c r="O9" t="s">
        <v>426</v>
      </c>
      <c r="P9" t="s">
        <v>495</v>
      </c>
      <c r="Q9" t="s">
        <v>557</v>
      </c>
      <c r="R9" t="s">
        <v>674</v>
      </c>
      <c r="S9" t="s">
        <v>419</v>
      </c>
      <c r="T9" t="s">
        <v>556</v>
      </c>
      <c r="U9" t="s">
        <v>710</v>
      </c>
      <c r="V9" t="s">
        <v>605</v>
      </c>
      <c r="W9" t="s">
        <v>593</v>
      </c>
      <c r="X9" t="s">
        <v>398</v>
      </c>
      <c r="Y9" t="s">
        <v>525</v>
      </c>
      <c r="Z9" t="s">
        <v>524</v>
      </c>
    </row>
    <row r="10">
      <c r="A10" s="5" t="s">
        <v>382</v>
      </c>
      <c r="B10" t="s">
        <v>14072</v>
      </c>
      <c r="C10" t="s">
        <v>614</v>
      </c>
      <c r="D10" t="s">
        <v>566</v>
      </c>
      <c r="E10" t="s">
        <v>505</v>
      </c>
      <c r="F10" t="s">
        <v>562</v>
      </c>
      <c r="G10" t="s">
        <v>605</v>
      </c>
      <c r="H10" t="s">
        <v>693</v>
      </c>
      <c r="I10" t="s">
        <v>525</v>
      </c>
      <c r="J10" t="s">
        <v>403</v>
      </c>
      <c r="K10" t="s">
        <v>950</v>
      </c>
      <c r="L10" t="s">
        <v>561</v>
      </c>
      <c r="M10" t="s">
        <v>819</v>
      </c>
      <c r="N10" t="s">
        <v>1101</v>
      </c>
      <c r="O10" t="s">
        <v>932</v>
      </c>
      <c r="P10" t="s">
        <v>732</v>
      </c>
      <c r="Q10" t="s">
        <v>507</v>
      </c>
      <c r="R10" t="s">
        <v>976</v>
      </c>
      <c r="S10" t="s">
        <v>394</v>
      </c>
      <c r="T10" t="s">
        <v>583</v>
      </c>
      <c r="U10" t="s">
        <v>606</v>
      </c>
      <c r="V10" t="s">
        <v>947</v>
      </c>
      <c r="W10" t="s">
        <v>709</v>
      </c>
      <c r="X10" t="s">
        <v>613</v>
      </c>
      <c r="Y10" t="s">
        <v>424</v>
      </c>
      <c r="Z10" t="s">
        <v>807</v>
      </c>
    </row>
    <row r="11">
      <c r="A11" s="5" t="s">
        <v>382</v>
      </c>
      <c r="B11" t="s">
        <v>14073</v>
      </c>
      <c r="C11" t="s">
        <v>395</v>
      </c>
      <c r="D11" t="s">
        <v>512</v>
      </c>
      <c r="E11" t="s">
        <v>395</v>
      </c>
      <c r="F11" t="s">
        <v>614</v>
      </c>
      <c r="G11" t="s">
        <v>504</v>
      </c>
      <c r="H11" t="s">
        <v>532</v>
      </c>
      <c r="I11" t="s">
        <v>493</v>
      </c>
      <c r="J11" t="s">
        <v>492</v>
      </c>
      <c r="K11" t="s">
        <v>419</v>
      </c>
      <c r="L11" t="s">
        <v>806</v>
      </c>
      <c r="M11" t="s">
        <v>593</v>
      </c>
      <c r="N11" t="s">
        <v>791</v>
      </c>
      <c r="O11" t="s">
        <v>846</v>
      </c>
      <c r="P11" t="s">
        <v>517</v>
      </c>
      <c r="Q11" t="s">
        <v>594</v>
      </c>
      <c r="R11" t="s">
        <v>519</v>
      </c>
      <c r="S11" t="s">
        <v>495</v>
      </c>
      <c r="T11" t="s">
        <v>398</v>
      </c>
      <c r="U11" t="s">
        <v>504</v>
      </c>
      <c r="V11" t="s">
        <v>540</v>
      </c>
      <c r="W11" t="s">
        <v>523</v>
      </c>
      <c r="X11" t="s">
        <v>505</v>
      </c>
      <c r="Y11" t="s">
        <v>504</v>
      </c>
      <c r="Z11" t="s">
        <v>523</v>
      </c>
    </row>
    <row r="13">
      <c r="A13" t="s">
        <v>427</v>
      </c>
    </row>
    <row r="14">
      <c r="A14" t="s">
        <v>441</v>
      </c>
    </row>
    <row r="15">
      <c r="A15" t="s">
        <v>442</v>
      </c>
    </row>
    <row r="16">
      <c r="A16" t="s">
        <v>434</v>
      </c>
    </row>
    <row r="17">
      <c r="A17" t="s">
        <v>435</v>
      </c>
    </row>
    <row r="18">
      <c r="A18" t="s">
        <v>942</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260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587</v>
      </c>
      <c r="D5" t="s">
        <v>603</v>
      </c>
      <c r="E5" t="s">
        <v>642</v>
      </c>
      <c r="F5" t="s">
        <v>424</v>
      </c>
      <c r="G5" t="s">
        <v>525</v>
      </c>
      <c r="H5" t="s">
        <v>891</v>
      </c>
      <c r="I5" t="s">
        <v>892</v>
      </c>
      <c r="J5" t="s">
        <v>729</v>
      </c>
      <c r="K5" t="s">
        <v>492</v>
      </c>
      <c r="L5" t="s">
        <v>537</v>
      </c>
      <c r="M5" t="s">
        <v>512</v>
      </c>
      <c r="N5" t="s">
        <v>583</v>
      </c>
      <c r="O5" t="s">
        <v>806</v>
      </c>
      <c r="P5" t="s">
        <v>533</v>
      </c>
      <c r="Q5" t="s">
        <v>853</v>
      </c>
      <c r="R5" t="s">
        <v>1128</v>
      </c>
      <c r="S5" t="s">
        <v>532</v>
      </c>
      <c r="T5" t="s">
        <v>514</v>
      </c>
      <c r="U5" t="s">
        <v>609</v>
      </c>
      <c r="V5" t="s">
        <v>699</v>
      </c>
      <c r="W5" t="s">
        <v>693</v>
      </c>
      <c r="X5" t="s">
        <v>642</v>
      </c>
      <c r="Y5" t="s">
        <v>611</v>
      </c>
      <c r="Z5" t="s">
        <v>929</v>
      </c>
    </row>
    <row r="6">
      <c r="A6" s="5" t="s">
        <v>382</v>
      </c>
      <c r="B6" t="s">
        <v>14068</v>
      </c>
      <c r="C6" t="s">
        <v>419</v>
      </c>
      <c r="D6" t="s">
        <v>495</v>
      </c>
      <c r="E6" t="s">
        <v>496</v>
      </c>
      <c r="F6" t="s">
        <v>732</v>
      </c>
      <c r="G6" t="s">
        <v>510</v>
      </c>
      <c r="H6" t="s">
        <v>514</v>
      </c>
      <c r="I6" t="s">
        <v>895</v>
      </c>
      <c r="J6" t="s">
        <v>421</v>
      </c>
      <c r="K6" t="s">
        <v>826</v>
      </c>
      <c r="L6" t="s">
        <v>419</v>
      </c>
      <c r="M6" t="s">
        <v>588</v>
      </c>
      <c r="N6" t="s">
        <v>564</v>
      </c>
      <c r="O6" t="s">
        <v>604</v>
      </c>
      <c r="P6" t="s">
        <v>576</v>
      </c>
      <c r="Q6" t="s">
        <v>416</v>
      </c>
      <c r="R6" t="s">
        <v>533</v>
      </c>
      <c r="S6" t="s">
        <v>523</v>
      </c>
      <c r="T6" t="s">
        <v>524</v>
      </c>
      <c r="U6" t="s">
        <v>808</v>
      </c>
      <c r="V6" t="s">
        <v>813</v>
      </c>
      <c r="W6" t="s">
        <v>509</v>
      </c>
      <c r="X6" t="s">
        <v>602</v>
      </c>
      <c r="Y6" t="s">
        <v>537</v>
      </c>
      <c r="Z6" t="s">
        <v>418</v>
      </c>
    </row>
    <row r="7">
      <c r="A7" s="5" t="s">
        <v>382</v>
      </c>
      <c r="B7" t="s">
        <v>14069</v>
      </c>
      <c r="C7" t="s">
        <v>902</v>
      </c>
      <c r="D7" t="s">
        <v>544</v>
      </c>
      <c r="E7" t="s">
        <v>729</v>
      </c>
      <c r="F7" t="s">
        <v>685</v>
      </c>
      <c r="G7" t="s">
        <v>589</v>
      </c>
      <c r="H7" t="s">
        <v>907</v>
      </c>
      <c r="I7" t="s">
        <v>545</v>
      </c>
      <c r="J7" t="s">
        <v>940</v>
      </c>
      <c r="K7" t="s">
        <v>514</v>
      </c>
      <c r="L7" t="s">
        <v>814</v>
      </c>
      <c r="M7" t="s">
        <v>414</v>
      </c>
      <c r="N7" t="s">
        <v>398</v>
      </c>
      <c r="O7" t="s">
        <v>532</v>
      </c>
      <c r="P7" t="s">
        <v>589</v>
      </c>
      <c r="Q7" t="s">
        <v>937</v>
      </c>
      <c r="R7" t="s">
        <v>402</v>
      </c>
      <c r="S7" t="s">
        <v>937</v>
      </c>
      <c r="T7" t="s">
        <v>402</v>
      </c>
      <c r="U7" t="s">
        <v>896</v>
      </c>
      <c r="V7" t="s">
        <v>492</v>
      </c>
      <c r="W7" t="s">
        <v>800</v>
      </c>
      <c r="X7" t="s">
        <v>896</v>
      </c>
      <c r="Y7" t="s">
        <v>1043</v>
      </c>
      <c r="Z7" t="s">
        <v>929</v>
      </c>
    </row>
    <row r="8">
      <c r="A8" s="5" t="s">
        <v>382</v>
      </c>
      <c r="B8" t="s">
        <v>14070</v>
      </c>
      <c r="C8" t="s">
        <v>615</v>
      </c>
      <c r="D8" t="s">
        <v>800</v>
      </c>
      <c r="E8" t="s">
        <v>512</v>
      </c>
      <c r="F8" t="s">
        <v>607</v>
      </c>
      <c r="G8" t="s">
        <v>521</v>
      </c>
      <c r="H8" t="s">
        <v>535</v>
      </c>
      <c r="I8" t="s">
        <v>418</v>
      </c>
      <c r="J8" t="s">
        <v>713</v>
      </c>
      <c r="K8" t="s">
        <v>575</v>
      </c>
      <c r="L8" t="s">
        <v>546</v>
      </c>
      <c r="M8" t="s">
        <v>586</v>
      </c>
      <c r="N8" t="s">
        <v>540</v>
      </c>
      <c r="O8" t="s">
        <v>594</v>
      </c>
      <c r="P8" t="s">
        <v>496</v>
      </c>
      <c r="Q8" t="s">
        <v>534</v>
      </c>
      <c r="R8" t="s">
        <v>535</v>
      </c>
      <c r="S8" t="s">
        <v>391</v>
      </c>
      <c r="T8" t="s">
        <v>535</v>
      </c>
      <c r="U8" t="s">
        <v>535</v>
      </c>
      <c r="V8" t="s">
        <v>739</v>
      </c>
      <c r="W8" t="s">
        <v>693</v>
      </c>
      <c r="X8" t="s">
        <v>546</v>
      </c>
      <c r="Y8" t="s">
        <v>400</v>
      </c>
      <c r="Z8" t="s">
        <v>395</v>
      </c>
    </row>
    <row r="9">
      <c r="A9" s="5" t="s">
        <v>382</v>
      </c>
      <c r="B9" t="s">
        <v>14071</v>
      </c>
      <c r="C9" t="s">
        <v>546</v>
      </c>
      <c r="D9" t="s">
        <v>395</v>
      </c>
      <c r="E9" t="s">
        <v>587</v>
      </c>
      <c r="F9" t="s">
        <v>522</v>
      </c>
      <c r="G9" t="s">
        <v>587</v>
      </c>
      <c r="H9" t="s">
        <v>642</v>
      </c>
      <c r="I9" t="s">
        <v>414</v>
      </c>
      <c r="J9" t="s">
        <v>414</v>
      </c>
      <c r="K9" t="s">
        <v>496</v>
      </c>
      <c r="L9" t="s">
        <v>391</v>
      </c>
      <c r="M9" t="s">
        <v>496</v>
      </c>
      <c r="N9" t="s">
        <v>559</v>
      </c>
      <c r="O9" t="s">
        <v>398</v>
      </c>
      <c r="P9" t="s">
        <v>400</v>
      </c>
      <c r="Q9" t="s">
        <v>395</v>
      </c>
      <c r="R9" t="s">
        <v>533</v>
      </c>
      <c r="S9" t="s">
        <v>391</v>
      </c>
      <c r="T9" t="s">
        <v>595</v>
      </c>
      <c r="U9" t="s">
        <v>586</v>
      </c>
      <c r="V9" t="s">
        <v>681</v>
      </c>
      <c r="W9" t="s">
        <v>492</v>
      </c>
      <c r="X9" t="s">
        <v>516</v>
      </c>
      <c r="Y9" t="s">
        <v>514</v>
      </c>
      <c r="Z9" t="s">
        <v>603</v>
      </c>
    </row>
    <row r="10">
      <c r="A10" s="5" t="s">
        <v>382</v>
      </c>
      <c r="B10" t="s">
        <v>14072</v>
      </c>
      <c r="C10" t="s">
        <v>403</v>
      </c>
      <c r="D10" t="s">
        <v>505</v>
      </c>
      <c r="E10" t="s">
        <v>491</v>
      </c>
      <c r="F10" t="s">
        <v>573</v>
      </c>
      <c r="G10" t="s">
        <v>569</v>
      </c>
      <c r="H10" t="s">
        <v>391</v>
      </c>
      <c r="I10" t="s">
        <v>493</v>
      </c>
      <c r="J10" t="s">
        <v>496</v>
      </c>
      <c r="K10" t="s">
        <v>523</v>
      </c>
      <c r="L10" t="s">
        <v>419</v>
      </c>
      <c r="M10" t="s">
        <v>556</v>
      </c>
      <c r="N10" t="s">
        <v>931</v>
      </c>
      <c r="O10" t="s">
        <v>866</v>
      </c>
      <c r="P10" t="s">
        <v>415</v>
      </c>
      <c r="Q10" t="s">
        <v>556</v>
      </c>
      <c r="R10" t="s">
        <v>808</v>
      </c>
      <c r="S10" t="s">
        <v>408</v>
      </c>
      <c r="T10" t="s">
        <v>808</v>
      </c>
      <c r="U10" t="s">
        <v>520</v>
      </c>
      <c r="V10" t="s">
        <v>1095</v>
      </c>
      <c r="W10" t="s">
        <v>976</v>
      </c>
      <c r="X10" t="s">
        <v>808</v>
      </c>
      <c r="Y10" t="s">
        <v>568</v>
      </c>
      <c r="Z10" t="s">
        <v>525</v>
      </c>
    </row>
    <row r="11">
      <c r="A11" s="5" t="s">
        <v>382</v>
      </c>
      <c r="B11" t="s">
        <v>14073</v>
      </c>
      <c r="C11" t="s">
        <v>903</v>
      </c>
      <c r="D11" t="s">
        <v>611</v>
      </c>
      <c r="E11" t="s">
        <v>929</v>
      </c>
      <c r="F11" t="s">
        <v>505</v>
      </c>
      <c r="G11" t="s">
        <v>418</v>
      </c>
      <c r="H11" t="s">
        <v>908</v>
      </c>
      <c r="I11" t="s">
        <v>884</v>
      </c>
      <c r="J11" t="s">
        <v>1023</v>
      </c>
      <c r="K11" t="s">
        <v>589</v>
      </c>
      <c r="L11" t="s">
        <v>610</v>
      </c>
      <c r="M11" t="s">
        <v>937</v>
      </c>
      <c r="N11" t="s">
        <v>558</v>
      </c>
      <c r="O11" t="s">
        <v>602</v>
      </c>
      <c r="P11" t="s">
        <v>929</v>
      </c>
      <c r="Q11" t="s">
        <v>1128</v>
      </c>
      <c r="R11" t="s">
        <v>543</v>
      </c>
      <c r="S11" t="s">
        <v>895</v>
      </c>
      <c r="T11" t="s">
        <v>903</v>
      </c>
      <c r="U11" t="s">
        <v>420</v>
      </c>
      <c r="V11" t="s">
        <v>808</v>
      </c>
      <c r="W11" t="s">
        <v>536</v>
      </c>
      <c r="X11" t="s">
        <v>545</v>
      </c>
      <c r="Y11" t="s">
        <v>892</v>
      </c>
      <c r="Z11" t="s">
        <v>892</v>
      </c>
    </row>
    <row r="13">
      <c r="A13" t="s">
        <v>427</v>
      </c>
    </row>
    <row r="14">
      <c r="A14" t="s">
        <v>441</v>
      </c>
    </row>
    <row r="15">
      <c r="A15" t="s">
        <v>442</v>
      </c>
    </row>
    <row r="16">
      <c r="A16" t="s">
        <v>434</v>
      </c>
    </row>
    <row r="17">
      <c r="A17" t="s">
        <v>435</v>
      </c>
    </row>
    <row r="18">
      <c r="A18" t="s">
        <v>660</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262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14067</v>
      </c>
      <c r="C5" t="s">
        <v>521</v>
      </c>
      <c r="D5" t="s">
        <v>493</v>
      </c>
      <c r="E5" t="s">
        <v>497</v>
      </c>
      <c r="F5" t="s">
        <v>494</v>
      </c>
      <c r="G5" t="s">
        <v>496</v>
      </c>
      <c r="H5" t="s">
        <v>416</v>
      </c>
      <c r="I5" t="s">
        <v>497</v>
      </c>
      <c r="J5" t="s">
        <v>398</v>
      </c>
      <c r="K5" t="s">
        <v>513</v>
      </c>
      <c r="L5" t="s">
        <v>896</v>
      </c>
      <c r="M5" t="s">
        <v>1043</v>
      </c>
      <c r="N5" t="s">
        <v>703</v>
      </c>
      <c r="O5" t="s">
        <v>593</v>
      </c>
      <c r="P5" t="s">
        <v>1023</v>
      </c>
      <c r="Q5" t="s">
        <v>1123</v>
      </c>
      <c r="R5" t="s">
        <v>1056</v>
      </c>
      <c r="S5" t="s">
        <v>532</v>
      </c>
      <c r="T5" t="s">
        <v>514</v>
      </c>
      <c r="U5" t="s">
        <v>609</v>
      </c>
      <c r="V5" t="s">
        <v>604</v>
      </c>
      <c r="W5" t="s">
        <v>693</v>
      </c>
      <c r="X5" t="s">
        <v>642</v>
      </c>
      <c r="Y5" t="s">
        <v>611</v>
      </c>
      <c r="Z5" t="s">
        <v>929</v>
      </c>
    </row>
    <row r="6">
      <c r="A6" s="5" t="s">
        <v>382</v>
      </c>
      <c r="B6" t="s">
        <v>14068</v>
      </c>
      <c r="C6" t="s">
        <v>509</v>
      </c>
      <c r="D6" t="s">
        <v>515</v>
      </c>
      <c r="E6" t="s">
        <v>515</v>
      </c>
      <c r="F6" t="s">
        <v>574</v>
      </c>
      <c r="G6" t="s">
        <v>509</v>
      </c>
      <c r="H6" t="s">
        <v>594</v>
      </c>
      <c r="I6" t="s">
        <v>406</v>
      </c>
      <c r="J6" t="s">
        <v>739</v>
      </c>
      <c r="K6" t="s">
        <v>524</v>
      </c>
      <c r="L6" t="s">
        <v>521</v>
      </c>
      <c r="M6" t="s">
        <v>496</v>
      </c>
      <c r="N6" t="s">
        <v>758</v>
      </c>
      <c r="O6" t="s">
        <v>509</v>
      </c>
      <c r="P6" t="s">
        <v>1059</v>
      </c>
      <c r="Q6" t="s">
        <v>542</v>
      </c>
      <c r="R6" t="s">
        <v>1059</v>
      </c>
      <c r="S6" t="s">
        <v>523</v>
      </c>
      <c r="T6" t="s">
        <v>524</v>
      </c>
      <c r="U6" t="s">
        <v>808</v>
      </c>
      <c r="V6" t="s">
        <v>813</v>
      </c>
      <c r="W6" t="s">
        <v>509</v>
      </c>
      <c r="X6" t="s">
        <v>602</v>
      </c>
      <c r="Y6" t="s">
        <v>537</v>
      </c>
      <c r="Z6" t="s">
        <v>418</v>
      </c>
    </row>
    <row r="7">
      <c r="A7" s="5" t="s">
        <v>382</v>
      </c>
      <c r="B7" t="s">
        <v>14069</v>
      </c>
      <c r="C7" t="s">
        <v>512</v>
      </c>
      <c r="D7" t="s">
        <v>853</v>
      </c>
      <c r="E7" t="s">
        <v>513</v>
      </c>
      <c r="F7" t="s">
        <v>516</v>
      </c>
      <c r="G7" t="s">
        <v>514</v>
      </c>
      <c r="H7" t="s">
        <v>589</v>
      </c>
      <c r="I7" t="s">
        <v>418</v>
      </c>
      <c r="J7" t="s">
        <v>533</v>
      </c>
      <c r="K7" t="s">
        <v>1059</v>
      </c>
      <c r="L7" t="s">
        <v>545</v>
      </c>
      <c r="M7" t="s">
        <v>907</v>
      </c>
      <c r="N7" t="s">
        <v>495</v>
      </c>
      <c r="O7" t="s">
        <v>400</v>
      </c>
      <c r="P7" t="s">
        <v>908</v>
      </c>
      <c r="Q7" t="s">
        <v>883</v>
      </c>
      <c r="R7" t="s">
        <v>1057</v>
      </c>
      <c r="S7" t="s">
        <v>937</v>
      </c>
      <c r="T7" t="s">
        <v>402</v>
      </c>
      <c r="U7" t="s">
        <v>896</v>
      </c>
      <c r="V7" t="s">
        <v>492</v>
      </c>
      <c r="W7" t="s">
        <v>800</v>
      </c>
      <c r="X7" t="s">
        <v>896</v>
      </c>
      <c r="Y7" t="s">
        <v>1043</v>
      </c>
      <c r="Z7" t="s">
        <v>929</v>
      </c>
    </row>
    <row r="8">
      <c r="A8" s="5" t="s">
        <v>382</v>
      </c>
      <c r="B8" t="s">
        <v>14070</v>
      </c>
      <c r="C8" t="s">
        <v>808</v>
      </c>
      <c r="D8" t="s">
        <v>393</v>
      </c>
      <c r="E8" t="s">
        <v>505</v>
      </c>
      <c r="F8" t="s">
        <v>403</v>
      </c>
      <c r="G8" t="s">
        <v>568</v>
      </c>
      <c r="H8" t="s">
        <v>801</v>
      </c>
      <c r="I8" t="s">
        <v>520</v>
      </c>
      <c r="J8" t="s">
        <v>681</v>
      </c>
      <c r="K8" t="s">
        <v>533</v>
      </c>
      <c r="L8" t="s">
        <v>603</v>
      </c>
      <c r="M8" t="s">
        <v>513</v>
      </c>
      <c r="N8" t="s">
        <v>863</v>
      </c>
      <c r="O8" t="s">
        <v>607</v>
      </c>
      <c r="P8" t="s">
        <v>421</v>
      </c>
      <c r="Q8" t="s">
        <v>902</v>
      </c>
      <c r="R8" t="s">
        <v>610</v>
      </c>
      <c r="S8" t="s">
        <v>391</v>
      </c>
      <c r="T8" t="s">
        <v>535</v>
      </c>
      <c r="U8" t="s">
        <v>535</v>
      </c>
      <c r="V8" t="s">
        <v>739</v>
      </c>
      <c r="W8" t="s">
        <v>693</v>
      </c>
      <c r="X8" t="s">
        <v>546</v>
      </c>
      <c r="Y8" t="s">
        <v>400</v>
      </c>
      <c r="Z8" t="s">
        <v>395</v>
      </c>
    </row>
    <row r="9">
      <c r="A9" s="5" t="s">
        <v>382</v>
      </c>
      <c r="B9" t="s">
        <v>14071</v>
      </c>
      <c r="C9" t="s">
        <v>493</v>
      </c>
      <c r="D9" t="s">
        <v>535</v>
      </c>
      <c r="E9" t="s">
        <v>416</v>
      </c>
      <c r="F9" t="s">
        <v>683</v>
      </c>
      <c r="G9" t="s">
        <v>535</v>
      </c>
      <c r="H9" t="s">
        <v>536</v>
      </c>
      <c r="I9" t="s">
        <v>535</v>
      </c>
      <c r="J9" t="s">
        <v>685</v>
      </c>
      <c r="K9" t="s">
        <v>506</v>
      </c>
      <c r="L9" t="s">
        <v>492</v>
      </c>
      <c r="M9" t="s">
        <v>493</v>
      </c>
      <c r="N9" t="s">
        <v>426</v>
      </c>
      <c r="O9" t="s">
        <v>525</v>
      </c>
      <c r="P9" t="s">
        <v>589</v>
      </c>
      <c r="Q9" t="s">
        <v>902</v>
      </c>
      <c r="R9" t="s">
        <v>610</v>
      </c>
      <c r="S9" t="s">
        <v>391</v>
      </c>
      <c r="T9" t="s">
        <v>595</v>
      </c>
      <c r="U9" t="s">
        <v>586</v>
      </c>
      <c r="V9" t="s">
        <v>681</v>
      </c>
      <c r="W9" t="s">
        <v>492</v>
      </c>
      <c r="X9" t="s">
        <v>516</v>
      </c>
      <c r="Y9" t="s">
        <v>514</v>
      </c>
      <c r="Z9" t="s">
        <v>603</v>
      </c>
    </row>
    <row r="10">
      <c r="A10" s="5" t="s">
        <v>382</v>
      </c>
      <c r="B10" t="s">
        <v>14072</v>
      </c>
      <c r="C10" t="s">
        <v>515</v>
      </c>
      <c r="D10" t="s">
        <v>424</v>
      </c>
      <c r="E10" t="s">
        <v>415</v>
      </c>
      <c r="F10" t="s">
        <v>755</v>
      </c>
      <c r="G10" t="s">
        <v>511</v>
      </c>
      <c r="H10" t="s">
        <v>539</v>
      </c>
      <c r="I10" t="s">
        <v>584</v>
      </c>
      <c r="J10" t="s">
        <v>863</v>
      </c>
      <c r="K10" t="s">
        <v>548</v>
      </c>
      <c r="L10" t="s">
        <v>505</v>
      </c>
      <c r="M10" t="s">
        <v>398</v>
      </c>
      <c r="N10" t="s">
        <v>909</v>
      </c>
      <c r="O10" t="s">
        <v>1104</v>
      </c>
      <c r="P10" t="s">
        <v>547</v>
      </c>
      <c r="Q10" t="s">
        <v>416</v>
      </c>
      <c r="R10" t="s">
        <v>493</v>
      </c>
      <c r="S10" t="s">
        <v>408</v>
      </c>
      <c r="T10" t="s">
        <v>808</v>
      </c>
      <c r="U10" t="s">
        <v>520</v>
      </c>
      <c r="V10" t="s">
        <v>1095</v>
      </c>
      <c r="W10" t="s">
        <v>976</v>
      </c>
      <c r="X10" t="s">
        <v>808</v>
      </c>
      <c r="Y10" t="s">
        <v>568</v>
      </c>
      <c r="Z10" t="s">
        <v>525</v>
      </c>
    </row>
    <row r="11">
      <c r="A11" s="5" t="s">
        <v>382</v>
      </c>
      <c r="B11" t="s">
        <v>14073</v>
      </c>
      <c r="C11" t="s">
        <v>402</v>
      </c>
      <c r="D11" t="s">
        <v>544</v>
      </c>
      <c r="E11" t="s">
        <v>545</v>
      </c>
      <c r="F11" t="s">
        <v>418</v>
      </c>
      <c r="G11" t="s">
        <v>420</v>
      </c>
      <c r="H11" t="s">
        <v>907</v>
      </c>
      <c r="I11" t="s">
        <v>1059</v>
      </c>
      <c r="J11" t="s">
        <v>729</v>
      </c>
      <c r="K11" t="s">
        <v>740</v>
      </c>
      <c r="L11" t="s">
        <v>642</v>
      </c>
      <c r="M11" t="s">
        <v>513</v>
      </c>
      <c r="N11" t="s">
        <v>572</v>
      </c>
      <c r="O11" t="s">
        <v>520</v>
      </c>
      <c r="P11" t="s">
        <v>892</v>
      </c>
      <c r="Q11" t="s">
        <v>883</v>
      </c>
      <c r="R11" t="s">
        <v>886</v>
      </c>
      <c r="S11" t="s">
        <v>895</v>
      </c>
      <c r="T11" t="s">
        <v>903</v>
      </c>
      <c r="U11" t="s">
        <v>420</v>
      </c>
      <c r="V11" t="s">
        <v>808</v>
      </c>
      <c r="W11" t="s">
        <v>536</v>
      </c>
      <c r="X11" t="s">
        <v>545</v>
      </c>
      <c r="Y11" t="s">
        <v>892</v>
      </c>
      <c r="Z11" t="s">
        <v>892</v>
      </c>
    </row>
    <row r="13">
      <c r="A13" t="s">
        <v>427</v>
      </c>
    </row>
    <row r="14">
      <c r="A14" t="s">
        <v>771</v>
      </c>
    </row>
    <row r="15">
      <c r="A15" t="s">
        <v>434</v>
      </c>
    </row>
    <row r="16">
      <c r="A16" t="s">
        <v>435</v>
      </c>
    </row>
    <row r="17">
      <c r="A17" t="s">
        <v>660</v>
      </c>
    </row>
    <row r="18">
      <c r="A18" t="s">
        <v>382</v>
      </c>
    </row>
    <row r="19">
      <c r="A19" t="s">
        <v>438</v>
      </c>
    </row>
    <row r="20">
      <c r="A20" t="s">
        <v>14074</v>
      </c>
    </row>
    <row r="21">
      <c r="A21" t="s">
        <v>14075</v>
      </c>
    </row>
    <row r="22">
      <c r="A22" t="s">
        <v>14076</v>
      </c>
    </row>
    <row r="23">
      <c r="A23" t="s">
        <v>14077</v>
      </c>
    </row>
    <row r="24">
      <c r="A24" t="s">
        <v>14078</v>
      </c>
    </row>
    <row r="25">
      <c r="A25" t="s">
        <v>14079</v>
      </c>
    </row>
    <row r="26">
      <c r="A26" t="s">
        <v>14080</v>
      </c>
    </row>
  </sheetData>
  <mergeCells count="1">
    <mergeCell ref="A3:Z3"/>
  </mergeCells>
  <pageMargins left="0.7" right="0.7" top="0.75" bottom="0.75" header="0.3" footer="0.3"/>
  <pageSetup paperSize="9" orientation="portrait" horizontalDpi="300" verticalDpi="300" r:id="rId2"/>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264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512</v>
      </c>
      <c r="D5" t="s">
        <v>589</v>
      </c>
      <c r="E5" t="s">
        <v>902</v>
      </c>
      <c r="F5" t="s">
        <v>826</v>
      </c>
      <c r="G5" t="s">
        <v>504</v>
      </c>
      <c r="H5" t="s">
        <v>891</v>
      </c>
      <c r="I5" t="s">
        <v>886</v>
      </c>
      <c r="J5" t="s">
        <v>1128</v>
      </c>
      <c r="K5" t="s">
        <v>423</v>
      </c>
      <c r="L5" t="s">
        <v>425</v>
      </c>
      <c r="M5" t="s">
        <v>609</v>
      </c>
      <c r="N5" t="s">
        <v>625</v>
      </c>
      <c r="O5" t="s">
        <v>556</v>
      </c>
      <c r="P5" t="s">
        <v>533</v>
      </c>
      <c r="Q5" t="s">
        <v>895</v>
      </c>
      <c r="R5" t="s">
        <v>543</v>
      </c>
      <c r="S5" t="s">
        <v>608</v>
      </c>
      <c r="T5" t="s">
        <v>589</v>
      </c>
      <c r="U5" t="s">
        <v>937</v>
      </c>
      <c r="V5" t="s">
        <v>743</v>
      </c>
      <c r="W5" t="s">
        <v>524</v>
      </c>
      <c r="X5" t="s">
        <v>642</v>
      </c>
      <c r="Y5" t="s">
        <v>1128</v>
      </c>
      <c r="Z5" t="s">
        <v>940</v>
      </c>
    </row>
    <row r="6">
      <c r="A6" s="5" t="s">
        <v>382</v>
      </c>
      <c r="B6" t="s">
        <v>14068</v>
      </c>
      <c r="C6" t="s">
        <v>408</v>
      </c>
      <c r="D6" t="s">
        <v>398</v>
      </c>
      <c r="E6" t="s">
        <v>492</v>
      </c>
      <c r="F6" t="s">
        <v>692</v>
      </c>
      <c r="G6" t="s">
        <v>670</v>
      </c>
      <c r="H6" t="s">
        <v>421</v>
      </c>
      <c r="I6" t="s">
        <v>611</v>
      </c>
      <c r="J6" t="s">
        <v>814</v>
      </c>
      <c r="K6" t="s">
        <v>605</v>
      </c>
      <c r="L6" t="s">
        <v>681</v>
      </c>
      <c r="M6" t="s">
        <v>614</v>
      </c>
      <c r="N6" t="s">
        <v>925</v>
      </c>
      <c r="O6" t="s">
        <v>401</v>
      </c>
      <c r="P6" t="s">
        <v>534</v>
      </c>
      <c r="Q6" t="s">
        <v>395</v>
      </c>
      <c r="R6" t="s">
        <v>642</v>
      </c>
      <c r="S6" t="s">
        <v>559</v>
      </c>
      <c r="T6" t="s">
        <v>495</v>
      </c>
      <c r="U6" t="s">
        <v>521</v>
      </c>
      <c r="V6" t="s">
        <v>712</v>
      </c>
      <c r="W6" t="s">
        <v>510</v>
      </c>
      <c r="X6" t="s">
        <v>535</v>
      </c>
      <c r="Y6" t="s">
        <v>589</v>
      </c>
      <c r="Z6" t="s">
        <v>853</v>
      </c>
    </row>
    <row r="7">
      <c r="A7" s="5" t="s">
        <v>382</v>
      </c>
      <c r="B7" t="s">
        <v>14069</v>
      </c>
      <c r="C7" t="s">
        <v>420</v>
      </c>
      <c r="D7" t="s">
        <v>545</v>
      </c>
      <c r="E7" t="s">
        <v>544</v>
      </c>
      <c r="F7" t="s">
        <v>535</v>
      </c>
      <c r="G7" t="s">
        <v>425</v>
      </c>
      <c r="H7" t="s">
        <v>544</v>
      </c>
      <c r="I7" t="s">
        <v>542</v>
      </c>
      <c r="J7" t="s">
        <v>907</v>
      </c>
      <c r="K7" t="s">
        <v>603</v>
      </c>
      <c r="L7" t="s">
        <v>420</v>
      </c>
      <c r="M7" t="s">
        <v>610</v>
      </c>
      <c r="N7" t="s">
        <v>525</v>
      </c>
      <c r="O7" t="s">
        <v>615</v>
      </c>
      <c r="P7" t="s">
        <v>603</v>
      </c>
      <c r="Q7" t="s">
        <v>513</v>
      </c>
      <c r="R7" t="s">
        <v>1043</v>
      </c>
      <c r="S7" t="s">
        <v>414</v>
      </c>
      <c r="T7" t="s">
        <v>729</v>
      </c>
      <c r="U7" t="s">
        <v>891</v>
      </c>
      <c r="V7" t="s">
        <v>391</v>
      </c>
      <c r="W7" t="s">
        <v>536</v>
      </c>
      <c r="X7" t="s">
        <v>637</v>
      </c>
      <c r="Y7" t="s">
        <v>1043</v>
      </c>
      <c r="Z7" t="s">
        <v>729</v>
      </c>
    </row>
    <row r="8">
      <c r="A8" s="5" t="s">
        <v>382</v>
      </c>
      <c r="B8" t="s">
        <v>14070</v>
      </c>
      <c r="C8" t="s">
        <v>416</v>
      </c>
      <c r="D8" t="s">
        <v>418</v>
      </c>
      <c r="E8" t="s">
        <v>421</v>
      </c>
      <c r="F8" t="s">
        <v>406</v>
      </c>
      <c r="G8" t="s">
        <v>521</v>
      </c>
      <c r="H8" t="s">
        <v>608</v>
      </c>
      <c r="I8" t="s">
        <v>740</v>
      </c>
      <c r="J8" t="s">
        <v>512</v>
      </c>
      <c r="K8" t="s">
        <v>493</v>
      </c>
      <c r="L8" t="s">
        <v>535</v>
      </c>
      <c r="M8" t="s">
        <v>400</v>
      </c>
      <c r="N8" t="s">
        <v>606</v>
      </c>
      <c r="O8" t="s">
        <v>593</v>
      </c>
      <c r="P8" t="s">
        <v>522</v>
      </c>
      <c r="Q8" t="s">
        <v>497</v>
      </c>
      <c r="R8" t="s">
        <v>685</v>
      </c>
      <c r="S8" t="s">
        <v>586</v>
      </c>
      <c r="T8" t="s">
        <v>411</v>
      </c>
      <c r="U8" t="s">
        <v>713</v>
      </c>
      <c r="V8" t="s">
        <v>424</v>
      </c>
      <c r="W8" t="s">
        <v>557</v>
      </c>
      <c r="X8" t="s">
        <v>492</v>
      </c>
      <c r="Y8" t="s">
        <v>395</v>
      </c>
      <c r="Z8" t="s">
        <v>536</v>
      </c>
    </row>
    <row r="9">
      <c r="A9" s="5" t="s">
        <v>382</v>
      </c>
      <c r="B9" t="s">
        <v>14071</v>
      </c>
      <c r="C9" t="s">
        <v>615</v>
      </c>
      <c r="D9" t="s">
        <v>536</v>
      </c>
      <c r="E9" t="s">
        <v>512</v>
      </c>
      <c r="F9" t="s">
        <v>521</v>
      </c>
      <c r="G9" t="s">
        <v>395</v>
      </c>
      <c r="H9" t="s">
        <v>937</v>
      </c>
      <c r="I9" t="s">
        <v>895</v>
      </c>
      <c r="J9" t="s">
        <v>642</v>
      </c>
      <c r="K9" t="s">
        <v>496</v>
      </c>
      <c r="L9" t="s">
        <v>547</v>
      </c>
      <c r="M9" t="s">
        <v>496</v>
      </c>
      <c r="N9" t="s">
        <v>396</v>
      </c>
      <c r="O9" t="s">
        <v>504</v>
      </c>
      <c r="P9" t="s">
        <v>595</v>
      </c>
      <c r="Q9" t="s">
        <v>535</v>
      </c>
      <c r="R9" t="s">
        <v>512</v>
      </c>
      <c r="S9" t="s">
        <v>497</v>
      </c>
      <c r="T9" t="s">
        <v>532</v>
      </c>
      <c r="U9" t="s">
        <v>595</v>
      </c>
      <c r="V9" t="s">
        <v>614</v>
      </c>
      <c r="W9" t="s">
        <v>497</v>
      </c>
      <c r="X9" t="s">
        <v>512</v>
      </c>
      <c r="Y9" t="s">
        <v>514</v>
      </c>
      <c r="Z9" t="s">
        <v>421</v>
      </c>
    </row>
    <row r="10">
      <c r="A10" s="5" t="s">
        <v>382</v>
      </c>
      <c r="B10" t="s">
        <v>14072</v>
      </c>
      <c r="C10" t="s">
        <v>505</v>
      </c>
      <c r="D10" t="s">
        <v>497</v>
      </c>
      <c r="E10" t="s">
        <v>683</v>
      </c>
      <c r="F10" t="s">
        <v>1051</v>
      </c>
      <c r="G10" t="s">
        <v>736</v>
      </c>
      <c r="H10" t="s">
        <v>615</v>
      </c>
      <c r="I10" t="s">
        <v>535</v>
      </c>
      <c r="J10" t="s">
        <v>547</v>
      </c>
      <c r="K10" t="s">
        <v>594</v>
      </c>
      <c r="L10" t="s">
        <v>548</v>
      </c>
      <c r="M10" t="s">
        <v>808</v>
      </c>
      <c r="N10" t="s">
        <v>784</v>
      </c>
      <c r="O10" t="s">
        <v>561</v>
      </c>
      <c r="P10" t="s">
        <v>710</v>
      </c>
      <c r="Q10" t="s">
        <v>557</v>
      </c>
      <c r="R10" t="s">
        <v>801</v>
      </c>
      <c r="S10" t="s">
        <v>548</v>
      </c>
      <c r="T10" t="s">
        <v>505</v>
      </c>
      <c r="U10" t="s">
        <v>575</v>
      </c>
      <c r="V10" t="s">
        <v>977</v>
      </c>
      <c r="W10" t="s">
        <v>976</v>
      </c>
      <c r="X10" t="s">
        <v>495</v>
      </c>
      <c r="Y10" t="s">
        <v>491</v>
      </c>
      <c r="Z10" t="s">
        <v>575</v>
      </c>
    </row>
    <row r="11">
      <c r="A11" s="5" t="s">
        <v>382</v>
      </c>
      <c r="B11" t="s">
        <v>14073</v>
      </c>
      <c r="C11" t="s">
        <v>1059</v>
      </c>
      <c r="D11" t="s">
        <v>545</v>
      </c>
      <c r="E11" t="s">
        <v>1125</v>
      </c>
      <c r="F11" t="s">
        <v>575</v>
      </c>
      <c r="G11" t="s">
        <v>513</v>
      </c>
      <c r="H11" t="s">
        <v>1052</v>
      </c>
      <c r="I11" t="s">
        <v>1123</v>
      </c>
      <c r="J11" t="s">
        <v>1094</v>
      </c>
      <c r="K11" t="s">
        <v>903</v>
      </c>
      <c r="L11" t="s">
        <v>907</v>
      </c>
      <c r="M11" t="s">
        <v>611</v>
      </c>
      <c r="N11" t="s">
        <v>594</v>
      </c>
      <c r="O11" t="s">
        <v>685</v>
      </c>
      <c r="P11" t="s">
        <v>543</v>
      </c>
      <c r="Q11" t="s">
        <v>886</v>
      </c>
      <c r="R11" t="s">
        <v>1094</v>
      </c>
      <c r="S11" t="s">
        <v>611</v>
      </c>
      <c r="T11" t="s">
        <v>940</v>
      </c>
      <c r="U11" t="s">
        <v>545</v>
      </c>
      <c r="V11" t="s">
        <v>548</v>
      </c>
      <c r="W11" t="s">
        <v>533</v>
      </c>
      <c r="X11" t="s">
        <v>1116</v>
      </c>
      <c r="Y11" t="s">
        <v>1094</v>
      </c>
      <c r="Z11" t="s">
        <v>1094</v>
      </c>
    </row>
    <row r="13">
      <c r="A13" t="s">
        <v>427</v>
      </c>
    </row>
    <row r="14">
      <c r="A14" t="s">
        <v>441</v>
      </c>
    </row>
    <row r="15">
      <c r="A15" t="s">
        <v>442</v>
      </c>
    </row>
    <row r="16">
      <c r="A16" t="s">
        <v>434</v>
      </c>
    </row>
    <row r="17">
      <c r="A17" t="s">
        <v>435</v>
      </c>
    </row>
    <row r="18">
      <c r="A18" t="s">
        <v>1050</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266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14067</v>
      </c>
      <c r="C5" t="s">
        <v>523</v>
      </c>
      <c r="D5" t="s">
        <v>693</v>
      </c>
      <c r="E5" t="s">
        <v>558</v>
      </c>
      <c r="F5" t="s">
        <v>395</v>
      </c>
      <c r="G5" t="s">
        <v>532</v>
      </c>
      <c r="H5" t="s">
        <v>903</v>
      </c>
      <c r="I5" t="s">
        <v>535</v>
      </c>
      <c r="J5" t="s">
        <v>513</v>
      </c>
      <c r="K5" t="s">
        <v>607</v>
      </c>
      <c r="L5" t="s">
        <v>413</v>
      </c>
      <c r="M5" t="s">
        <v>693</v>
      </c>
      <c r="N5" t="s">
        <v>806</v>
      </c>
      <c r="O5" t="s">
        <v>400</v>
      </c>
      <c r="P5" t="s">
        <v>418</v>
      </c>
      <c r="Q5" t="s">
        <v>411</v>
      </c>
      <c r="R5" t="s">
        <v>421</v>
      </c>
      <c r="S5" t="s">
        <v>588</v>
      </c>
      <c r="T5" t="s">
        <v>419</v>
      </c>
      <c r="U5" t="s">
        <v>524</v>
      </c>
      <c r="V5" t="s">
        <v>505</v>
      </c>
      <c r="W5" t="s">
        <v>602</v>
      </c>
      <c r="X5" t="s">
        <v>589</v>
      </c>
      <c r="Y5" t="s">
        <v>395</v>
      </c>
      <c r="Z5" t="s">
        <v>603</v>
      </c>
    </row>
    <row r="6">
      <c r="A6" s="5" t="s">
        <v>382</v>
      </c>
      <c r="B6" t="s">
        <v>14068</v>
      </c>
      <c r="C6" t="s">
        <v>951</v>
      </c>
      <c r="D6" t="s">
        <v>755</v>
      </c>
      <c r="E6" t="s">
        <v>976</v>
      </c>
      <c r="F6" t="s">
        <v>406</v>
      </c>
      <c r="G6" t="s">
        <v>424</v>
      </c>
      <c r="H6" t="s">
        <v>423</v>
      </c>
      <c r="I6" t="s">
        <v>593</v>
      </c>
      <c r="J6" t="s">
        <v>566</v>
      </c>
      <c r="K6" t="s">
        <v>591</v>
      </c>
      <c r="L6" t="s">
        <v>1037</v>
      </c>
      <c r="M6" t="s">
        <v>677</v>
      </c>
      <c r="N6" t="s">
        <v>507</v>
      </c>
      <c r="O6" t="s">
        <v>588</v>
      </c>
      <c r="P6" t="s">
        <v>568</v>
      </c>
      <c r="Q6" t="s">
        <v>408</v>
      </c>
      <c r="R6" t="s">
        <v>556</v>
      </c>
      <c r="S6" t="s">
        <v>682</v>
      </c>
      <c r="T6" t="s">
        <v>922</v>
      </c>
      <c r="U6" t="s">
        <v>951</v>
      </c>
      <c r="V6" t="s">
        <v>846</v>
      </c>
      <c r="W6" t="s">
        <v>674</v>
      </c>
      <c r="X6" t="s">
        <v>575</v>
      </c>
      <c r="Y6" t="s">
        <v>556</v>
      </c>
      <c r="Z6" t="s">
        <v>806</v>
      </c>
    </row>
    <row r="7">
      <c r="A7" s="5" t="s">
        <v>382</v>
      </c>
      <c r="B7" t="s">
        <v>14069</v>
      </c>
      <c r="C7" t="s">
        <v>546</v>
      </c>
      <c r="D7" t="s">
        <v>514</v>
      </c>
      <c r="E7" t="s">
        <v>602</v>
      </c>
      <c r="F7" t="s">
        <v>637</v>
      </c>
      <c r="G7" t="s">
        <v>1059</v>
      </c>
      <c r="H7" t="s">
        <v>1116</v>
      </c>
      <c r="I7" t="s">
        <v>637</v>
      </c>
      <c r="J7" t="s">
        <v>908</v>
      </c>
      <c r="K7" t="s">
        <v>546</v>
      </c>
      <c r="L7" t="s">
        <v>546</v>
      </c>
      <c r="M7" t="s">
        <v>395</v>
      </c>
      <c r="N7" t="s">
        <v>713</v>
      </c>
      <c r="O7" t="s">
        <v>402</v>
      </c>
      <c r="P7" t="s">
        <v>892</v>
      </c>
      <c r="Q7" t="s">
        <v>903</v>
      </c>
      <c r="R7" t="s">
        <v>611</v>
      </c>
      <c r="S7" t="s">
        <v>546</v>
      </c>
      <c r="T7" t="s">
        <v>400</v>
      </c>
      <c r="U7" t="s">
        <v>608</v>
      </c>
      <c r="V7" t="s">
        <v>603</v>
      </c>
      <c r="W7" t="s">
        <v>611</v>
      </c>
      <c r="X7" t="s">
        <v>885</v>
      </c>
      <c r="Y7" t="s">
        <v>896</v>
      </c>
      <c r="Z7" t="s">
        <v>544</v>
      </c>
    </row>
    <row r="8">
      <c r="A8" s="5" t="s">
        <v>382</v>
      </c>
      <c r="B8" t="s">
        <v>14070</v>
      </c>
      <c r="C8" t="s">
        <v>507</v>
      </c>
      <c r="D8" t="s">
        <v>693</v>
      </c>
      <c r="E8" t="s">
        <v>426</v>
      </c>
      <c r="F8" t="s">
        <v>497</v>
      </c>
      <c r="G8" t="s">
        <v>496</v>
      </c>
      <c r="H8" t="s">
        <v>586</v>
      </c>
      <c r="I8" t="s">
        <v>525</v>
      </c>
      <c r="J8" t="s">
        <v>608</v>
      </c>
      <c r="K8" t="s">
        <v>636</v>
      </c>
      <c r="L8" t="s">
        <v>584</v>
      </c>
      <c r="M8" t="s">
        <v>710</v>
      </c>
      <c r="N8" t="s">
        <v>607</v>
      </c>
      <c r="O8" t="s">
        <v>683</v>
      </c>
      <c r="P8" t="s">
        <v>395</v>
      </c>
      <c r="Q8" t="s">
        <v>521</v>
      </c>
      <c r="R8" t="s">
        <v>586</v>
      </c>
      <c r="S8" t="s">
        <v>636</v>
      </c>
      <c r="T8" t="s">
        <v>605</v>
      </c>
      <c r="U8" t="s">
        <v>523</v>
      </c>
      <c r="V8" t="s">
        <v>403</v>
      </c>
      <c r="W8" t="s">
        <v>546</v>
      </c>
      <c r="X8" t="s">
        <v>400</v>
      </c>
      <c r="Y8" t="s">
        <v>801</v>
      </c>
      <c r="Z8" t="s">
        <v>683</v>
      </c>
    </row>
    <row r="9">
      <c r="A9" s="5" t="s">
        <v>382</v>
      </c>
      <c r="B9" t="s">
        <v>14071</v>
      </c>
      <c r="C9" t="s">
        <v>398</v>
      </c>
      <c r="D9" t="s">
        <v>391</v>
      </c>
      <c r="E9" t="s">
        <v>524</v>
      </c>
      <c r="F9" t="s">
        <v>533</v>
      </c>
      <c r="G9" t="s">
        <v>514</v>
      </c>
      <c r="H9" t="s">
        <v>1043</v>
      </c>
      <c r="I9" t="s">
        <v>800</v>
      </c>
      <c r="J9" t="s">
        <v>891</v>
      </c>
      <c r="K9" t="s">
        <v>522</v>
      </c>
      <c r="L9" t="s">
        <v>504</v>
      </c>
      <c r="M9" t="s">
        <v>496</v>
      </c>
      <c r="N9" t="s">
        <v>801</v>
      </c>
      <c r="O9" t="s">
        <v>514</v>
      </c>
      <c r="P9" t="s">
        <v>420</v>
      </c>
      <c r="Q9" t="s">
        <v>603</v>
      </c>
      <c r="R9" t="s">
        <v>589</v>
      </c>
      <c r="S9" t="s">
        <v>505</v>
      </c>
      <c r="T9" t="s">
        <v>398</v>
      </c>
      <c r="U9" t="s">
        <v>525</v>
      </c>
      <c r="V9" t="s">
        <v>492</v>
      </c>
      <c r="W9" t="s">
        <v>514</v>
      </c>
      <c r="X9" t="s">
        <v>896</v>
      </c>
      <c r="Y9" t="s">
        <v>418</v>
      </c>
      <c r="Z9" t="s">
        <v>895</v>
      </c>
    </row>
    <row r="10">
      <c r="A10" s="5" t="s">
        <v>382</v>
      </c>
      <c r="B10" t="s">
        <v>14072</v>
      </c>
      <c r="C10" t="s">
        <v>802</v>
      </c>
      <c r="D10" t="s">
        <v>407</v>
      </c>
      <c r="E10" t="s">
        <v>974</v>
      </c>
      <c r="F10" t="s">
        <v>591</v>
      </c>
      <c r="G10" t="s">
        <v>947</v>
      </c>
      <c r="H10" t="s">
        <v>807</v>
      </c>
      <c r="I10" t="s">
        <v>574</v>
      </c>
      <c r="J10" t="s">
        <v>674</v>
      </c>
      <c r="K10" t="s">
        <v>719</v>
      </c>
      <c r="L10" t="s">
        <v>412</v>
      </c>
      <c r="M10" t="s">
        <v>1104</v>
      </c>
      <c r="N10" t="s">
        <v>944</v>
      </c>
      <c r="O10" t="s">
        <v>673</v>
      </c>
      <c r="P10" t="s">
        <v>401</v>
      </c>
      <c r="Q10" t="s">
        <v>790</v>
      </c>
      <c r="R10" t="s">
        <v>540</v>
      </c>
      <c r="S10" t="s">
        <v>804</v>
      </c>
      <c r="T10" t="s">
        <v>1095</v>
      </c>
      <c r="U10" t="s">
        <v>947</v>
      </c>
      <c r="V10" t="s">
        <v>1130</v>
      </c>
      <c r="W10" t="s">
        <v>562</v>
      </c>
      <c r="X10" t="s">
        <v>807</v>
      </c>
      <c r="Y10" t="s">
        <v>732</v>
      </c>
      <c r="Z10" t="s">
        <v>539</v>
      </c>
    </row>
    <row r="11">
      <c r="A11" s="5" t="s">
        <v>382</v>
      </c>
      <c r="B11" t="s">
        <v>14073</v>
      </c>
      <c r="C11" t="s">
        <v>791</v>
      </c>
      <c r="D11" t="s">
        <v>606</v>
      </c>
      <c r="E11" t="s">
        <v>394</v>
      </c>
      <c r="F11" t="s">
        <v>406</v>
      </c>
      <c r="G11" t="s">
        <v>396</v>
      </c>
      <c r="H11" t="s">
        <v>568</v>
      </c>
      <c r="I11" t="s">
        <v>681</v>
      </c>
      <c r="J11" t="s">
        <v>391</v>
      </c>
      <c r="K11" t="s">
        <v>826</v>
      </c>
      <c r="L11" t="s">
        <v>508</v>
      </c>
      <c r="M11" t="s">
        <v>585</v>
      </c>
      <c r="N11" t="s">
        <v>590</v>
      </c>
      <c r="O11" t="s">
        <v>525</v>
      </c>
      <c r="P11" t="s">
        <v>546</v>
      </c>
      <c r="Q11" t="s">
        <v>505</v>
      </c>
      <c r="R11" t="s">
        <v>491</v>
      </c>
      <c r="S11" t="s">
        <v>584</v>
      </c>
      <c r="T11" t="s">
        <v>807</v>
      </c>
      <c r="U11" t="s">
        <v>807</v>
      </c>
      <c r="V11" t="s">
        <v>739</v>
      </c>
      <c r="W11" t="s">
        <v>681</v>
      </c>
      <c r="X11" t="s">
        <v>506</v>
      </c>
      <c r="Y11" t="s">
        <v>568</v>
      </c>
      <c r="Z11" t="s">
        <v>506</v>
      </c>
    </row>
    <row r="13">
      <c r="A13" t="s">
        <v>427</v>
      </c>
    </row>
    <row r="14">
      <c r="A14" t="s">
        <v>441</v>
      </c>
    </row>
    <row r="15">
      <c r="A15" t="s">
        <v>442</v>
      </c>
    </row>
    <row r="16">
      <c r="A16" t="s">
        <v>434</v>
      </c>
    </row>
    <row r="17">
      <c r="A17" t="s">
        <v>435</v>
      </c>
    </row>
    <row r="18">
      <c r="A18" t="s">
        <v>1063</v>
      </c>
    </row>
    <row r="19">
      <c r="A19" t="s">
        <v>382</v>
      </c>
    </row>
    <row r="20">
      <c r="A20" t="s">
        <v>438</v>
      </c>
    </row>
    <row r="21">
      <c r="A21" t="s">
        <v>14074</v>
      </c>
    </row>
    <row r="22">
      <c r="A22" t="s">
        <v>14075</v>
      </c>
    </row>
    <row r="23">
      <c r="A23" t="s">
        <v>14076</v>
      </c>
    </row>
    <row r="24">
      <c r="A24" t="s">
        <v>14077</v>
      </c>
    </row>
    <row r="25">
      <c r="A25" t="s">
        <v>14078</v>
      </c>
    </row>
    <row r="26">
      <c r="A26" t="s">
        <v>14079</v>
      </c>
    </row>
    <row r="27">
      <c r="A27" t="s">
        <v>14080</v>
      </c>
    </row>
  </sheetData>
  <mergeCells count="1">
    <mergeCell ref="A3:Z3"/>
  </mergeCells>
  <pageMargins left="0.7" right="0.7" top="0.75" bottom="0.75" header="0.3" footer="0.3"/>
  <pageSetup paperSize="9" orientation="portrait" horizontalDpi="300" verticalDpi="300" r:id="rId2"/>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269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14081</v>
      </c>
      <c r="C5" t="s">
        <v>13641</v>
      </c>
      <c r="D5" t="s">
        <v>13640</v>
      </c>
      <c r="E5" t="s">
        <v>13636</v>
      </c>
      <c r="F5" t="s">
        <v>13642</v>
      </c>
      <c r="G5" t="s">
        <v>13598</v>
      </c>
      <c r="H5" t="s">
        <v>921</v>
      </c>
      <c r="I5" t="s">
        <v>13568</v>
      </c>
      <c r="J5" t="s">
        <v>13566</v>
      </c>
      <c r="K5" t="s">
        <v>13642</v>
      </c>
      <c r="L5" t="s">
        <v>13681</v>
      </c>
      <c r="M5" t="s">
        <v>13599</v>
      </c>
      <c r="N5" t="s">
        <v>1119</v>
      </c>
      <c r="O5" t="s">
        <v>13708</v>
      </c>
      <c r="P5" t="s">
        <v>13623</v>
      </c>
      <c r="Q5" t="s">
        <v>1173</v>
      </c>
      <c r="R5" t="s">
        <v>13583</v>
      </c>
      <c r="S5" t="s">
        <v>1173</v>
      </c>
      <c r="T5" t="s">
        <v>13640</v>
      </c>
      <c r="U5" t="s">
        <v>793</v>
      </c>
      <c r="V5" t="s">
        <v>797</v>
      </c>
      <c r="W5" t="s">
        <v>13642</v>
      </c>
      <c r="X5" t="s">
        <v>13642</v>
      </c>
      <c r="Y5" t="s">
        <v>13610</v>
      </c>
      <c r="Z5" t="s">
        <v>13681</v>
      </c>
    </row>
    <row r="6">
      <c r="A6" s="5" t="s">
        <v>382</v>
      </c>
      <c r="B6" t="s">
        <v>14082</v>
      </c>
      <c r="C6" t="s">
        <v>13623</v>
      </c>
      <c r="D6" t="s">
        <v>13676</v>
      </c>
      <c r="E6" t="s">
        <v>13688</v>
      </c>
      <c r="F6" t="s">
        <v>669</v>
      </c>
      <c r="G6" t="s">
        <v>13672</v>
      </c>
      <c r="H6" t="s">
        <v>13677</v>
      </c>
      <c r="I6" t="s">
        <v>13688</v>
      </c>
      <c r="J6" t="s">
        <v>13624</v>
      </c>
      <c r="K6" t="s">
        <v>13713</v>
      </c>
      <c r="L6" t="s">
        <v>13677</v>
      </c>
      <c r="M6" t="s">
        <v>13648</v>
      </c>
      <c r="N6" t="s">
        <v>1117</v>
      </c>
      <c r="O6" t="s">
        <v>13757</v>
      </c>
      <c r="P6" t="s">
        <v>1165</v>
      </c>
      <c r="Q6" t="s">
        <v>13709</v>
      </c>
      <c r="R6" t="s">
        <v>13647</v>
      </c>
      <c r="S6" t="s">
        <v>13669</v>
      </c>
      <c r="T6" t="s">
        <v>13676</v>
      </c>
      <c r="U6" t="s">
        <v>13622</v>
      </c>
      <c r="V6" t="s">
        <v>13623</v>
      </c>
      <c r="W6" t="s">
        <v>13661</v>
      </c>
      <c r="X6" t="s">
        <v>13689</v>
      </c>
      <c r="Y6" t="s">
        <v>13669</v>
      </c>
      <c r="Z6" t="s">
        <v>964</v>
      </c>
    </row>
    <row r="7">
      <c r="A7" s="5" t="s">
        <v>382</v>
      </c>
      <c r="B7" t="s">
        <v>14083</v>
      </c>
      <c r="C7" t="s">
        <v>945</v>
      </c>
      <c r="D7" t="s">
        <v>843</v>
      </c>
      <c r="E7" t="s">
        <v>13980</v>
      </c>
      <c r="F7" t="s">
        <v>14028</v>
      </c>
      <c r="G7" t="s">
        <v>994</v>
      </c>
      <c r="H7" t="s">
        <v>1157</v>
      </c>
      <c r="I7" t="s">
        <v>1000</v>
      </c>
      <c r="J7" t="s">
        <v>14084</v>
      </c>
      <c r="K7" t="s">
        <v>13594</v>
      </c>
      <c r="L7" t="s">
        <v>13610</v>
      </c>
      <c r="M7" t="s">
        <v>962</v>
      </c>
      <c r="N7" t="s">
        <v>13605</v>
      </c>
      <c r="O7" t="s">
        <v>13656</v>
      </c>
      <c r="P7" t="s">
        <v>13661</v>
      </c>
      <c r="Q7" t="s">
        <v>13590</v>
      </c>
      <c r="R7" t="s">
        <v>13611</v>
      </c>
      <c r="S7" t="s">
        <v>842</v>
      </c>
      <c r="T7" t="s">
        <v>1032</v>
      </c>
      <c r="U7" t="s">
        <v>13945</v>
      </c>
      <c r="V7" t="s">
        <v>923</v>
      </c>
      <c r="W7" t="s">
        <v>1061</v>
      </c>
      <c r="X7" t="s">
        <v>14084</v>
      </c>
      <c r="Y7" t="s">
        <v>851</v>
      </c>
      <c r="Z7" t="s">
        <v>13973</v>
      </c>
    </row>
    <row r="9">
      <c r="A9" t="s">
        <v>427</v>
      </c>
    </row>
    <row r="10">
      <c r="A10" t="s">
        <v>771</v>
      </c>
    </row>
    <row r="11">
      <c r="A11" t="s">
        <v>434</v>
      </c>
    </row>
    <row r="12">
      <c r="A12" t="s">
        <v>435</v>
      </c>
    </row>
    <row r="13">
      <c r="A13" t="s">
        <v>651</v>
      </c>
    </row>
    <row r="14">
      <c r="A14" t="s">
        <v>382</v>
      </c>
    </row>
    <row r="15">
      <c r="A15" t="s">
        <v>438</v>
      </c>
    </row>
    <row r="16">
      <c r="A16" t="s">
        <v>14085</v>
      </c>
    </row>
    <row r="17">
      <c r="A17" t="s">
        <v>14086</v>
      </c>
    </row>
    <row r="18">
      <c r="A18" t="s">
        <v>14087</v>
      </c>
    </row>
  </sheetData>
  <mergeCells count="1">
    <mergeCell ref="A3:Z3"/>
  </mergeCells>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31</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416</v>
      </c>
      <c r="D5" t="s">
        <v>417</v>
      </c>
      <c r="E5" t="s">
        <v>418</v>
      </c>
      <c r="F5" t="s">
        <v>419</v>
      </c>
      <c r="G5" t="s">
        <v>420</v>
      </c>
      <c r="H5" t="s">
        <v>408</v>
      </c>
    </row>
    <row r="6">
      <c r="A6" s="5" t="s">
        <v>662</v>
      </c>
      <c r="B6" t="s">
        <v>663</v>
      </c>
      <c r="C6" t="s">
        <v>421</v>
      </c>
      <c r="D6" t="s">
        <v>422</v>
      </c>
      <c r="E6" t="s">
        <v>423</v>
      </c>
      <c r="F6" t="s">
        <v>424</v>
      </c>
      <c r="G6" t="s">
        <v>425</v>
      </c>
      <c r="H6" t="s">
        <v>426</v>
      </c>
    </row>
    <row r="7">
      <c r="A7" s="5" t="s">
        <v>664</v>
      </c>
      <c r="B7" t="s">
        <v>665</v>
      </c>
      <c r="C7" t="s">
        <v>853</v>
      </c>
      <c r="D7" t="s">
        <v>807</v>
      </c>
      <c r="E7" t="s">
        <v>800</v>
      </c>
      <c r="F7" t="s">
        <v>558</v>
      </c>
      <c r="G7" t="s">
        <v>420</v>
      </c>
      <c r="H7" t="s">
        <v>538</v>
      </c>
    </row>
    <row r="8">
      <c r="A8" s="5" t="s">
        <v>664</v>
      </c>
      <c r="B8" t="s">
        <v>668</v>
      </c>
      <c r="C8" t="s">
        <v>593</v>
      </c>
      <c r="D8" t="s">
        <v>943</v>
      </c>
      <c r="E8" t="s">
        <v>506</v>
      </c>
      <c r="F8" t="s">
        <v>736</v>
      </c>
      <c r="G8" t="s">
        <v>403</v>
      </c>
      <c r="H8" t="s">
        <v>517</v>
      </c>
    </row>
    <row r="9">
      <c r="A9" s="5" t="s">
        <v>671</v>
      </c>
      <c r="B9" t="s">
        <v>672</v>
      </c>
      <c r="C9" t="s">
        <v>814</v>
      </c>
      <c r="D9" t="s">
        <v>869</v>
      </c>
      <c r="E9" t="s">
        <v>610</v>
      </c>
      <c r="F9" t="s">
        <v>586</v>
      </c>
      <c r="G9" t="s">
        <v>586</v>
      </c>
      <c r="H9" t="s">
        <v>595</v>
      </c>
    </row>
    <row r="10">
      <c r="A10" s="5" t="s">
        <v>671</v>
      </c>
      <c r="B10" t="s">
        <v>675</v>
      </c>
      <c r="C10" t="s">
        <v>685</v>
      </c>
      <c r="D10" t="s">
        <v>550</v>
      </c>
      <c r="E10" t="s">
        <v>602</v>
      </c>
      <c r="F10" t="s">
        <v>426</v>
      </c>
      <c r="G10" t="s">
        <v>896</v>
      </c>
      <c r="H10" t="s">
        <v>590</v>
      </c>
    </row>
    <row r="11">
      <c r="A11" s="5" t="s">
        <v>678</v>
      </c>
      <c r="B11" t="s">
        <v>679</v>
      </c>
      <c r="C11" t="s">
        <v>493</v>
      </c>
      <c r="D11" t="s">
        <v>944</v>
      </c>
      <c r="E11" t="s">
        <v>497</v>
      </c>
      <c r="F11" t="s">
        <v>424</v>
      </c>
      <c r="G11" t="s">
        <v>814</v>
      </c>
      <c r="H11" t="s">
        <v>540</v>
      </c>
    </row>
    <row r="12">
      <c r="A12" s="5" t="s">
        <v>678</v>
      </c>
      <c r="B12" t="s">
        <v>684</v>
      </c>
      <c r="C12" t="s">
        <v>740</v>
      </c>
      <c r="D12" t="s">
        <v>858</v>
      </c>
      <c r="E12" t="s">
        <v>514</v>
      </c>
      <c r="F12" t="s">
        <v>588</v>
      </c>
      <c r="G12" t="s">
        <v>814</v>
      </c>
      <c r="H12" t="s">
        <v>594</v>
      </c>
    </row>
    <row r="13">
      <c r="A13" s="5" t="s">
        <v>686</v>
      </c>
      <c r="B13" t="s">
        <v>687</v>
      </c>
      <c r="C13" t="s">
        <v>937</v>
      </c>
      <c r="D13" t="s">
        <v>583</v>
      </c>
      <c r="E13" t="s">
        <v>416</v>
      </c>
      <c r="F13" t="s">
        <v>728</v>
      </c>
      <c r="G13" t="s">
        <v>903</v>
      </c>
      <c r="H13" t="s">
        <v>604</v>
      </c>
    </row>
    <row r="14">
      <c r="A14" s="5" t="s">
        <v>686</v>
      </c>
      <c r="B14" t="s">
        <v>690</v>
      </c>
      <c r="C14" t="s">
        <v>609</v>
      </c>
      <c r="D14" t="s">
        <v>561</v>
      </c>
      <c r="E14" t="s">
        <v>416</v>
      </c>
      <c r="F14" t="s">
        <v>594</v>
      </c>
      <c r="G14" t="s">
        <v>937</v>
      </c>
      <c r="H14" t="s">
        <v>540</v>
      </c>
    </row>
    <row r="15">
      <c r="A15" s="5" t="s">
        <v>686</v>
      </c>
      <c r="B15" t="s">
        <v>695</v>
      </c>
      <c r="C15" t="s">
        <v>535</v>
      </c>
      <c r="D15" t="s">
        <v>727</v>
      </c>
      <c r="E15" t="s">
        <v>800</v>
      </c>
      <c r="F15" t="s">
        <v>588</v>
      </c>
      <c r="G15" t="s">
        <v>589</v>
      </c>
      <c r="H15" t="s">
        <v>557</v>
      </c>
    </row>
    <row r="16">
      <c r="A16" s="5" t="s">
        <v>686</v>
      </c>
      <c r="B16" t="s">
        <v>697</v>
      </c>
      <c r="C16" t="s">
        <v>568</v>
      </c>
      <c r="D16" t="s">
        <v>945</v>
      </c>
      <c r="E16" t="s">
        <v>425</v>
      </c>
      <c r="F16" t="s">
        <v>827</v>
      </c>
      <c r="G16" t="s">
        <v>513</v>
      </c>
      <c r="H16" t="s">
        <v>586</v>
      </c>
    </row>
    <row r="17">
      <c r="A17" s="5" t="s">
        <v>700</v>
      </c>
      <c r="B17" t="s">
        <v>701</v>
      </c>
      <c r="C17" t="s">
        <v>393</v>
      </c>
      <c r="D17" t="s">
        <v>581</v>
      </c>
      <c r="E17" t="s">
        <v>615</v>
      </c>
      <c r="F17" t="s">
        <v>712</v>
      </c>
      <c r="G17" t="s">
        <v>547</v>
      </c>
      <c r="H17" t="s">
        <v>520</v>
      </c>
    </row>
    <row r="18">
      <c r="A18" s="5" t="s">
        <v>700</v>
      </c>
      <c r="B18" t="s">
        <v>704</v>
      </c>
      <c r="C18" t="s">
        <v>403</v>
      </c>
      <c r="D18" t="s">
        <v>946</v>
      </c>
      <c r="E18" t="s">
        <v>534</v>
      </c>
      <c r="F18" t="s">
        <v>947</v>
      </c>
      <c r="G18" t="s">
        <v>495</v>
      </c>
      <c r="H18" t="s">
        <v>593</v>
      </c>
    </row>
    <row r="19">
      <c r="A19" s="5" t="s">
        <v>706</v>
      </c>
      <c r="B19" t="s">
        <v>707</v>
      </c>
      <c r="C19" t="s">
        <v>391</v>
      </c>
      <c r="D19" t="s">
        <v>948</v>
      </c>
      <c r="E19" t="s">
        <v>416</v>
      </c>
      <c r="F19" t="s">
        <v>574</v>
      </c>
      <c r="G19" t="s">
        <v>683</v>
      </c>
      <c r="H19" t="s">
        <v>419</v>
      </c>
    </row>
    <row r="20">
      <c r="A20" s="5" t="s">
        <v>706</v>
      </c>
      <c r="B20" t="s">
        <v>711</v>
      </c>
      <c r="C20" t="s">
        <v>902</v>
      </c>
      <c r="D20" t="s">
        <v>694</v>
      </c>
      <c r="E20" t="s">
        <v>516</v>
      </c>
      <c r="F20" t="s">
        <v>521</v>
      </c>
      <c r="G20" t="s">
        <v>543</v>
      </c>
      <c r="H20" t="s">
        <v>424</v>
      </c>
    </row>
    <row r="21">
      <c r="A21" s="5" t="s">
        <v>714</v>
      </c>
      <c r="B21" t="s">
        <v>715</v>
      </c>
      <c r="C21" t="s">
        <v>801</v>
      </c>
      <c r="D21" t="s">
        <v>949</v>
      </c>
      <c r="E21" t="s">
        <v>534</v>
      </c>
      <c r="F21" t="s">
        <v>624</v>
      </c>
      <c r="G21" t="s">
        <v>495</v>
      </c>
      <c r="H21" t="s">
        <v>571</v>
      </c>
    </row>
    <row r="22">
      <c r="A22" s="5" t="s">
        <v>714</v>
      </c>
      <c r="B22" t="s">
        <v>718</v>
      </c>
      <c r="C22" t="s">
        <v>800</v>
      </c>
      <c r="D22" t="s">
        <v>909</v>
      </c>
      <c r="E22" t="s">
        <v>587</v>
      </c>
      <c r="F22" t="s">
        <v>559</v>
      </c>
      <c r="G22" t="s">
        <v>637</v>
      </c>
      <c r="H22" t="s">
        <v>674</v>
      </c>
    </row>
    <row r="23">
      <c r="A23" s="5" t="s">
        <v>721</v>
      </c>
      <c r="B23" t="s">
        <v>722</v>
      </c>
      <c r="C23" t="s">
        <v>403</v>
      </c>
      <c r="D23" t="s">
        <v>946</v>
      </c>
      <c r="E23" t="s">
        <v>391</v>
      </c>
      <c r="F23" t="s">
        <v>950</v>
      </c>
      <c r="G23" t="s">
        <v>504</v>
      </c>
      <c r="H23" t="s">
        <v>588</v>
      </c>
    </row>
    <row r="24">
      <c r="A24" s="5" t="s">
        <v>721</v>
      </c>
      <c r="B24" t="s">
        <v>724</v>
      </c>
      <c r="C24" t="s">
        <v>402</v>
      </c>
      <c r="D24" t="s">
        <v>607</v>
      </c>
      <c r="E24" t="s">
        <v>421</v>
      </c>
      <c r="F24" t="s">
        <v>393</v>
      </c>
      <c r="G24" t="s">
        <v>542</v>
      </c>
      <c r="H24" t="s">
        <v>739</v>
      </c>
    </row>
    <row r="25">
      <c r="A25" s="5" t="s">
        <v>725</v>
      </c>
      <c r="B25" t="s">
        <v>726</v>
      </c>
      <c r="C25" t="s">
        <v>547</v>
      </c>
      <c r="D25" t="s">
        <v>934</v>
      </c>
      <c r="E25" t="s">
        <v>421</v>
      </c>
      <c r="F25" t="s">
        <v>413</v>
      </c>
      <c r="G25" t="s">
        <v>891</v>
      </c>
      <c r="H25" t="s">
        <v>566</v>
      </c>
    </row>
    <row r="26">
      <c r="A26" s="5" t="s">
        <v>725</v>
      </c>
      <c r="B26" t="s">
        <v>730</v>
      </c>
      <c r="C26" t="s">
        <v>546</v>
      </c>
      <c r="D26" t="s">
        <v>676</v>
      </c>
      <c r="E26" t="s">
        <v>512</v>
      </c>
      <c r="F26" t="s">
        <v>426</v>
      </c>
      <c r="G26" t="s">
        <v>610</v>
      </c>
      <c r="H26" t="s">
        <v>674</v>
      </c>
    </row>
    <row r="27">
      <c r="A27" s="5" t="s">
        <v>733</v>
      </c>
      <c r="B27" t="s">
        <v>734</v>
      </c>
      <c r="C27" t="s">
        <v>391</v>
      </c>
      <c r="D27" t="s">
        <v>749</v>
      </c>
      <c r="E27" t="s">
        <v>395</v>
      </c>
      <c r="F27" t="s">
        <v>692</v>
      </c>
      <c r="G27" t="s">
        <v>800</v>
      </c>
      <c r="H27" t="s">
        <v>396</v>
      </c>
    </row>
    <row r="28">
      <c r="A28" s="5" t="s">
        <v>733</v>
      </c>
      <c r="B28" t="s">
        <v>737</v>
      </c>
      <c r="C28" t="s">
        <v>586</v>
      </c>
      <c r="D28" t="s">
        <v>526</v>
      </c>
      <c r="E28" t="s">
        <v>516</v>
      </c>
      <c r="F28" t="s">
        <v>710</v>
      </c>
      <c r="G28" t="s">
        <v>814</v>
      </c>
      <c r="H28" t="s">
        <v>408</v>
      </c>
    </row>
    <row r="29">
      <c r="A29" s="5" t="s">
        <v>733</v>
      </c>
      <c r="B29" t="s">
        <v>741</v>
      </c>
      <c r="C29" t="s">
        <v>814</v>
      </c>
      <c r="D29" t="s">
        <v>951</v>
      </c>
      <c r="E29" t="s">
        <v>903</v>
      </c>
      <c r="F29" t="s">
        <v>537</v>
      </c>
      <c r="G29" t="s">
        <v>952</v>
      </c>
      <c r="H29" t="s">
        <v>504</v>
      </c>
    </row>
    <row r="30">
      <c r="A30" s="5" t="s">
        <v>744</v>
      </c>
      <c r="B30" t="s">
        <v>745</v>
      </c>
      <c r="C30" t="s">
        <v>806</v>
      </c>
      <c r="D30" t="s">
        <v>816</v>
      </c>
      <c r="E30" t="s">
        <v>496</v>
      </c>
      <c r="F30" t="s">
        <v>953</v>
      </c>
      <c r="G30" t="s">
        <v>524</v>
      </c>
      <c r="H30" t="s">
        <v>538</v>
      </c>
    </row>
    <row r="31">
      <c r="A31" s="5" t="s">
        <v>744</v>
      </c>
      <c r="B31" t="s">
        <v>748</v>
      </c>
      <c r="C31" t="s">
        <v>505</v>
      </c>
      <c r="D31" t="s">
        <v>954</v>
      </c>
      <c r="E31" t="s">
        <v>615</v>
      </c>
      <c r="F31" t="s">
        <v>562</v>
      </c>
      <c r="G31" t="s">
        <v>575</v>
      </c>
      <c r="H31" t="s">
        <v>614</v>
      </c>
    </row>
    <row r="32">
      <c r="A32" s="5" t="s">
        <v>744</v>
      </c>
      <c r="B32" t="s">
        <v>750</v>
      </c>
      <c r="C32" t="s">
        <v>398</v>
      </c>
      <c r="D32" t="s">
        <v>955</v>
      </c>
      <c r="E32" t="s">
        <v>595</v>
      </c>
      <c r="F32" t="s">
        <v>677</v>
      </c>
      <c r="G32" t="s">
        <v>398</v>
      </c>
      <c r="H32" t="s">
        <v>806</v>
      </c>
    </row>
    <row r="33">
      <c r="A33" s="5" t="s">
        <v>752</v>
      </c>
      <c r="B33" t="s">
        <v>753</v>
      </c>
      <c r="C33" t="s">
        <v>568</v>
      </c>
      <c r="D33" t="s">
        <v>956</v>
      </c>
      <c r="E33" t="s">
        <v>391</v>
      </c>
      <c r="F33" t="s">
        <v>947</v>
      </c>
      <c r="G33" t="s">
        <v>504</v>
      </c>
      <c r="H33" t="s">
        <v>559</v>
      </c>
    </row>
    <row r="34">
      <c r="A34" s="5" t="s">
        <v>752</v>
      </c>
      <c r="B34" t="s">
        <v>756</v>
      </c>
      <c r="C34" t="s">
        <v>681</v>
      </c>
      <c r="D34" t="s">
        <v>957</v>
      </c>
      <c r="E34" t="s">
        <v>595</v>
      </c>
      <c r="F34" t="s">
        <v>560</v>
      </c>
      <c r="G34" t="s">
        <v>801</v>
      </c>
      <c r="H34" t="s">
        <v>495</v>
      </c>
    </row>
    <row r="35">
      <c r="A35" s="5" t="s">
        <v>661</v>
      </c>
      <c r="B35" t="s">
        <v>661</v>
      </c>
      <c r="C35" t="s">
        <v>411</v>
      </c>
      <c r="D35" t="s">
        <v>412</v>
      </c>
      <c r="E35" t="s">
        <v>395</v>
      </c>
      <c r="F35" t="s">
        <v>413</v>
      </c>
      <c r="G35" t="s">
        <v>414</v>
      </c>
      <c r="H35" t="s">
        <v>415</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660</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271</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14081</v>
      </c>
      <c r="C5" t="s">
        <v>13594</v>
      </c>
      <c r="D5" t="s">
        <v>13595</v>
      </c>
      <c r="E5" t="s">
        <v>13577</v>
      </c>
      <c r="F5" t="s">
        <v>13598</v>
      </c>
      <c r="G5" t="s">
        <v>13610</v>
      </c>
      <c r="H5" t="s">
        <v>13612</v>
      </c>
      <c r="I5" t="s">
        <v>13616</v>
      </c>
      <c r="J5" t="s">
        <v>13616</v>
      </c>
      <c r="K5" t="s">
        <v>13568</v>
      </c>
      <c r="L5" t="s">
        <v>13595</v>
      </c>
      <c r="M5" t="s">
        <v>13594</v>
      </c>
      <c r="N5" t="s">
        <v>13973</v>
      </c>
      <c r="O5" t="s">
        <v>13604</v>
      </c>
      <c r="P5" t="s">
        <v>13728</v>
      </c>
      <c r="Q5" t="s">
        <v>669</v>
      </c>
      <c r="R5" t="s">
        <v>13611</v>
      </c>
      <c r="S5" t="s">
        <v>13594</v>
      </c>
      <c r="T5" t="s">
        <v>13595</v>
      </c>
      <c r="U5" t="s">
        <v>13575</v>
      </c>
      <c r="V5" t="s">
        <v>13937</v>
      </c>
      <c r="W5" t="s">
        <v>13646</v>
      </c>
      <c r="X5" t="s">
        <v>13598</v>
      </c>
      <c r="Y5" t="s">
        <v>13612</v>
      </c>
      <c r="Z5" t="s">
        <v>13567</v>
      </c>
    </row>
    <row r="6">
      <c r="A6" s="5" t="s">
        <v>382</v>
      </c>
      <c r="B6" t="s">
        <v>14082</v>
      </c>
      <c r="C6" t="s">
        <v>13641</v>
      </c>
      <c r="D6" t="s">
        <v>13586</v>
      </c>
      <c r="E6" t="s">
        <v>13641</v>
      </c>
      <c r="F6" t="s">
        <v>13569</v>
      </c>
      <c r="G6" t="s">
        <v>13573</v>
      </c>
      <c r="H6" t="s">
        <v>13586</v>
      </c>
      <c r="I6" t="s">
        <v>799</v>
      </c>
      <c r="J6" t="s">
        <v>13676</v>
      </c>
      <c r="K6" t="s">
        <v>13691</v>
      </c>
      <c r="L6" t="s">
        <v>13589</v>
      </c>
      <c r="M6" t="s">
        <v>13671</v>
      </c>
      <c r="N6" t="s">
        <v>948</v>
      </c>
      <c r="O6" t="s">
        <v>1029</v>
      </c>
      <c r="P6" t="s">
        <v>13607</v>
      </c>
      <c r="Q6" t="s">
        <v>13620</v>
      </c>
      <c r="R6" t="s">
        <v>13658</v>
      </c>
      <c r="S6" t="s">
        <v>1041</v>
      </c>
      <c r="T6" t="s">
        <v>793</v>
      </c>
      <c r="U6" t="s">
        <v>13728</v>
      </c>
      <c r="V6" t="s">
        <v>698</v>
      </c>
      <c r="W6" t="s">
        <v>13622</v>
      </c>
      <c r="X6" t="s">
        <v>13588</v>
      </c>
      <c r="Y6" t="s">
        <v>13667</v>
      </c>
      <c r="Z6" t="s">
        <v>936</v>
      </c>
    </row>
    <row r="7">
      <c r="A7" s="5" t="s">
        <v>382</v>
      </c>
      <c r="B7" t="s">
        <v>14083</v>
      </c>
      <c r="C7" t="s">
        <v>1011</v>
      </c>
      <c r="D7" t="s">
        <v>867</v>
      </c>
      <c r="E7" t="s">
        <v>841</v>
      </c>
      <c r="F7" t="s">
        <v>848</v>
      </c>
      <c r="G7" t="s">
        <v>1026</v>
      </c>
      <c r="H7" t="s">
        <v>1013</v>
      </c>
      <c r="I7" t="s">
        <v>1098</v>
      </c>
      <c r="J7" t="s">
        <v>841</v>
      </c>
      <c r="K7" t="s">
        <v>13638</v>
      </c>
      <c r="L7" t="s">
        <v>13632</v>
      </c>
      <c r="M7" t="s">
        <v>13576</v>
      </c>
      <c r="N7" t="s">
        <v>13696</v>
      </c>
      <c r="O7" t="s">
        <v>1155</v>
      </c>
      <c r="P7" t="s">
        <v>13646</v>
      </c>
      <c r="Q7" t="s">
        <v>13578</v>
      </c>
      <c r="R7" t="s">
        <v>13595</v>
      </c>
      <c r="S7" t="s">
        <v>1032</v>
      </c>
      <c r="T7" t="s">
        <v>14028</v>
      </c>
      <c r="U7" t="s">
        <v>1165</v>
      </c>
      <c r="V7" t="s">
        <v>13930</v>
      </c>
      <c r="W7" t="s">
        <v>1029</v>
      </c>
      <c r="X7" t="s">
        <v>871</v>
      </c>
      <c r="Y7" t="s">
        <v>13945</v>
      </c>
      <c r="Z7" t="s">
        <v>13708</v>
      </c>
    </row>
    <row r="9">
      <c r="A9" t="s">
        <v>427</v>
      </c>
    </row>
    <row r="10">
      <c r="A10" t="s">
        <v>771</v>
      </c>
    </row>
    <row r="11">
      <c r="A11" t="s">
        <v>434</v>
      </c>
    </row>
    <row r="12">
      <c r="A12" t="s">
        <v>435</v>
      </c>
    </row>
    <row r="13">
      <c r="A13" t="s">
        <v>660</v>
      </c>
    </row>
    <row r="14">
      <c r="A14" t="s">
        <v>382</v>
      </c>
    </row>
    <row r="15">
      <c r="A15" t="s">
        <v>438</v>
      </c>
    </row>
    <row r="16">
      <c r="A16" t="s">
        <v>14085</v>
      </c>
    </row>
    <row r="17">
      <c r="A17" t="s">
        <v>14086</v>
      </c>
    </row>
    <row r="18">
      <c r="A18" t="s">
        <v>14087</v>
      </c>
    </row>
  </sheetData>
  <mergeCells count="1">
    <mergeCell ref="A3:Z3"/>
  </mergeCells>
  <pageMargins left="0.7" right="0.7" top="0.75" bottom="0.75" header="0.3" footer="0.3"/>
  <pageSetup paperSize="9" orientation="portrait" horizontalDpi="300" verticalDpi="300" r:id="rId2"/>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274</v>
      </c>
    </row>
    <row r="2">
      <c r="A2" s="3" t="str">
        <f>=HYPERLINK("#'INDEX'!A1", "Back to INDEX")</f>
      </c>
    </row>
    <row r="3">
      <c r="A3" t="s">
        <v>382</v>
      </c>
      <c r="B3" t="s">
        <v>382</v>
      </c>
      <c r="C3" t="s">
        <v>382</v>
      </c>
      <c r="D3" t="s">
        <v>382</v>
      </c>
      <c r="E3" t="s">
        <v>382</v>
      </c>
      <c r="F3" t="s">
        <v>382</v>
      </c>
    </row>
    <row r="4">
      <c r="A4" s="2" t="s">
        <v>382</v>
      </c>
      <c r="B4" s="2" t="s">
        <v>382</v>
      </c>
      <c r="C4" s="2" t="s">
        <v>14088</v>
      </c>
      <c r="D4" s="2" t="s">
        <v>14089</v>
      </c>
      <c r="E4" s="2" t="s">
        <v>14090</v>
      </c>
      <c r="F4" s="2" t="s">
        <v>14091</v>
      </c>
    </row>
    <row r="5">
      <c r="A5" s="5" t="s">
        <v>662</v>
      </c>
      <c r="B5" t="s">
        <v>397</v>
      </c>
      <c r="C5" t="s">
        <v>403</v>
      </c>
      <c r="D5" t="s">
        <v>517</v>
      </c>
      <c r="E5" t="s">
        <v>548</v>
      </c>
      <c r="F5" t="s">
        <v>557</v>
      </c>
    </row>
    <row r="6">
      <c r="A6" s="5" t="s">
        <v>662</v>
      </c>
      <c r="B6" t="s">
        <v>663</v>
      </c>
      <c r="C6" t="s">
        <v>409</v>
      </c>
      <c r="D6" t="s">
        <v>720</v>
      </c>
      <c r="E6" t="s">
        <v>807</v>
      </c>
      <c r="F6" t="s">
        <v>636</v>
      </c>
    </row>
    <row r="7">
      <c r="A7" s="5" t="s">
        <v>664</v>
      </c>
      <c r="B7" t="s">
        <v>665</v>
      </c>
      <c r="C7" t="s">
        <v>538</v>
      </c>
      <c r="D7" t="s">
        <v>540</v>
      </c>
      <c r="E7" t="s">
        <v>523</v>
      </c>
      <c r="F7" t="s">
        <v>585</v>
      </c>
    </row>
    <row r="8">
      <c r="A8" s="5" t="s">
        <v>664</v>
      </c>
      <c r="B8" t="s">
        <v>668</v>
      </c>
      <c r="C8" t="s">
        <v>521</v>
      </c>
      <c r="D8" t="s">
        <v>520</v>
      </c>
      <c r="E8" t="s">
        <v>506</v>
      </c>
      <c r="F8" t="s">
        <v>521</v>
      </c>
    </row>
    <row r="9">
      <c r="A9" s="5" t="s">
        <v>671</v>
      </c>
      <c r="B9" t="s">
        <v>672</v>
      </c>
      <c r="C9" t="s">
        <v>558</v>
      </c>
      <c r="D9" t="s">
        <v>593</v>
      </c>
      <c r="E9" t="s">
        <v>521</v>
      </c>
      <c r="F9" t="s">
        <v>495</v>
      </c>
    </row>
    <row r="10">
      <c r="A10" s="5" t="s">
        <v>671</v>
      </c>
      <c r="B10" t="s">
        <v>675</v>
      </c>
      <c r="C10" t="s">
        <v>523</v>
      </c>
      <c r="D10" t="s">
        <v>694</v>
      </c>
      <c r="E10" t="s">
        <v>413</v>
      </c>
      <c r="F10" t="s">
        <v>426</v>
      </c>
    </row>
    <row r="11">
      <c r="A11" s="5" t="s">
        <v>678</v>
      </c>
      <c r="B11" t="s">
        <v>679</v>
      </c>
      <c r="C11" t="s">
        <v>508</v>
      </c>
      <c r="D11" t="s">
        <v>624</v>
      </c>
      <c r="E11" t="s">
        <v>509</v>
      </c>
      <c r="F11" t="s">
        <v>519</v>
      </c>
    </row>
    <row r="12">
      <c r="A12" s="5" t="s">
        <v>678</v>
      </c>
      <c r="B12" t="s">
        <v>684</v>
      </c>
      <c r="C12" t="s">
        <v>614</v>
      </c>
      <c r="D12" t="s">
        <v>558</v>
      </c>
      <c r="E12" t="s">
        <v>557</v>
      </c>
      <c r="F12" t="s">
        <v>594</v>
      </c>
    </row>
    <row r="13">
      <c r="A13" s="5" t="s">
        <v>686</v>
      </c>
      <c r="B13" t="s">
        <v>687</v>
      </c>
      <c r="C13" t="s">
        <v>538</v>
      </c>
      <c r="D13" t="s">
        <v>572</v>
      </c>
      <c r="E13" t="s">
        <v>728</v>
      </c>
      <c r="F13" t="s">
        <v>613</v>
      </c>
    </row>
    <row r="14">
      <c r="A14" s="5" t="s">
        <v>686</v>
      </c>
      <c r="B14" t="s">
        <v>690</v>
      </c>
      <c r="C14" t="s">
        <v>694</v>
      </c>
      <c r="D14" t="s">
        <v>604</v>
      </c>
      <c r="E14" t="s">
        <v>413</v>
      </c>
      <c r="F14" t="s">
        <v>605</v>
      </c>
    </row>
    <row r="15">
      <c r="A15" s="5" t="s">
        <v>686</v>
      </c>
      <c r="B15" t="s">
        <v>695</v>
      </c>
      <c r="C15" t="s">
        <v>594</v>
      </c>
      <c r="D15" t="s">
        <v>593</v>
      </c>
      <c r="E15" t="s">
        <v>808</v>
      </c>
      <c r="F15" t="s">
        <v>614</v>
      </c>
    </row>
    <row r="16">
      <c r="A16" s="5" t="s">
        <v>686</v>
      </c>
      <c r="B16" t="s">
        <v>697</v>
      </c>
      <c r="C16" t="s">
        <v>532</v>
      </c>
      <c r="D16" t="s">
        <v>595</v>
      </c>
      <c r="E16" t="s">
        <v>516</v>
      </c>
      <c r="F16" t="s">
        <v>713</v>
      </c>
    </row>
    <row r="17">
      <c r="A17" s="5" t="s">
        <v>700</v>
      </c>
      <c r="B17" t="s">
        <v>701</v>
      </c>
      <c r="C17" t="s">
        <v>607</v>
      </c>
      <c r="D17" t="s">
        <v>674</v>
      </c>
      <c r="E17" t="s">
        <v>693</v>
      </c>
      <c r="F17" t="s">
        <v>556</v>
      </c>
    </row>
    <row r="18">
      <c r="A18" s="5" t="s">
        <v>700</v>
      </c>
      <c r="B18" t="s">
        <v>704</v>
      </c>
      <c r="C18" t="s">
        <v>559</v>
      </c>
      <c r="D18" t="s">
        <v>539</v>
      </c>
      <c r="E18" t="s">
        <v>710</v>
      </c>
      <c r="F18" t="s">
        <v>424</v>
      </c>
    </row>
    <row r="19">
      <c r="A19" s="5" t="s">
        <v>706</v>
      </c>
      <c r="B19" t="s">
        <v>707</v>
      </c>
      <c r="C19" t="s">
        <v>710</v>
      </c>
      <c r="D19" t="s">
        <v>605</v>
      </c>
      <c r="E19" t="s">
        <v>588</v>
      </c>
      <c r="F19" t="s">
        <v>538</v>
      </c>
    </row>
    <row r="20">
      <c r="A20" s="5" t="s">
        <v>706</v>
      </c>
      <c r="B20" t="s">
        <v>711</v>
      </c>
      <c r="C20" t="s">
        <v>699</v>
      </c>
      <c r="D20" t="s">
        <v>508</v>
      </c>
      <c r="E20" t="s">
        <v>426</v>
      </c>
      <c r="F20" t="s">
        <v>570</v>
      </c>
    </row>
    <row r="21">
      <c r="A21" s="5" t="s">
        <v>714</v>
      </c>
      <c r="B21" t="s">
        <v>715</v>
      </c>
      <c r="C21" t="s">
        <v>509</v>
      </c>
      <c r="D21" t="s">
        <v>519</v>
      </c>
      <c r="E21" t="s">
        <v>571</v>
      </c>
      <c r="F21" t="s">
        <v>699</v>
      </c>
    </row>
    <row r="22">
      <c r="A22" s="5" t="s">
        <v>714</v>
      </c>
      <c r="B22" t="s">
        <v>718</v>
      </c>
      <c r="C22" t="s">
        <v>559</v>
      </c>
      <c r="D22" t="s">
        <v>539</v>
      </c>
      <c r="E22" t="s">
        <v>593</v>
      </c>
      <c r="F22" t="s">
        <v>515</v>
      </c>
    </row>
    <row r="23">
      <c r="A23" s="5" t="s">
        <v>721</v>
      </c>
      <c r="B23" t="s">
        <v>722</v>
      </c>
      <c r="C23" t="s">
        <v>559</v>
      </c>
      <c r="D23" t="s">
        <v>605</v>
      </c>
      <c r="E23" t="s">
        <v>593</v>
      </c>
      <c r="F23" t="s">
        <v>515</v>
      </c>
    </row>
    <row r="24">
      <c r="A24" s="5" t="s">
        <v>721</v>
      </c>
      <c r="B24" t="s">
        <v>724</v>
      </c>
      <c r="C24" t="s">
        <v>540</v>
      </c>
      <c r="D24" t="s">
        <v>401</v>
      </c>
      <c r="E24" t="s">
        <v>739</v>
      </c>
      <c r="F24" t="s">
        <v>585</v>
      </c>
    </row>
    <row r="25">
      <c r="A25" s="5" t="s">
        <v>725</v>
      </c>
      <c r="B25" t="s">
        <v>726</v>
      </c>
      <c r="C25" t="s">
        <v>496</v>
      </c>
      <c r="D25" t="s">
        <v>398</v>
      </c>
      <c r="E25" t="s">
        <v>393</v>
      </c>
      <c r="F25" t="s">
        <v>521</v>
      </c>
    </row>
    <row r="26">
      <c r="A26" s="5" t="s">
        <v>725</v>
      </c>
      <c r="B26" t="s">
        <v>730</v>
      </c>
      <c r="C26" t="s">
        <v>403</v>
      </c>
      <c r="D26" t="s">
        <v>524</v>
      </c>
      <c r="E26" t="s">
        <v>693</v>
      </c>
      <c r="F26" t="s">
        <v>408</v>
      </c>
    </row>
    <row r="27">
      <c r="A27" s="5" t="s">
        <v>733</v>
      </c>
      <c r="B27" t="s">
        <v>734</v>
      </c>
      <c r="C27" t="s">
        <v>614</v>
      </c>
      <c r="D27" t="s">
        <v>419</v>
      </c>
      <c r="E27" t="s">
        <v>681</v>
      </c>
      <c r="F27" t="s">
        <v>594</v>
      </c>
    </row>
    <row r="28">
      <c r="A28" s="5" t="s">
        <v>733</v>
      </c>
      <c r="B28" t="s">
        <v>737</v>
      </c>
      <c r="C28" t="s">
        <v>393</v>
      </c>
      <c r="D28" t="s">
        <v>567</v>
      </c>
      <c r="E28" t="s">
        <v>491</v>
      </c>
      <c r="F28" t="s">
        <v>505</v>
      </c>
    </row>
    <row r="29">
      <c r="A29" s="5" t="s">
        <v>733</v>
      </c>
      <c r="B29" t="s">
        <v>741</v>
      </c>
      <c r="C29" t="s">
        <v>548</v>
      </c>
      <c r="D29" t="s">
        <v>524</v>
      </c>
      <c r="E29" t="s">
        <v>693</v>
      </c>
      <c r="F29" t="s">
        <v>494</v>
      </c>
    </row>
    <row r="30">
      <c r="A30" s="5" t="s">
        <v>744</v>
      </c>
      <c r="B30" t="s">
        <v>745</v>
      </c>
      <c r="C30" t="s">
        <v>674</v>
      </c>
      <c r="D30" t="s">
        <v>571</v>
      </c>
      <c r="E30" t="s">
        <v>413</v>
      </c>
      <c r="F30" t="s">
        <v>585</v>
      </c>
    </row>
    <row r="31">
      <c r="A31" s="5" t="s">
        <v>744</v>
      </c>
      <c r="B31" t="s">
        <v>748</v>
      </c>
      <c r="C31" t="s">
        <v>710</v>
      </c>
      <c r="D31" t="s">
        <v>424</v>
      </c>
      <c r="E31" t="s">
        <v>593</v>
      </c>
      <c r="F31" t="s">
        <v>515</v>
      </c>
    </row>
    <row r="32">
      <c r="A32" s="5" t="s">
        <v>744</v>
      </c>
      <c r="B32" t="s">
        <v>750</v>
      </c>
      <c r="C32" t="s">
        <v>593</v>
      </c>
      <c r="D32" t="s">
        <v>728</v>
      </c>
      <c r="E32" t="s">
        <v>408</v>
      </c>
      <c r="F32" t="s">
        <v>593</v>
      </c>
    </row>
    <row r="33">
      <c r="A33" s="5" t="s">
        <v>752</v>
      </c>
      <c r="B33" t="s">
        <v>753</v>
      </c>
      <c r="C33" t="s">
        <v>415</v>
      </c>
      <c r="D33" t="s">
        <v>571</v>
      </c>
      <c r="E33" t="s">
        <v>415</v>
      </c>
      <c r="F33" t="s">
        <v>426</v>
      </c>
    </row>
    <row r="34">
      <c r="A34" s="5" t="s">
        <v>752</v>
      </c>
      <c r="B34" t="s">
        <v>756</v>
      </c>
      <c r="C34" t="s">
        <v>494</v>
      </c>
      <c r="D34" t="s">
        <v>406</v>
      </c>
      <c r="E34" t="s">
        <v>557</v>
      </c>
      <c r="F34" t="s">
        <v>594</v>
      </c>
    </row>
    <row r="35">
      <c r="A35" s="5" t="s">
        <v>661</v>
      </c>
      <c r="B35" t="s">
        <v>661</v>
      </c>
      <c r="C35" t="s">
        <v>396</v>
      </c>
      <c r="D35" t="s">
        <v>571</v>
      </c>
      <c r="E35" t="s">
        <v>559</v>
      </c>
      <c r="F35" t="s">
        <v>605</v>
      </c>
    </row>
    <row r="37">
      <c r="A37" t="s">
        <v>427</v>
      </c>
    </row>
    <row r="38">
      <c r="A38" t="s">
        <v>433</v>
      </c>
    </row>
    <row r="39">
      <c r="A39" t="s">
        <v>14050</v>
      </c>
    </row>
    <row r="40">
      <c r="A40" t="s">
        <v>434</v>
      </c>
    </row>
    <row r="41">
      <c r="A41" t="s">
        <v>435</v>
      </c>
    </row>
    <row r="42">
      <c r="A42" t="s">
        <v>651</v>
      </c>
    </row>
    <row r="43">
      <c r="A43" t="s">
        <v>382</v>
      </c>
    </row>
    <row r="44">
      <c r="A44" t="s">
        <v>438</v>
      </c>
    </row>
    <row r="45">
      <c r="A45" t="s">
        <v>441</v>
      </c>
    </row>
    <row r="46">
      <c r="A46" t="s">
        <v>442</v>
      </c>
    </row>
    <row r="47">
      <c r="A47" t="s">
        <v>759</v>
      </c>
    </row>
    <row r="48">
      <c r="A48" t="s">
        <v>760</v>
      </c>
    </row>
    <row r="49">
      <c r="A49" t="s">
        <v>761</v>
      </c>
    </row>
    <row r="50">
      <c r="A50" t="s">
        <v>762</v>
      </c>
    </row>
    <row r="51">
      <c r="A51" t="s">
        <v>763</v>
      </c>
    </row>
    <row r="52">
      <c r="A52" t="s">
        <v>764</v>
      </c>
    </row>
    <row r="53">
      <c r="A53" t="s">
        <v>765</v>
      </c>
    </row>
    <row r="54">
      <c r="A54" t="s">
        <v>766</v>
      </c>
    </row>
    <row r="55">
      <c r="A55" t="s">
        <v>767</v>
      </c>
    </row>
    <row r="56">
      <c r="A56" t="s">
        <v>768</v>
      </c>
    </row>
    <row r="57">
      <c r="A57" t="s">
        <v>769</v>
      </c>
    </row>
    <row r="58">
      <c r="A58" t="s">
        <v>770</v>
      </c>
    </row>
    <row r="59">
      <c r="A59" t="s">
        <v>771</v>
      </c>
    </row>
    <row r="60">
      <c r="A60" t="s">
        <v>772</v>
      </c>
    </row>
    <row r="61">
      <c r="A61" t="s">
        <v>773</v>
      </c>
    </row>
    <row r="62">
      <c r="A62" t="s">
        <v>774</v>
      </c>
    </row>
    <row r="63">
      <c r="A63" t="s">
        <v>775</v>
      </c>
    </row>
    <row r="64">
      <c r="A64" t="s">
        <v>776</v>
      </c>
    </row>
    <row r="65">
      <c r="A65" t="s">
        <v>777</v>
      </c>
    </row>
    <row r="66">
      <c r="A66" t="s">
        <v>434</v>
      </c>
    </row>
    <row r="67">
      <c r="A67" t="s">
        <v>653</v>
      </c>
    </row>
    <row r="68">
      <c r="A68" t="s">
        <v>778</v>
      </c>
    </row>
    <row r="69">
      <c r="A69" t="s">
        <v>779</v>
      </c>
    </row>
    <row r="70">
      <c r="A70" t="s">
        <v>780</v>
      </c>
    </row>
    <row r="71">
      <c r="A71" t="s">
        <v>781</v>
      </c>
    </row>
    <row r="72">
      <c r="A72" t="s">
        <v>782</v>
      </c>
    </row>
    <row r="73">
      <c r="A73"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276</v>
      </c>
    </row>
    <row r="2">
      <c r="A2" s="3" t="str">
        <f>=HYPERLINK("#'INDEX'!A1", "Back to INDEX")</f>
      </c>
    </row>
    <row r="3">
      <c r="A3" t="s">
        <v>382</v>
      </c>
      <c r="B3" t="s">
        <v>382</v>
      </c>
      <c r="C3" t="s">
        <v>382</v>
      </c>
      <c r="D3" t="s">
        <v>382</v>
      </c>
      <c r="E3" t="s">
        <v>382</v>
      </c>
      <c r="F3" t="s">
        <v>382</v>
      </c>
    </row>
    <row r="4">
      <c r="A4" s="2" t="s">
        <v>382</v>
      </c>
      <c r="B4" s="2" t="s">
        <v>382</v>
      </c>
      <c r="C4" s="2" t="s">
        <v>14088</v>
      </c>
      <c r="D4" s="2" t="s">
        <v>14089</v>
      </c>
      <c r="E4" s="2" t="s">
        <v>14090</v>
      </c>
      <c r="F4" s="2" t="s">
        <v>14091</v>
      </c>
    </row>
    <row r="5">
      <c r="A5" s="5" t="s">
        <v>662</v>
      </c>
      <c r="B5" t="s">
        <v>397</v>
      </c>
      <c r="C5" t="s">
        <v>408</v>
      </c>
      <c r="D5" t="s">
        <v>588</v>
      </c>
      <c r="E5" t="s">
        <v>548</v>
      </c>
      <c r="F5" t="s">
        <v>524</v>
      </c>
    </row>
    <row r="6">
      <c r="A6" s="5" t="s">
        <v>662</v>
      </c>
      <c r="B6" t="s">
        <v>663</v>
      </c>
      <c r="C6" t="s">
        <v>426</v>
      </c>
      <c r="D6" t="s">
        <v>584</v>
      </c>
      <c r="E6" t="s">
        <v>415</v>
      </c>
      <c r="F6" t="s">
        <v>694</v>
      </c>
    </row>
    <row r="7">
      <c r="A7" s="5" t="s">
        <v>664</v>
      </c>
      <c r="B7" t="s">
        <v>665</v>
      </c>
      <c r="C7" t="s">
        <v>538</v>
      </c>
      <c r="D7" t="s">
        <v>585</v>
      </c>
      <c r="E7" t="s">
        <v>607</v>
      </c>
      <c r="F7" t="s">
        <v>559</v>
      </c>
    </row>
    <row r="8">
      <c r="A8" s="5" t="s">
        <v>664</v>
      </c>
      <c r="B8" t="s">
        <v>668</v>
      </c>
      <c r="C8" t="s">
        <v>517</v>
      </c>
      <c r="D8" t="s">
        <v>424</v>
      </c>
      <c r="E8" t="s">
        <v>517</v>
      </c>
      <c r="F8" t="s">
        <v>424</v>
      </c>
    </row>
    <row r="9">
      <c r="A9" s="5" t="s">
        <v>671</v>
      </c>
      <c r="B9" t="s">
        <v>672</v>
      </c>
      <c r="C9" t="s">
        <v>595</v>
      </c>
      <c r="D9" t="s">
        <v>556</v>
      </c>
      <c r="E9" t="s">
        <v>400</v>
      </c>
      <c r="F9" t="s">
        <v>806</v>
      </c>
    </row>
    <row r="10">
      <c r="A10" s="5" t="s">
        <v>671</v>
      </c>
      <c r="B10" t="s">
        <v>675</v>
      </c>
      <c r="C10" t="s">
        <v>590</v>
      </c>
      <c r="D10" t="s">
        <v>540</v>
      </c>
      <c r="E10" t="s">
        <v>710</v>
      </c>
      <c r="F10" t="s">
        <v>739</v>
      </c>
    </row>
    <row r="11">
      <c r="A11" s="5" t="s">
        <v>678</v>
      </c>
      <c r="B11" t="s">
        <v>679</v>
      </c>
      <c r="C11" t="s">
        <v>540</v>
      </c>
      <c r="D11" t="s">
        <v>670</v>
      </c>
      <c r="E11" t="s">
        <v>728</v>
      </c>
      <c r="F11" t="s">
        <v>540</v>
      </c>
    </row>
    <row r="12">
      <c r="A12" s="5" t="s">
        <v>678</v>
      </c>
      <c r="B12" t="s">
        <v>684</v>
      </c>
      <c r="C12" t="s">
        <v>594</v>
      </c>
      <c r="D12" t="s">
        <v>559</v>
      </c>
      <c r="E12" t="s">
        <v>520</v>
      </c>
      <c r="F12" t="s">
        <v>408</v>
      </c>
    </row>
    <row r="13">
      <c r="A13" s="5" t="s">
        <v>686</v>
      </c>
      <c r="B13" t="s">
        <v>687</v>
      </c>
      <c r="C13" t="s">
        <v>604</v>
      </c>
      <c r="D13" t="s">
        <v>827</v>
      </c>
      <c r="E13" t="s">
        <v>728</v>
      </c>
      <c r="F13" t="s">
        <v>826</v>
      </c>
    </row>
    <row r="14">
      <c r="A14" s="5" t="s">
        <v>686</v>
      </c>
      <c r="B14" t="s">
        <v>690</v>
      </c>
      <c r="C14" t="s">
        <v>540</v>
      </c>
      <c r="D14" t="s">
        <v>508</v>
      </c>
      <c r="E14" t="s">
        <v>739</v>
      </c>
      <c r="F14" t="s">
        <v>540</v>
      </c>
    </row>
    <row r="15">
      <c r="A15" s="5" t="s">
        <v>686</v>
      </c>
      <c r="B15" t="s">
        <v>695</v>
      </c>
      <c r="C15" t="s">
        <v>557</v>
      </c>
      <c r="D15" t="s">
        <v>588</v>
      </c>
      <c r="E15" t="s">
        <v>403</v>
      </c>
      <c r="F15" t="s">
        <v>806</v>
      </c>
    </row>
    <row r="16">
      <c r="A16" s="5" t="s">
        <v>686</v>
      </c>
      <c r="B16" t="s">
        <v>697</v>
      </c>
      <c r="C16" t="s">
        <v>586</v>
      </c>
      <c r="D16" t="s">
        <v>576</v>
      </c>
      <c r="E16" t="s">
        <v>683</v>
      </c>
      <c r="F16" t="s">
        <v>391</v>
      </c>
    </row>
    <row r="17">
      <c r="A17" s="5" t="s">
        <v>700</v>
      </c>
      <c r="B17" t="s">
        <v>701</v>
      </c>
      <c r="C17" t="s">
        <v>520</v>
      </c>
      <c r="D17" t="s">
        <v>419</v>
      </c>
      <c r="E17" t="s">
        <v>525</v>
      </c>
      <c r="F17" t="s">
        <v>517</v>
      </c>
    </row>
    <row r="18">
      <c r="A18" s="5" t="s">
        <v>700</v>
      </c>
      <c r="B18" t="s">
        <v>704</v>
      </c>
      <c r="C18" t="s">
        <v>593</v>
      </c>
      <c r="D18" t="s">
        <v>694</v>
      </c>
      <c r="E18" t="s">
        <v>607</v>
      </c>
      <c r="F18" t="s">
        <v>605</v>
      </c>
    </row>
    <row r="19">
      <c r="A19" s="5" t="s">
        <v>706</v>
      </c>
      <c r="B19" t="s">
        <v>707</v>
      </c>
      <c r="C19" t="s">
        <v>419</v>
      </c>
      <c r="D19" t="s">
        <v>539</v>
      </c>
      <c r="E19" t="s">
        <v>614</v>
      </c>
      <c r="F19" t="s">
        <v>413</v>
      </c>
    </row>
    <row r="20">
      <c r="A20" s="5" t="s">
        <v>706</v>
      </c>
      <c r="B20" t="s">
        <v>711</v>
      </c>
      <c r="C20" t="s">
        <v>424</v>
      </c>
      <c r="D20" t="s">
        <v>826</v>
      </c>
      <c r="E20" t="s">
        <v>556</v>
      </c>
      <c r="F20" t="s">
        <v>415</v>
      </c>
    </row>
    <row r="21">
      <c r="A21" s="5" t="s">
        <v>714</v>
      </c>
      <c r="B21" t="s">
        <v>715</v>
      </c>
      <c r="C21" t="s">
        <v>571</v>
      </c>
      <c r="D21" t="s">
        <v>670</v>
      </c>
      <c r="E21" t="s">
        <v>593</v>
      </c>
      <c r="F21" t="s">
        <v>585</v>
      </c>
    </row>
    <row r="22">
      <c r="A22" s="5" t="s">
        <v>714</v>
      </c>
      <c r="B22" t="s">
        <v>718</v>
      </c>
      <c r="C22" t="s">
        <v>674</v>
      </c>
      <c r="D22" t="s">
        <v>426</v>
      </c>
      <c r="E22" t="s">
        <v>494</v>
      </c>
      <c r="F22" t="s">
        <v>415</v>
      </c>
    </row>
    <row r="23">
      <c r="A23" s="5" t="s">
        <v>721</v>
      </c>
      <c r="B23" t="s">
        <v>722</v>
      </c>
      <c r="C23" t="s">
        <v>588</v>
      </c>
      <c r="D23" t="s">
        <v>694</v>
      </c>
      <c r="E23" t="s">
        <v>607</v>
      </c>
      <c r="F23" t="s">
        <v>605</v>
      </c>
    </row>
    <row r="24">
      <c r="A24" s="5" t="s">
        <v>721</v>
      </c>
      <c r="B24" t="s">
        <v>724</v>
      </c>
      <c r="C24" t="s">
        <v>739</v>
      </c>
      <c r="D24" t="s">
        <v>426</v>
      </c>
      <c r="E24" t="s">
        <v>494</v>
      </c>
      <c r="F24" t="s">
        <v>406</v>
      </c>
    </row>
    <row r="25">
      <c r="A25" s="5" t="s">
        <v>725</v>
      </c>
      <c r="B25" t="s">
        <v>726</v>
      </c>
      <c r="C25" t="s">
        <v>566</v>
      </c>
      <c r="D25" t="s">
        <v>806</v>
      </c>
      <c r="E25" t="s">
        <v>801</v>
      </c>
      <c r="F25" t="s">
        <v>548</v>
      </c>
    </row>
    <row r="26">
      <c r="A26" s="5" t="s">
        <v>725</v>
      </c>
      <c r="B26" t="s">
        <v>730</v>
      </c>
      <c r="C26" t="s">
        <v>674</v>
      </c>
      <c r="D26" t="s">
        <v>605</v>
      </c>
      <c r="E26" t="s">
        <v>524</v>
      </c>
      <c r="F26" t="s">
        <v>588</v>
      </c>
    </row>
    <row r="27">
      <c r="A27" s="5" t="s">
        <v>733</v>
      </c>
      <c r="B27" t="s">
        <v>734</v>
      </c>
      <c r="C27" t="s">
        <v>396</v>
      </c>
      <c r="D27" t="s">
        <v>539</v>
      </c>
      <c r="E27" t="s">
        <v>806</v>
      </c>
      <c r="F27" t="s">
        <v>588</v>
      </c>
    </row>
    <row r="28">
      <c r="A28" s="5" t="s">
        <v>733</v>
      </c>
      <c r="B28" t="s">
        <v>737</v>
      </c>
      <c r="C28" t="s">
        <v>408</v>
      </c>
      <c r="D28" t="s">
        <v>593</v>
      </c>
      <c r="E28" t="s">
        <v>566</v>
      </c>
      <c r="F28" t="s">
        <v>806</v>
      </c>
    </row>
    <row r="29">
      <c r="A29" s="5" t="s">
        <v>733</v>
      </c>
      <c r="B29" t="s">
        <v>741</v>
      </c>
      <c r="C29" t="s">
        <v>504</v>
      </c>
      <c r="D29" t="s">
        <v>568</v>
      </c>
      <c r="E29" t="s">
        <v>547</v>
      </c>
      <c r="F29" t="s">
        <v>534</v>
      </c>
    </row>
    <row r="30">
      <c r="A30" s="5" t="s">
        <v>744</v>
      </c>
      <c r="B30" t="s">
        <v>745</v>
      </c>
      <c r="C30" t="s">
        <v>538</v>
      </c>
      <c r="D30" t="s">
        <v>584</v>
      </c>
      <c r="E30" t="s">
        <v>559</v>
      </c>
      <c r="F30" t="s">
        <v>572</v>
      </c>
    </row>
    <row r="31">
      <c r="A31" s="5" t="s">
        <v>744</v>
      </c>
      <c r="B31" t="s">
        <v>748</v>
      </c>
      <c r="C31" t="s">
        <v>614</v>
      </c>
      <c r="D31" t="s">
        <v>559</v>
      </c>
      <c r="E31" t="s">
        <v>681</v>
      </c>
      <c r="F31" t="s">
        <v>588</v>
      </c>
    </row>
    <row r="32">
      <c r="A32" s="5" t="s">
        <v>744</v>
      </c>
      <c r="B32" t="s">
        <v>750</v>
      </c>
      <c r="C32" t="s">
        <v>806</v>
      </c>
      <c r="D32" t="s">
        <v>674</v>
      </c>
      <c r="E32" t="s">
        <v>808</v>
      </c>
      <c r="F32" t="s">
        <v>419</v>
      </c>
    </row>
    <row r="33">
      <c r="A33" s="5" t="s">
        <v>752</v>
      </c>
      <c r="B33" t="s">
        <v>753</v>
      </c>
      <c r="C33" t="s">
        <v>559</v>
      </c>
      <c r="D33" t="s">
        <v>694</v>
      </c>
      <c r="E33" t="s">
        <v>558</v>
      </c>
      <c r="F33" t="s">
        <v>424</v>
      </c>
    </row>
    <row r="34">
      <c r="A34" s="5" t="s">
        <v>752</v>
      </c>
      <c r="B34" t="s">
        <v>756</v>
      </c>
      <c r="C34" t="s">
        <v>495</v>
      </c>
      <c r="D34" t="s">
        <v>614</v>
      </c>
      <c r="E34" t="s">
        <v>568</v>
      </c>
      <c r="F34" t="s">
        <v>806</v>
      </c>
    </row>
    <row r="35">
      <c r="A35" s="5" t="s">
        <v>661</v>
      </c>
      <c r="B35" t="s">
        <v>661</v>
      </c>
      <c r="C35" t="s">
        <v>415</v>
      </c>
      <c r="D35" t="s">
        <v>571</v>
      </c>
      <c r="E35" t="s">
        <v>408</v>
      </c>
      <c r="F35" t="s">
        <v>413</v>
      </c>
    </row>
    <row r="37">
      <c r="A37" t="s">
        <v>427</v>
      </c>
    </row>
    <row r="38">
      <c r="A38" t="s">
        <v>433</v>
      </c>
    </row>
    <row r="39">
      <c r="A39" t="s">
        <v>14050</v>
      </c>
    </row>
    <row r="40">
      <c r="A40" t="s">
        <v>434</v>
      </c>
    </row>
    <row r="41">
      <c r="A41" t="s">
        <v>435</v>
      </c>
    </row>
    <row r="42">
      <c r="A42" t="s">
        <v>660</v>
      </c>
    </row>
    <row r="43">
      <c r="A43" t="s">
        <v>382</v>
      </c>
    </row>
    <row r="44">
      <c r="A44" t="s">
        <v>438</v>
      </c>
    </row>
    <row r="45">
      <c r="A45" t="s">
        <v>441</v>
      </c>
    </row>
    <row r="46">
      <c r="A46" t="s">
        <v>442</v>
      </c>
    </row>
    <row r="47">
      <c r="A47" t="s">
        <v>759</v>
      </c>
    </row>
    <row r="48">
      <c r="A48" t="s">
        <v>760</v>
      </c>
    </row>
    <row r="49">
      <c r="A49" t="s">
        <v>761</v>
      </c>
    </row>
    <row r="50">
      <c r="A50" t="s">
        <v>762</v>
      </c>
    </row>
    <row r="51">
      <c r="A51" t="s">
        <v>763</v>
      </c>
    </row>
    <row r="52">
      <c r="A52" t="s">
        <v>764</v>
      </c>
    </row>
    <row r="53">
      <c r="A53" t="s">
        <v>765</v>
      </c>
    </row>
    <row r="54">
      <c r="A54" t="s">
        <v>766</v>
      </c>
    </row>
    <row r="55">
      <c r="A55" t="s">
        <v>767</v>
      </c>
    </row>
    <row r="56">
      <c r="A56" t="s">
        <v>768</v>
      </c>
    </row>
    <row r="57">
      <c r="A57" t="s">
        <v>769</v>
      </c>
    </row>
    <row r="58">
      <c r="A58" t="s">
        <v>770</v>
      </c>
    </row>
    <row r="59">
      <c r="A59" t="s">
        <v>771</v>
      </c>
    </row>
    <row r="60">
      <c r="A60" t="s">
        <v>772</v>
      </c>
    </row>
    <row r="61">
      <c r="A61" t="s">
        <v>773</v>
      </c>
    </row>
    <row r="62">
      <c r="A62" t="s">
        <v>774</v>
      </c>
    </row>
    <row r="63">
      <c r="A63" t="s">
        <v>775</v>
      </c>
    </row>
    <row r="64">
      <c r="A64" t="s">
        <v>776</v>
      </c>
    </row>
    <row r="65">
      <c r="A65" t="s">
        <v>777</v>
      </c>
    </row>
    <row r="66">
      <c r="A66" t="s">
        <v>434</v>
      </c>
    </row>
    <row r="67">
      <c r="A67" t="s">
        <v>653</v>
      </c>
    </row>
    <row r="68">
      <c r="A68" t="s">
        <v>778</v>
      </c>
    </row>
    <row r="69">
      <c r="A69" t="s">
        <v>779</v>
      </c>
    </row>
    <row r="70">
      <c r="A70" t="s">
        <v>780</v>
      </c>
    </row>
    <row r="71">
      <c r="A71" t="s">
        <v>781</v>
      </c>
    </row>
    <row r="72">
      <c r="A72" t="s">
        <v>782</v>
      </c>
    </row>
    <row r="73">
      <c r="A73"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278</v>
      </c>
    </row>
    <row r="2">
      <c r="A2" s="3" t="str">
        <f>=HYPERLINK("#'INDEX'!A1", "Back to INDEX")</f>
      </c>
    </row>
    <row r="3">
      <c r="A3" t="s">
        <v>382</v>
      </c>
      <c r="B3" t="s">
        <v>382</v>
      </c>
      <c r="C3" t="s">
        <v>382</v>
      </c>
      <c r="D3" t="s">
        <v>382</v>
      </c>
      <c r="E3" t="s">
        <v>382</v>
      </c>
      <c r="F3" t="s">
        <v>382</v>
      </c>
    </row>
    <row r="4">
      <c r="A4" s="2" t="s">
        <v>382</v>
      </c>
      <c r="B4" s="2" t="s">
        <v>382</v>
      </c>
      <c r="C4" s="2" t="s">
        <v>14088</v>
      </c>
      <c r="D4" s="2" t="s">
        <v>14089</v>
      </c>
      <c r="E4" s="2" t="s">
        <v>14090</v>
      </c>
      <c r="F4" s="2" t="s">
        <v>14091</v>
      </c>
    </row>
    <row r="5">
      <c r="A5" s="5" t="s">
        <v>382</v>
      </c>
      <c r="B5" t="s">
        <v>1064</v>
      </c>
      <c r="C5" t="s">
        <v>642</v>
      </c>
      <c r="D5" t="s">
        <v>609</v>
      </c>
      <c r="E5" t="s">
        <v>589</v>
      </c>
      <c r="F5" t="s">
        <v>537</v>
      </c>
    </row>
    <row r="6">
      <c r="A6" s="5" t="s">
        <v>382</v>
      </c>
      <c r="B6" t="s">
        <v>1065</v>
      </c>
      <c r="C6" t="s">
        <v>511</v>
      </c>
      <c r="D6" t="s">
        <v>703</v>
      </c>
      <c r="E6" t="s">
        <v>507</v>
      </c>
      <c r="F6" t="s">
        <v>409</v>
      </c>
    </row>
    <row r="7">
      <c r="A7" s="5" t="s">
        <v>382</v>
      </c>
      <c r="B7" t="s">
        <v>1067</v>
      </c>
      <c r="C7" t="s">
        <v>574</v>
      </c>
      <c r="D7" t="s">
        <v>569</v>
      </c>
      <c r="E7" t="s">
        <v>625</v>
      </c>
      <c r="F7" t="s">
        <v>809</v>
      </c>
    </row>
    <row r="8">
      <c r="A8" s="5" t="s">
        <v>382</v>
      </c>
      <c r="B8" t="s">
        <v>1068</v>
      </c>
      <c r="C8" t="s">
        <v>406</v>
      </c>
      <c r="D8" t="s">
        <v>413</v>
      </c>
      <c r="E8" t="s">
        <v>681</v>
      </c>
      <c r="F8" t="s">
        <v>614</v>
      </c>
    </row>
    <row r="9">
      <c r="A9" s="5" t="s">
        <v>382</v>
      </c>
      <c r="B9" t="s">
        <v>1070</v>
      </c>
      <c r="C9" t="s">
        <v>1037</v>
      </c>
      <c r="D9" t="s">
        <v>1066</v>
      </c>
      <c r="E9" t="s">
        <v>938</v>
      </c>
      <c r="F9" t="s">
        <v>1126</v>
      </c>
    </row>
    <row r="10">
      <c r="A10" s="5" t="s">
        <v>382</v>
      </c>
      <c r="B10" t="s">
        <v>1071</v>
      </c>
      <c r="C10" t="s">
        <v>693</v>
      </c>
      <c r="D10" t="s">
        <v>614</v>
      </c>
      <c r="E10" t="s">
        <v>534</v>
      </c>
      <c r="F10" t="s">
        <v>496</v>
      </c>
    </row>
    <row r="11">
      <c r="A11" s="5" t="s">
        <v>382</v>
      </c>
      <c r="B11" t="s">
        <v>1073</v>
      </c>
      <c r="C11" t="s">
        <v>732</v>
      </c>
      <c r="D11" t="s">
        <v>976</v>
      </c>
      <c r="E11" t="s">
        <v>925</v>
      </c>
      <c r="F11" t="s">
        <v>792</v>
      </c>
    </row>
    <row r="12">
      <c r="A12" s="5" t="s">
        <v>382</v>
      </c>
      <c r="B12" t="s">
        <v>1074</v>
      </c>
      <c r="C12" t="s">
        <v>636</v>
      </c>
      <c r="D12" t="s">
        <v>732</v>
      </c>
      <c r="E12" t="s">
        <v>709</v>
      </c>
      <c r="F12" t="s">
        <v>755</v>
      </c>
    </row>
    <row r="13">
      <c r="A13" s="5" t="s">
        <v>382</v>
      </c>
      <c r="B13" t="s">
        <v>1075</v>
      </c>
      <c r="C13" t="s">
        <v>496</v>
      </c>
      <c r="D13" t="s">
        <v>567</v>
      </c>
      <c r="E13" t="s">
        <v>547</v>
      </c>
      <c r="F13" t="s">
        <v>576</v>
      </c>
    </row>
    <row r="14">
      <c r="A14" s="5" t="s">
        <v>382</v>
      </c>
      <c r="B14" t="s">
        <v>1076</v>
      </c>
      <c r="C14" t="s">
        <v>521</v>
      </c>
      <c r="D14" t="s">
        <v>520</v>
      </c>
      <c r="E14" t="s">
        <v>400</v>
      </c>
      <c r="F14" t="s">
        <v>423</v>
      </c>
    </row>
    <row r="15">
      <c r="A15" s="5" t="s">
        <v>382</v>
      </c>
      <c r="B15" t="s">
        <v>1078</v>
      </c>
      <c r="C15" t="s">
        <v>497</v>
      </c>
      <c r="D15" t="s">
        <v>505</v>
      </c>
      <c r="E15" t="s">
        <v>491</v>
      </c>
      <c r="F15" t="s">
        <v>801</v>
      </c>
    </row>
    <row r="16">
      <c r="A16" s="5" t="s">
        <v>382</v>
      </c>
      <c r="B16" t="s">
        <v>1079</v>
      </c>
      <c r="C16" t="s">
        <v>559</v>
      </c>
      <c r="D16" t="s">
        <v>396</v>
      </c>
      <c r="E16" t="s">
        <v>809</v>
      </c>
      <c r="F16" t="s">
        <v>976</v>
      </c>
    </row>
    <row r="17">
      <c r="A17" s="5" t="s">
        <v>382</v>
      </c>
      <c r="B17" t="s">
        <v>1080</v>
      </c>
      <c r="C17" t="s">
        <v>523</v>
      </c>
      <c r="D17" t="s">
        <v>424</v>
      </c>
      <c r="E17" t="s">
        <v>674</v>
      </c>
      <c r="F17" t="s">
        <v>728</v>
      </c>
    </row>
    <row r="18">
      <c r="A18" s="5" t="s">
        <v>382</v>
      </c>
      <c r="B18" t="s">
        <v>1081</v>
      </c>
      <c r="C18" t="s">
        <v>588</v>
      </c>
      <c r="D18" t="s">
        <v>556</v>
      </c>
      <c r="E18" t="s">
        <v>710</v>
      </c>
      <c r="F18" t="s">
        <v>607</v>
      </c>
    </row>
    <row r="19">
      <c r="A19" s="5" t="s">
        <v>382</v>
      </c>
      <c r="B19" t="s">
        <v>1082</v>
      </c>
      <c r="C19" t="s">
        <v>801</v>
      </c>
      <c r="D19" t="s">
        <v>504</v>
      </c>
      <c r="E19" t="s">
        <v>496</v>
      </c>
      <c r="F19" t="s">
        <v>522</v>
      </c>
    </row>
    <row r="20">
      <c r="A20" s="5" t="s">
        <v>382</v>
      </c>
      <c r="B20" t="s">
        <v>1083</v>
      </c>
      <c r="C20" t="s">
        <v>595</v>
      </c>
      <c r="D20" t="s">
        <v>546</v>
      </c>
      <c r="E20" t="s">
        <v>493</v>
      </c>
      <c r="F20" t="s">
        <v>506</v>
      </c>
    </row>
    <row r="21">
      <c r="A21" s="5" t="s">
        <v>382</v>
      </c>
      <c r="B21" t="s">
        <v>1084</v>
      </c>
      <c r="C21" t="s">
        <v>556</v>
      </c>
      <c r="D21" t="s">
        <v>539</v>
      </c>
      <c r="E21" t="s">
        <v>681</v>
      </c>
      <c r="F21" t="s">
        <v>710</v>
      </c>
    </row>
    <row r="22">
      <c r="A22" s="5" t="s">
        <v>382</v>
      </c>
      <c r="B22" t="s">
        <v>1085</v>
      </c>
      <c r="C22" t="s">
        <v>806</v>
      </c>
      <c r="D22" t="s">
        <v>607</v>
      </c>
      <c r="E22" t="s">
        <v>520</v>
      </c>
      <c r="F22" t="s">
        <v>557</v>
      </c>
    </row>
    <row r="23">
      <c r="A23" s="5" t="s">
        <v>382</v>
      </c>
      <c r="B23" t="s">
        <v>1086</v>
      </c>
      <c r="C23" t="s">
        <v>524</v>
      </c>
      <c r="D23" t="s">
        <v>588</v>
      </c>
      <c r="E23" t="s">
        <v>504</v>
      </c>
      <c r="F23" t="s">
        <v>557</v>
      </c>
    </row>
    <row r="24">
      <c r="A24" s="5" t="s">
        <v>382</v>
      </c>
      <c r="B24" t="s">
        <v>1088</v>
      </c>
      <c r="C24" t="s">
        <v>534</v>
      </c>
      <c r="D24" t="s">
        <v>398</v>
      </c>
      <c r="E24" t="s">
        <v>603</v>
      </c>
      <c r="F24" t="s">
        <v>513</v>
      </c>
    </row>
    <row r="25">
      <c r="A25" s="5" t="s">
        <v>382</v>
      </c>
      <c r="B25" t="s">
        <v>1089</v>
      </c>
      <c r="C25" t="s">
        <v>535</v>
      </c>
      <c r="D25" t="s">
        <v>602</v>
      </c>
      <c r="E25" t="s">
        <v>525</v>
      </c>
      <c r="F25" t="s">
        <v>801</v>
      </c>
    </row>
    <row r="26">
      <c r="A26" s="5" t="s">
        <v>382</v>
      </c>
      <c r="B26" t="s">
        <v>661</v>
      </c>
      <c r="C26" t="s">
        <v>396</v>
      </c>
      <c r="D26" t="s">
        <v>571</v>
      </c>
      <c r="E26" t="s">
        <v>559</v>
      </c>
      <c r="F26" t="s">
        <v>605</v>
      </c>
    </row>
    <row r="28">
      <c r="A28" t="s">
        <v>427</v>
      </c>
    </row>
    <row r="29">
      <c r="A29" t="s">
        <v>433</v>
      </c>
    </row>
    <row r="30">
      <c r="A30" t="s">
        <v>14050</v>
      </c>
    </row>
    <row r="31">
      <c r="A31" t="s">
        <v>434</v>
      </c>
    </row>
    <row r="32">
      <c r="A32" t="s">
        <v>435</v>
      </c>
    </row>
    <row r="33">
      <c r="A33" t="s">
        <v>651</v>
      </c>
    </row>
    <row r="34">
      <c r="A34" t="s">
        <v>382</v>
      </c>
    </row>
    <row r="35">
      <c r="A35" t="s">
        <v>438</v>
      </c>
    </row>
    <row r="36">
      <c r="A36" t="s">
        <v>1090</v>
      </c>
    </row>
    <row r="37">
      <c r="A37" t="s">
        <v>434</v>
      </c>
    </row>
    <row r="38">
      <c r="A38" t="s">
        <v>653</v>
      </c>
    </row>
    <row r="39">
      <c r="A39" t="s">
        <v>1091</v>
      </c>
    </row>
  </sheetData>
  <mergeCells count="1">
    <mergeCell ref="A3:F3"/>
  </mergeCells>
  <pageMargins left="0.7" right="0.7" top="0.75" bottom="0.75" header="0.3" footer="0.3"/>
  <pageSetup paperSize="9" orientation="portrait" horizontalDpi="300" verticalDpi="300" r:id="rId2"/>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280</v>
      </c>
    </row>
    <row r="2">
      <c r="A2" s="3" t="str">
        <f>=HYPERLINK("#'INDEX'!A1", "Back to INDEX")</f>
      </c>
    </row>
    <row r="3">
      <c r="A3" t="s">
        <v>382</v>
      </c>
      <c r="B3" t="s">
        <v>382</v>
      </c>
      <c r="C3" t="s">
        <v>382</v>
      </c>
      <c r="D3" t="s">
        <v>382</v>
      </c>
      <c r="E3" t="s">
        <v>382</v>
      </c>
      <c r="F3" t="s">
        <v>382</v>
      </c>
    </row>
    <row r="4">
      <c r="A4" s="2" t="s">
        <v>382</v>
      </c>
      <c r="B4" s="2" t="s">
        <v>382</v>
      </c>
      <c r="C4" s="2" t="s">
        <v>14088</v>
      </c>
      <c r="D4" s="2" t="s">
        <v>14089</v>
      </c>
      <c r="E4" s="2" t="s">
        <v>14090</v>
      </c>
      <c r="F4" s="2" t="s">
        <v>14091</v>
      </c>
    </row>
    <row r="5">
      <c r="A5" s="5" t="s">
        <v>382</v>
      </c>
      <c r="B5" t="s">
        <v>1064</v>
      </c>
      <c r="C5" t="s">
        <v>520</v>
      </c>
      <c r="D5" t="s">
        <v>566</v>
      </c>
      <c r="E5" t="s">
        <v>537</v>
      </c>
      <c r="F5" t="s">
        <v>516</v>
      </c>
    </row>
    <row r="6">
      <c r="A6" s="5" t="s">
        <v>382</v>
      </c>
      <c r="B6" t="s">
        <v>1065</v>
      </c>
      <c r="C6" t="s">
        <v>636</v>
      </c>
      <c r="D6" t="s">
        <v>636</v>
      </c>
      <c r="E6" t="s">
        <v>699</v>
      </c>
      <c r="F6" t="s">
        <v>606</v>
      </c>
    </row>
    <row r="7">
      <c r="A7" s="5" t="s">
        <v>382</v>
      </c>
      <c r="B7" t="s">
        <v>1067</v>
      </c>
      <c r="C7" t="s">
        <v>614</v>
      </c>
      <c r="D7" t="s">
        <v>538</v>
      </c>
      <c r="E7" t="s">
        <v>403</v>
      </c>
      <c r="F7" t="s">
        <v>588</v>
      </c>
    </row>
    <row r="8">
      <c r="A8" s="5" t="s">
        <v>382</v>
      </c>
      <c r="B8" t="s">
        <v>1068</v>
      </c>
      <c r="C8" t="s">
        <v>593</v>
      </c>
      <c r="D8" t="s">
        <v>419</v>
      </c>
      <c r="E8" t="s">
        <v>576</v>
      </c>
      <c r="F8" t="s">
        <v>497</v>
      </c>
    </row>
    <row r="9">
      <c r="A9" s="5" t="s">
        <v>382</v>
      </c>
      <c r="B9" t="s">
        <v>1070</v>
      </c>
      <c r="C9" t="s">
        <v>628</v>
      </c>
      <c r="D9" t="s">
        <v>951</v>
      </c>
      <c r="E9" t="s">
        <v>692</v>
      </c>
      <c r="F9" t="s">
        <v>951</v>
      </c>
    </row>
    <row r="10">
      <c r="A10" s="5" t="s">
        <v>382</v>
      </c>
      <c r="B10" t="s">
        <v>1071</v>
      </c>
      <c r="C10" t="s">
        <v>590</v>
      </c>
      <c r="D10" t="s">
        <v>426</v>
      </c>
      <c r="E10" t="s">
        <v>505</v>
      </c>
      <c r="F10" t="s">
        <v>504</v>
      </c>
    </row>
    <row r="11">
      <c r="A11" s="5" t="s">
        <v>382</v>
      </c>
      <c r="B11" t="s">
        <v>1073</v>
      </c>
      <c r="C11" t="s">
        <v>1018</v>
      </c>
      <c r="D11" t="s">
        <v>1003</v>
      </c>
      <c r="E11" t="s">
        <v>621</v>
      </c>
      <c r="F11" t="s">
        <v>1099</v>
      </c>
    </row>
    <row r="12">
      <c r="A12" s="5" t="s">
        <v>382</v>
      </c>
      <c r="B12" t="s">
        <v>1074</v>
      </c>
      <c r="C12" t="s">
        <v>846</v>
      </c>
      <c r="D12" t="s">
        <v>604</v>
      </c>
      <c r="E12" t="s">
        <v>593</v>
      </c>
      <c r="F12" t="s">
        <v>674</v>
      </c>
    </row>
    <row r="13">
      <c r="A13" s="5" t="s">
        <v>382</v>
      </c>
      <c r="B13" t="s">
        <v>1075</v>
      </c>
      <c r="C13" t="s">
        <v>615</v>
      </c>
      <c r="D13" t="s">
        <v>547</v>
      </c>
      <c r="E13" t="s">
        <v>411</v>
      </c>
      <c r="F13" t="s">
        <v>685</v>
      </c>
    </row>
    <row r="14">
      <c r="A14" s="5" t="s">
        <v>382</v>
      </c>
      <c r="B14" t="s">
        <v>1076</v>
      </c>
      <c r="C14" t="s">
        <v>642</v>
      </c>
      <c r="D14" t="s">
        <v>589</v>
      </c>
      <c r="E14" t="s">
        <v>545</v>
      </c>
      <c r="F14" t="s">
        <v>1128</v>
      </c>
    </row>
    <row r="15">
      <c r="A15" s="5" t="s">
        <v>382</v>
      </c>
      <c r="B15" t="s">
        <v>1078</v>
      </c>
      <c r="C15" t="s">
        <v>699</v>
      </c>
      <c r="D15" t="s">
        <v>636</v>
      </c>
      <c r="E15" t="s">
        <v>607</v>
      </c>
      <c r="F15" t="s">
        <v>605</v>
      </c>
    </row>
    <row r="16">
      <c r="A16" s="5" t="s">
        <v>382</v>
      </c>
      <c r="B16" t="s">
        <v>1079</v>
      </c>
      <c r="C16" t="s">
        <v>562</v>
      </c>
      <c r="D16" t="s">
        <v>682</v>
      </c>
      <c r="E16" t="s">
        <v>820</v>
      </c>
      <c r="F16" t="s">
        <v>786</v>
      </c>
    </row>
    <row r="17">
      <c r="A17" s="5" t="s">
        <v>382</v>
      </c>
      <c r="B17" t="s">
        <v>1080</v>
      </c>
      <c r="C17" t="s">
        <v>494</v>
      </c>
      <c r="D17" t="s">
        <v>406</v>
      </c>
      <c r="E17" t="s">
        <v>524</v>
      </c>
      <c r="F17" t="s">
        <v>558</v>
      </c>
    </row>
    <row r="18">
      <c r="A18" s="5" t="s">
        <v>382</v>
      </c>
      <c r="B18" t="s">
        <v>1081</v>
      </c>
      <c r="C18" t="s">
        <v>515</v>
      </c>
      <c r="D18" t="s">
        <v>739</v>
      </c>
      <c r="E18" t="s">
        <v>607</v>
      </c>
      <c r="F18" t="s">
        <v>524</v>
      </c>
    </row>
    <row r="19">
      <c r="A19" s="5" t="s">
        <v>382</v>
      </c>
      <c r="B19" t="s">
        <v>1082</v>
      </c>
      <c r="C19" t="s">
        <v>710</v>
      </c>
      <c r="D19" t="s">
        <v>710</v>
      </c>
      <c r="E19" t="s">
        <v>681</v>
      </c>
      <c r="F19" t="s">
        <v>693</v>
      </c>
    </row>
    <row r="20">
      <c r="A20" s="5" t="s">
        <v>382</v>
      </c>
      <c r="B20" t="s">
        <v>1083</v>
      </c>
      <c r="C20" t="s">
        <v>689</v>
      </c>
      <c r="D20" t="s">
        <v>976</v>
      </c>
      <c r="E20" t="s">
        <v>511</v>
      </c>
      <c r="F20" t="s">
        <v>604</v>
      </c>
    </row>
    <row r="21">
      <c r="A21" s="5" t="s">
        <v>382</v>
      </c>
      <c r="B21" t="s">
        <v>1084</v>
      </c>
      <c r="C21" t="s">
        <v>558</v>
      </c>
      <c r="D21" t="s">
        <v>806</v>
      </c>
      <c r="E21" t="s">
        <v>403</v>
      </c>
      <c r="F21" t="s">
        <v>495</v>
      </c>
    </row>
    <row r="22">
      <c r="A22" s="5" t="s">
        <v>382</v>
      </c>
      <c r="B22" t="s">
        <v>1085</v>
      </c>
      <c r="C22" t="s">
        <v>674</v>
      </c>
      <c r="D22" t="s">
        <v>739</v>
      </c>
      <c r="E22" t="s">
        <v>806</v>
      </c>
      <c r="F22" t="s">
        <v>556</v>
      </c>
    </row>
    <row r="23">
      <c r="A23" s="5" t="s">
        <v>382</v>
      </c>
      <c r="B23" t="s">
        <v>1086</v>
      </c>
      <c r="C23" t="s">
        <v>538</v>
      </c>
      <c r="D23" t="s">
        <v>613</v>
      </c>
      <c r="E23" t="s">
        <v>594</v>
      </c>
      <c r="F23" t="s">
        <v>415</v>
      </c>
    </row>
    <row r="24">
      <c r="A24" s="5" t="s">
        <v>382</v>
      </c>
      <c r="B24" t="s">
        <v>1088</v>
      </c>
      <c r="C24" t="s">
        <v>515</v>
      </c>
      <c r="D24" t="s">
        <v>406</v>
      </c>
      <c r="E24" t="s">
        <v>493</v>
      </c>
      <c r="F24" t="s">
        <v>395</v>
      </c>
    </row>
    <row r="25">
      <c r="A25" s="5" t="s">
        <v>382</v>
      </c>
      <c r="B25" t="s">
        <v>1089</v>
      </c>
      <c r="C25" t="s">
        <v>626</v>
      </c>
      <c r="D25" t="s">
        <v>394</v>
      </c>
      <c r="E25" t="s">
        <v>709</v>
      </c>
      <c r="F25" t="s">
        <v>866</v>
      </c>
    </row>
    <row r="26">
      <c r="A26" s="5" t="s">
        <v>382</v>
      </c>
      <c r="B26" t="s">
        <v>661</v>
      </c>
      <c r="C26" t="s">
        <v>415</v>
      </c>
      <c r="D26" t="s">
        <v>571</v>
      </c>
      <c r="E26" t="s">
        <v>408</v>
      </c>
      <c r="F26" t="s">
        <v>413</v>
      </c>
    </row>
    <row r="28">
      <c r="A28" t="s">
        <v>427</v>
      </c>
    </row>
    <row r="29">
      <c r="A29" t="s">
        <v>433</v>
      </c>
    </row>
    <row r="30">
      <c r="A30" t="s">
        <v>14050</v>
      </c>
    </row>
    <row r="31">
      <c r="A31" t="s">
        <v>434</v>
      </c>
    </row>
    <row r="32">
      <c r="A32" t="s">
        <v>435</v>
      </c>
    </row>
    <row r="33">
      <c r="A33" t="s">
        <v>660</v>
      </c>
    </row>
    <row r="34">
      <c r="A34" t="s">
        <v>382</v>
      </c>
    </row>
    <row r="35">
      <c r="A35" t="s">
        <v>438</v>
      </c>
    </row>
    <row r="36">
      <c r="A36" t="s">
        <v>1090</v>
      </c>
    </row>
    <row r="37">
      <c r="A37" t="s">
        <v>434</v>
      </c>
    </row>
    <row r="38">
      <c r="A38" t="s">
        <v>653</v>
      </c>
    </row>
    <row r="39">
      <c r="A39" t="s">
        <v>1091</v>
      </c>
    </row>
  </sheetData>
  <mergeCells count="1">
    <mergeCell ref="A3:F3"/>
  </mergeCells>
  <pageMargins left="0.7" right="0.7" top="0.75" bottom="0.75" header="0.3" footer="0.3"/>
  <pageSetup paperSize="9" orientation="portrait" horizontalDpi="300" verticalDpi="300" r:id="rId2"/>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282</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3250</v>
      </c>
      <c r="D5" t="s">
        <v>14092</v>
      </c>
    </row>
    <row r="6">
      <c r="A6" s="5" t="s">
        <v>662</v>
      </c>
      <c r="B6" t="s">
        <v>663</v>
      </c>
      <c r="C6" t="s">
        <v>14093</v>
      </c>
      <c r="D6" t="s">
        <v>14094</v>
      </c>
    </row>
    <row r="7">
      <c r="A7" s="5" t="s">
        <v>664</v>
      </c>
      <c r="B7" t="s">
        <v>665</v>
      </c>
      <c r="C7" t="s">
        <v>6177</v>
      </c>
      <c r="D7" t="s">
        <v>14095</v>
      </c>
    </row>
    <row r="8">
      <c r="A8" s="5" t="s">
        <v>664</v>
      </c>
      <c r="B8" t="s">
        <v>668</v>
      </c>
      <c r="C8" t="s">
        <v>14096</v>
      </c>
      <c r="D8" t="s">
        <v>14097</v>
      </c>
    </row>
    <row r="9">
      <c r="A9" s="5" t="s">
        <v>671</v>
      </c>
      <c r="B9" t="s">
        <v>672</v>
      </c>
      <c r="C9" t="s">
        <v>7714</v>
      </c>
      <c r="D9" t="s">
        <v>14098</v>
      </c>
    </row>
    <row r="10">
      <c r="A10" s="5" t="s">
        <v>671</v>
      </c>
      <c r="B10" t="s">
        <v>675</v>
      </c>
      <c r="C10" t="s">
        <v>1527</v>
      </c>
      <c r="D10" t="s">
        <v>14099</v>
      </c>
    </row>
    <row r="11">
      <c r="A11" s="5" t="s">
        <v>678</v>
      </c>
      <c r="B11" t="s">
        <v>679</v>
      </c>
      <c r="C11" t="s">
        <v>14100</v>
      </c>
      <c r="D11" t="s">
        <v>14101</v>
      </c>
    </row>
    <row r="12">
      <c r="A12" s="5" t="s">
        <v>678</v>
      </c>
      <c r="B12" t="s">
        <v>684</v>
      </c>
      <c r="C12" t="s">
        <v>14102</v>
      </c>
      <c r="D12" t="s">
        <v>14103</v>
      </c>
    </row>
    <row r="13">
      <c r="A13" s="5" t="s">
        <v>686</v>
      </c>
      <c r="B13" t="s">
        <v>687</v>
      </c>
      <c r="C13" t="s">
        <v>6177</v>
      </c>
      <c r="D13" t="s">
        <v>14104</v>
      </c>
    </row>
    <row r="14">
      <c r="A14" s="5" t="s">
        <v>686</v>
      </c>
      <c r="B14" t="s">
        <v>690</v>
      </c>
      <c r="C14" t="s">
        <v>14105</v>
      </c>
      <c r="D14" t="s">
        <v>14106</v>
      </c>
    </row>
    <row r="15">
      <c r="A15" s="5" t="s">
        <v>686</v>
      </c>
      <c r="B15" t="s">
        <v>695</v>
      </c>
      <c r="C15" t="s">
        <v>14107</v>
      </c>
      <c r="D15" t="s">
        <v>14108</v>
      </c>
    </row>
    <row r="16">
      <c r="A16" s="5" t="s">
        <v>686</v>
      </c>
      <c r="B16" t="s">
        <v>697</v>
      </c>
      <c r="C16" t="s">
        <v>14109</v>
      </c>
      <c r="D16" t="s">
        <v>1723</v>
      </c>
    </row>
    <row r="17">
      <c r="A17" s="5" t="s">
        <v>700</v>
      </c>
      <c r="B17" t="s">
        <v>701</v>
      </c>
      <c r="C17" t="s">
        <v>4638</v>
      </c>
      <c r="D17" t="s">
        <v>2170</v>
      </c>
    </row>
    <row r="18">
      <c r="A18" s="5" t="s">
        <v>700</v>
      </c>
      <c r="B18" t="s">
        <v>704</v>
      </c>
      <c r="C18" t="s">
        <v>14110</v>
      </c>
      <c r="D18" t="s">
        <v>14111</v>
      </c>
    </row>
    <row r="19">
      <c r="A19" s="5" t="s">
        <v>706</v>
      </c>
      <c r="B19" t="s">
        <v>707</v>
      </c>
      <c r="C19" t="s">
        <v>14111</v>
      </c>
      <c r="D19" t="s">
        <v>14112</v>
      </c>
    </row>
    <row r="20">
      <c r="A20" s="5" t="s">
        <v>706</v>
      </c>
      <c r="B20" t="s">
        <v>711</v>
      </c>
      <c r="C20" t="s">
        <v>14113</v>
      </c>
      <c r="D20" t="s">
        <v>14114</v>
      </c>
    </row>
    <row r="21">
      <c r="A21" s="5" t="s">
        <v>714</v>
      </c>
      <c r="B21" t="s">
        <v>715</v>
      </c>
      <c r="C21" t="s">
        <v>14115</v>
      </c>
      <c r="D21" t="s">
        <v>14116</v>
      </c>
    </row>
    <row r="22">
      <c r="A22" s="5" t="s">
        <v>714</v>
      </c>
      <c r="B22" t="s">
        <v>718</v>
      </c>
      <c r="C22" t="s">
        <v>14117</v>
      </c>
      <c r="D22" t="s">
        <v>14118</v>
      </c>
    </row>
    <row r="23">
      <c r="A23" s="5" t="s">
        <v>721</v>
      </c>
      <c r="B23" t="s">
        <v>722</v>
      </c>
      <c r="C23" t="s">
        <v>14110</v>
      </c>
      <c r="D23" t="s">
        <v>14119</v>
      </c>
    </row>
    <row r="24">
      <c r="A24" s="5" t="s">
        <v>721</v>
      </c>
      <c r="B24" t="s">
        <v>724</v>
      </c>
      <c r="C24" t="s">
        <v>14120</v>
      </c>
      <c r="D24" t="s">
        <v>14121</v>
      </c>
    </row>
    <row r="25">
      <c r="A25" s="5" t="s">
        <v>725</v>
      </c>
      <c r="B25" t="s">
        <v>726</v>
      </c>
      <c r="C25" t="s">
        <v>14122</v>
      </c>
      <c r="D25" t="s">
        <v>14123</v>
      </c>
    </row>
    <row r="26">
      <c r="A26" s="5" t="s">
        <v>725</v>
      </c>
      <c r="B26" t="s">
        <v>730</v>
      </c>
      <c r="C26" t="s">
        <v>14124</v>
      </c>
      <c r="D26" t="s">
        <v>14125</v>
      </c>
    </row>
    <row r="27">
      <c r="A27" s="5" t="s">
        <v>744</v>
      </c>
      <c r="B27" t="s">
        <v>745</v>
      </c>
      <c r="C27" t="s">
        <v>14126</v>
      </c>
      <c r="D27" t="s">
        <v>14127</v>
      </c>
    </row>
    <row r="28">
      <c r="A28" s="5" t="s">
        <v>744</v>
      </c>
      <c r="B28" t="s">
        <v>748</v>
      </c>
      <c r="C28" t="s">
        <v>14128</v>
      </c>
      <c r="D28" t="s">
        <v>14129</v>
      </c>
    </row>
    <row r="29">
      <c r="A29" s="5" t="s">
        <v>744</v>
      </c>
      <c r="B29" t="s">
        <v>750</v>
      </c>
      <c r="C29" t="s">
        <v>14130</v>
      </c>
      <c r="D29" t="s">
        <v>14131</v>
      </c>
    </row>
    <row r="30">
      <c r="A30" s="5" t="s">
        <v>752</v>
      </c>
      <c r="B30" t="s">
        <v>753</v>
      </c>
      <c r="C30" t="s">
        <v>14132</v>
      </c>
      <c r="D30" t="s">
        <v>6180</v>
      </c>
    </row>
    <row r="31">
      <c r="A31" s="5" t="s">
        <v>752</v>
      </c>
      <c r="B31" t="s">
        <v>756</v>
      </c>
      <c r="C31" t="s">
        <v>14133</v>
      </c>
      <c r="D31" t="s">
        <v>14134</v>
      </c>
    </row>
    <row r="32">
      <c r="A32" s="5" t="s">
        <v>661</v>
      </c>
      <c r="B32" t="s">
        <v>661</v>
      </c>
      <c r="C32" t="s">
        <v>3268</v>
      </c>
      <c r="D32" t="s">
        <v>14110</v>
      </c>
    </row>
    <row r="34">
      <c r="A34" t="s">
        <v>427</v>
      </c>
    </row>
    <row r="35">
      <c r="A35" t="s">
        <v>433</v>
      </c>
    </row>
    <row r="36">
      <c r="A36" t="s">
        <v>14050</v>
      </c>
    </row>
    <row r="37">
      <c r="A37" t="s">
        <v>434</v>
      </c>
    </row>
    <row r="38">
      <c r="A38" t="s">
        <v>435</v>
      </c>
    </row>
    <row r="39">
      <c r="A39" t="s">
        <v>1528</v>
      </c>
    </row>
    <row r="40">
      <c r="A40" t="s">
        <v>1529</v>
      </c>
    </row>
    <row r="41">
      <c r="A41" t="s">
        <v>651</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284</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14092</v>
      </c>
      <c r="D5" t="s">
        <v>14135</v>
      </c>
    </row>
    <row r="6">
      <c r="A6" s="5" t="s">
        <v>662</v>
      </c>
      <c r="B6" t="s">
        <v>663</v>
      </c>
      <c r="C6" t="s">
        <v>14136</v>
      </c>
      <c r="D6" t="s">
        <v>14137</v>
      </c>
    </row>
    <row r="7">
      <c r="A7" s="5" t="s">
        <v>664</v>
      </c>
      <c r="B7" t="s">
        <v>665</v>
      </c>
      <c r="C7" t="s">
        <v>14138</v>
      </c>
      <c r="D7" t="s">
        <v>6177</v>
      </c>
    </row>
    <row r="8">
      <c r="A8" s="5" t="s">
        <v>664</v>
      </c>
      <c r="B8" t="s">
        <v>668</v>
      </c>
      <c r="C8" t="s">
        <v>14139</v>
      </c>
      <c r="D8" t="s">
        <v>14140</v>
      </c>
    </row>
    <row r="9">
      <c r="A9" s="5" t="s">
        <v>671</v>
      </c>
      <c r="B9" t="s">
        <v>672</v>
      </c>
      <c r="C9" t="s">
        <v>382</v>
      </c>
      <c r="D9" t="s">
        <v>382</v>
      </c>
    </row>
    <row r="10">
      <c r="A10" s="5" t="s">
        <v>671</v>
      </c>
      <c r="B10" t="s">
        <v>675</v>
      </c>
      <c r="C10" t="s">
        <v>1527</v>
      </c>
      <c r="D10" t="s">
        <v>14099</v>
      </c>
    </row>
    <row r="11">
      <c r="A11" s="5" t="s">
        <v>678</v>
      </c>
      <c r="B11" t="s">
        <v>679</v>
      </c>
      <c r="C11" t="s">
        <v>14141</v>
      </c>
      <c r="D11" t="s">
        <v>14142</v>
      </c>
    </row>
    <row r="12">
      <c r="A12" s="5" t="s">
        <v>678</v>
      </c>
      <c r="B12" t="s">
        <v>684</v>
      </c>
      <c r="C12" t="s">
        <v>14143</v>
      </c>
      <c r="D12" t="s">
        <v>14143</v>
      </c>
    </row>
    <row r="13">
      <c r="A13" s="5" t="s">
        <v>686</v>
      </c>
      <c r="B13" t="s">
        <v>687</v>
      </c>
      <c r="C13" t="s">
        <v>14144</v>
      </c>
      <c r="D13" t="s">
        <v>14145</v>
      </c>
    </row>
    <row r="14">
      <c r="A14" s="5" t="s">
        <v>686</v>
      </c>
      <c r="B14" t="s">
        <v>690</v>
      </c>
      <c r="C14" t="s">
        <v>14146</v>
      </c>
      <c r="D14" t="s">
        <v>14147</v>
      </c>
    </row>
    <row r="15">
      <c r="A15" s="5" t="s">
        <v>686</v>
      </c>
      <c r="B15" t="s">
        <v>695</v>
      </c>
      <c r="C15" t="s">
        <v>3375</v>
      </c>
      <c r="D15" t="s">
        <v>1631</v>
      </c>
    </row>
    <row r="16">
      <c r="A16" s="5" t="s">
        <v>686</v>
      </c>
      <c r="B16" t="s">
        <v>697</v>
      </c>
      <c r="C16" t="s">
        <v>1595</v>
      </c>
      <c r="D16" t="s">
        <v>14148</v>
      </c>
    </row>
    <row r="17">
      <c r="A17" s="5" t="s">
        <v>700</v>
      </c>
      <c r="B17" t="s">
        <v>701</v>
      </c>
      <c r="C17" t="s">
        <v>14149</v>
      </c>
      <c r="D17" t="s">
        <v>14150</v>
      </c>
    </row>
    <row r="18">
      <c r="A18" s="5" t="s">
        <v>700</v>
      </c>
      <c r="B18" t="s">
        <v>704</v>
      </c>
      <c r="C18" t="s">
        <v>6180</v>
      </c>
      <c r="D18" t="s">
        <v>6180</v>
      </c>
    </row>
    <row r="19">
      <c r="A19" s="5" t="s">
        <v>706</v>
      </c>
      <c r="B19" t="s">
        <v>707</v>
      </c>
      <c r="C19" t="s">
        <v>14151</v>
      </c>
      <c r="D19" t="s">
        <v>14117</v>
      </c>
    </row>
    <row r="20">
      <c r="A20" s="5" t="s">
        <v>706</v>
      </c>
      <c r="B20" t="s">
        <v>711</v>
      </c>
      <c r="C20" t="s">
        <v>14115</v>
      </c>
      <c r="D20" t="s">
        <v>14152</v>
      </c>
    </row>
    <row r="21">
      <c r="A21" s="5" t="s">
        <v>714</v>
      </c>
      <c r="B21" t="s">
        <v>715</v>
      </c>
      <c r="C21" t="s">
        <v>14153</v>
      </c>
      <c r="D21" t="s">
        <v>14154</v>
      </c>
    </row>
    <row r="22">
      <c r="A22" s="5" t="s">
        <v>714</v>
      </c>
      <c r="B22" t="s">
        <v>718</v>
      </c>
      <c r="C22" t="s">
        <v>14155</v>
      </c>
      <c r="D22" t="s">
        <v>14155</v>
      </c>
    </row>
    <row r="23">
      <c r="A23" s="5" t="s">
        <v>721</v>
      </c>
      <c r="B23" t="s">
        <v>722</v>
      </c>
      <c r="C23" t="s">
        <v>4364</v>
      </c>
      <c r="D23" t="s">
        <v>4364</v>
      </c>
    </row>
    <row r="24">
      <c r="A24" s="5" t="s">
        <v>721</v>
      </c>
      <c r="B24" t="s">
        <v>724</v>
      </c>
      <c r="C24" t="s">
        <v>4366</v>
      </c>
      <c r="D24" t="s">
        <v>14156</v>
      </c>
    </row>
    <row r="25">
      <c r="A25" s="5" t="s">
        <v>725</v>
      </c>
      <c r="B25" t="s">
        <v>726</v>
      </c>
      <c r="C25" t="s">
        <v>14157</v>
      </c>
      <c r="D25" t="s">
        <v>14158</v>
      </c>
    </row>
    <row r="26">
      <c r="A26" s="5" t="s">
        <v>725</v>
      </c>
      <c r="B26" t="s">
        <v>730</v>
      </c>
      <c r="C26" t="s">
        <v>14159</v>
      </c>
      <c r="D26" t="s">
        <v>14160</v>
      </c>
    </row>
    <row r="27">
      <c r="A27" s="5" t="s">
        <v>744</v>
      </c>
      <c r="B27" t="s">
        <v>745</v>
      </c>
      <c r="C27" t="s">
        <v>14161</v>
      </c>
      <c r="D27" t="s">
        <v>14121</v>
      </c>
    </row>
    <row r="28">
      <c r="A28" s="5" t="s">
        <v>744</v>
      </c>
      <c r="B28" t="s">
        <v>748</v>
      </c>
      <c r="C28" t="s">
        <v>14162</v>
      </c>
      <c r="D28" t="s">
        <v>14162</v>
      </c>
    </row>
    <row r="29">
      <c r="A29" s="5" t="s">
        <v>744</v>
      </c>
      <c r="B29" t="s">
        <v>750</v>
      </c>
      <c r="C29" t="s">
        <v>10953</v>
      </c>
      <c r="D29" t="s">
        <v>14163</v>
      </c>
    </row>
    <row r="30">
      <c r="A30" s="5" t="s">
        <v>752</v>
      </c>
      <c r="B30" t="s">
        <v>753</v>
      </c>
      <c r="C30" t="s">
        <v>14164</v>
      </c>
      <c r="D30" t="s">
        <v>14165</v>
      </c>
    </row>
    <row r="31">
      <c r="A31" s="5" t="s">
        <v>752</v>
      </c>
      <c r="B31" t="s">
        <v>756</v>
      </c>
      <c r="C31" t="s">
        <v>14166</v>
      </c>
      <c r="D31" t="s">
        <v>14167</v>
      </c>
    </row>
    <row r="32">
      <c r="A32" s="5" t="s">
        <v>661</v>
      </c>
      <c r="B32" t="s">
        <v>661</v>
      </c>
      <c r="C32" t="s">
        <v>1527</v>
      </c>
      <c r="D32" t="s">
        <v>14099</v>
      </c>
    </row>
    <row r="34">
      <c r="A34" t="s">
        <v>427</v>
      </c>
    </row>
    <row r="35">
      <c r="A35" t="s">
        <v>433</v>
      </c>
    </row>
    <row r="36">
      <c r="A36" t="s">
        <v>14050</v>
      </c>
    </row>
    <row r="37">
      <c r="A37" t="s">
        <v>434</v>
      </c>
    </row>
    <row r="38">
      <c r="A38" t="s">
        <v>435</v>
      </c>
    </row>
    <row r="39">
      <c r="A39" t="s">
        <v>1528</v>
      </c>
    </row>
    <row r="40">
      <c r="A40" t="s">
        <v>1529</v>
      </c>
    </row>
    <row r="41">
      <c r="A41" t="s">
        <v>935</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286</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14168</v>
      </c>
      <c r="D5" t="s">
        <v>2186</v>
      </c>
    </row>
    <row r="6">
      <c r="A6" s="5" t="s">
        <v>662</v>
      </c>
      <c r="B6" t="s">
        <v>663</v>
      </c>
      <c r="C6" t="s">
        <v>14169</v>
      </c>
      <c r="D6" t="s">
        <v>3333</v>
      </c>
    </row>
    <row r="7">
      <c r="A7" s="5" t="s">
        <v>664</v>
      </c>
      <c r="B7" t="s">
        <v>665</v>
      </c>
      <c r="C7" t="s">
        <v>14170</v>
      </c>
      <c r="D7" t="s">
        <v>14171</v>
      </c>
    </row>
    <row r="8">
      <c r="A8" s="5" t="s">
        <v>664</v>
      </c>
      <c r="B8" t="s">
        <v>668</v>
      </c>
      <c r="C8" t="s">
        <v>7080</v>
      </c>
      <c r="D8" t="s">
        <v>14172</v>
      </c>
    </row>
    <row r="9">
      <c r="A9" s="5" t="s">
        <v>671</v>
      </c>
      <c r="B9" t="s">
        <v>672</v>
      </c>
      <c r="C9" t="s">
        <v>7714</v>
      </c>
      <c r="D9" t="s">
        <v>14098</v>
      </c>
    </row>
    <row r="10">
      <c r="A10" s="5" t="s">
        <v>671</v>
      </c>
      <c r="B10" t="s">
        <v>675</v>
      </c>
      <c r="C10" t="s">
        <v>382</v>
      </c>
      <c r="D10" t="s">
        <v>382</v>
      </c>
    </row>
    <row r="11">
      <c r="A11" s="5" t="s">
        <v>678</v>
      </c>
      <c r="B11" t="s">
        <v>679</v>
      </c>
      <c r="C11" t="s">
        <v>2951</v>
      </c>
      <c r="D11" t="s">
        <v>14173</v>
      </c>
    </row>
    <row r="12">
      <c r="A12" s="5" t="s">
        <v>678</v>
      </c>
      <c r="B12" t="s">
        <v>684</v>
      </c>
      <c r="C12" t="s">
        <v>14174</v>
      </c>
      <c r="D12" t="s">
        <v>10112</v>
      </c>
    </row>
    <row r="13">
      <c r="A13" s="5" t="s">
        <v>686</v>
      </c>
      <c r="B13" t="s">
        <v>687</v>
      </c>
      <c r="C13" t="s">
        <v>14175</v>
      </c>
      <c r="D13" t="s">
        <v>14176</v>
      </c>
    </row>
    <row r="14">
      <c r="A14" s="5" t="s">
        <v>686</v>
      </c>
      <c r="B14" t="s">
        <v>690</v>
      </c>
      <c r="C14" t="s">
        <v>5725</v>
      </c>
      <c r="D14" t="s">
        <v>3936</v>
      </c>
    </row>
    <row r="15">
      <c r="A15" s="5" t="s">
        <v>686</v>
      </c>
      <c r="B15" t="s">
        <v>695</v>
      </c>
      <c r="C15" t="s">
        <v>1461</v>
      </c>
      <c r="D15" t="s">
        <v>4574</v>
      </c>
    </row>
    <row r="16">
      <c r="A16" s="5" t="s">
        <v>686</v>
      </c>
      <c r="B16" t="s">
        <v>697</v>
      </c>
      <c r="C16" t="s">
        <v>3974</v>
      </c>
      <c r="D16" t="s">
        <v>14177</v>
      </c>
    </row>
    <row r="17">
      <c r="A17" s="5" t="s">
        <v>700</v>
      </c>
      <c r="B17" t="s">
        <v>701</v>
      </c>
      <c r="C17" t="s">
        <v>14178</v>
      </c>
      <c r="D17" t="s">
        <v>14179</v>
      </c>
    </row>
    <row r="18">
      <c r="A18" s="5" t="s">
        <v>700</v>
      </c>
      <c r="B18" t="s">
        <v>704</v>
      </c>
      <c r="C18" t="s">
        <v>14180</v>
      </c>
      <c r="D18" t="s">
        <v>14181</v>
      </c>
    </row>
    <row r="19">
      <c r="A19" s="5" t="s">
        <v>706</v>
      </c>
      <c r="B19" t="s">
        <v>707</v>
      </c>
      <c r="C19" t="s">
        <v>14182</v>
      </c>
      <c r="D19" t="s">
        <v>12803</v>
      </c>
    </row>
    <row r="20">
      <c r="A20" s="5" t="s">
        <v>706</v>
      </c>
      <c r="B20" t="s">
        <v>711</v>
      </c>
      <c r="C20" t="s">
        <v>14183</v>
      </c>
      <c r="D20" t="s">
        <v>14184</v>
      </c>
    </row>
    <row r="21">
      <c r="A21" s="5" t="s">
        <v>714</v>
      </c>
      <c r="B21" t="s">
        <v>715</v>
      </c>
      <c r="C21" t="s">
        <v>14185</v>
      </c>
      <c r="D21" t="s">
        <v>2983</v>
      </c>
    </row>
    <row r="22">
      <c r="A22" s="5" t="s">
        <v>714</v>
      </c>
      <c r="B22" t="s">
        <v>718</v>
      </c>
      <c r="C22" t="s">
        <v>14186</v>
      </c>
      <c r="D22" t="s">
        <v>14187</v>
      </c>
    </row>
    <row r="23">
      <c r="A23" s="5" t="s">
        <v>721</v>
      </c>
      <c r="B23" t="s">
        <v>722</v>
      </c>
      <c r="C23" t="s">
        <v>2689</v>
      </c>
      <c r="D23" t="s">
        <v>1680</v>
      </c>
    </row>
    <row r="24">
      <c r="A24" s="5" t="s">
        <v>721</v>
      </c>
      <c r="B24" t="s">
        <v>724</v>
      </c>
      <c r="C24" t="s">
        <v>14188</v>
      </c>
      <c r="D24" t="s">
        <v>14189</v>
      </c>
    </row>
    <row r="25">
      <c r="A25" s="5" t="s">
        <v>725</v>
      </c>
      <c r="B25" t="s">
        <v>726</v>
      </c>
      <c r="C25" t="s">
        <v>4601</v>
      </c>
      <c r="D25" t="s">
        <v>14190</v>
      </c>
    </row>
    <row r="26">
      <c r="A26" s="5" t="s">
        <v>725</v>
      </c>
      <c r="B26" t="s">
        <v>730</v>
      </c>
      <c r="C26" t="s">
        <v>14191</v>
      </c>
      <c r="D26" t="s">
        <v>14192</v>
      </c>
    </row>
    <row r="27">
      <c r="A27" s="5" t="s">
        <v>744</v>
      </c>
      <c r="B27" t="s">
        <v>745</v>
      </c>
      <c r="C27" t="s">
        <v>3158</v>
      </c>
      <c r="D27" t="s">
        <v>14193</v>
      </c>
    </row>
    <row r="28">
      <c r="A28" s="5" t="s">
        <v>744</v>
      </c>
      <c r="B28" t="s">
        <v>748</v>
      </c>
      <c r="C28" t="s">
        <v>14194</v>
      </c>
      <c r="D28" t="s">
        <v>3142</v>
      </c>
    </row>
    <row r="29">
      <c r="A29" s="5" t="s">
        <v>744</v>
      </c>
      <c r="B29" t="s">
        <v>750</v>
      </c>
      <c r="C29" t="s">
        <v>14195</v>
      </c>
      <c r="D29" t="s">
        <v>2208</v>
      </c>
    </row>
    <row r="30">
      <c r="A30" s="5" t="s">
        <v>752</v>
      </c>
      <c r="B30" t="s">
        <v>753</v>
      </c>
      <c r="C30" t="s">
        <v>1552</v>
      </c>
      <c r="D30" t="s">
        <v>14196</v>
      </c>
    </row>
    <row r="31">
      <c r="A31" s="5" t="s">
        <v>752</v>
      </c>
      <c r="B31" t="s">
        <v>756</v>
      </c>
      <c r="C31" t="s">
        <v>14197</v>
      </c>
      <c r="D31" t="s">
        <v>14198</v>
      </c>
    </row>
    <row r="32">
      <c r="A32" s="5" t="s">
        <v>661</v>
      </c>
      <c r="B32" t="s">
        <v>661</v>
      </c>
      <c r="C32" t="s">
        <v>7714</v>
      </c>
      <c r="D32" t="s">
        <v>14098</v>
      </c>
    </row>
    <row r="34">
      <c r="A34" t="s">
        <v>427</v>
      </c>
    </row>
    <row r="35">
      <c r="A35" t="s">
        <v>433</v>
      </c>
    </row>
    <row r="36">
      <c r="A36" t="s">
        <v>14050</v>
      </c>
    </row>
    <row r="37">
      <c r="A37" t="s">
        <v>434</v>
      </c>
    </row>
    <row r="38">
      <c r="A38" t="s">
        <v>435</v>
      </c>
    </row>
    <row r="39">
      <c r="A39" t="s">
        <v>1528</v>
      </c>
    </row>
    <row r="40">
      <c r="A40" t="s">
        <v>1529</v>
      </c>
    </row>
    <row r="41">
      <c r="A41" t="s">
        <v>942</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288</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14199</v>
      </c>
      <c r="D5" t="s">
        <v>14092</v>
      </c>
    </row>
    <row r="6">
      <c r="A6" s="5" t="s">
        <v>662</v>
      </c>
      <c r="B6" t="s">
        <v>663</v>
      </c>
      <c r="C6" t="s">
        <v>4579</v>
      </c>
      <c r="D6" t="s">
        <v>14200</v>
      </c>
    </row>
    <row r="7">
      <c r="A7" s="5" t="s">
        <v>664</v>
      </c>
      <c r="B7" t="s">
        <v>665</v>
      </c>
      <c r="C7" t="s">
        <v>6179</v>
      </c>
      <c r="D7" t="s">
        <v>14201</v>
      </c>
    </row>
    <row r="8">
      <c r="A8" s="5" t="s">
        <v>664</v>
      </c>
      <c r="B8" t="s">
        <v>668</v>
      </c>
      <c r="C8" t="s">
        <v>14202</v>
      </c>
      <c r="D8" t="s">
        <v>14203</v>
      </c>
    </row>
    <row r="9">
      <c r="A9" s="5" t="s">
        <v>671</v>
      </c>
      <c r="B9" t="s">
        <v>672</v>
      </c>
      <c r="C9" t="s">
        <v>11609</v>
      </c>
      <c r="D9" t="s">
        <v>3314</v>
      </c>
    </row>
    <row r="10">
      <c r="A10" s="5" t="s">
        <v>671</v>
      </c>
      <c r="B10" t="s">
        <v>675</v>
      </c>
      <c r="C10" t="s">
        <v>4581</v>
      </c>
      <c r="D10" t="s">
        <v>14128</v>
      </c>
    </row>
    <row r="11">
      <c r="A11" s="5" t="s">
        <v>678</v>
      </c>
      <c r="B11" t="s">
        <v>679</v>
      </c>
      <c r="C11" t="s">
        <v>14120</v>
      </c>
      <c r="D11" t="s">
        <v>14204</v>
      </c>
    </row>
    <row r="12">
      <c r="A12" s="5" t="s">
        <v>678</v>
      </c>
      <c r="B12" t="s">
        <v>684</v>
      </c>
      <c r="C12" t="s">
        <v>14205</v>
      </c>
      <c r="D12" t="s">
        <v>14206</v>
      </c>
    </row>
    <row r="13">
      <c r="A13" s="5" t="s">
        <v>686</v>
      </c>
      <c r="B13" t="s">
        <v>687</v>
      </c>
      <c r="C13" t="s">
        <v>14207</v>
      </c>
      <c r="D13" t="s">
        <v>14208</v>
      </c>
    </row>
    <row r="14">
      <c r="A14" s="5" t="s">
        <v>686</v>
      </c>
      <c r="B14" t="s">
        <v>690</v>
      </c>
      <c r="C14" t="s">
        <v>14209</v>
      </c>
      <c r="D14" t="s">
        <v>14210</v>
      </c>
    </row>
    <row r="15">
      <c r="A15" s="5" t="s">
        <v>686</v>
      </c>
      <c r="B15" t="s">
        <v>695</v>
      </c>
      <c r="C15" t="s">
        <v>14134</v>
      </c>
      <c r="D15" t="s">
        <v>14211</v>
      </c>
    </row>
    <row r="16">
      <c r="A16" s="5" t="s">
        <v>686</v>
      </c>
      <c r="B16" t="s">
        <v>697</v>
      </c>
      <c r="C16" t="s">
        <v>10092</v>
      </c>
      <c r="D16" t="s">
        <v>14212</v>
      </c>
    </row>
    <row r="17">
      <c r="A17" s="5" t="s">
        <v>700</v>
      </c>
      <c r="B17" t="s">
        <v>701</v>
      </c>
      <c r="C17" t="s">
        <v>5756</v>
      </c>
      <c r="D17" t="s">
        <v>7114</v>
      </c>
    </row>
    <row r="18">
      <c r="A18" s="5" t="s">
        <v>700</v>
      </c>
      <c r="B18" t="s">
        <v>704</v>
      </c>
      <c r="C18" t="s">
        <v>14213</v>
      </c>
      <c r="D18" t="s">
        <v>14214</v>
      </c>
    </row>
    <row r="19">
      <c r="A19" s="5" t="s">
        <v>706</v>
      </c>
      <c r="B19" t="s">
        <v>707</v>
      </c>
      <c r="C19" t="s">
        <v>7181</v>
      </c>
      <c r="D19" t="s">
        <v>14215</v>
      </c>
    </row>
    <row r="20">
      <c r="A20" s="5" t="s">
        <v>706</v>
      </c>
      <c r="B20" t="s">
        <v>711</v>
      </c>
      <c r="C20" t="s">
        <v>14216</v>
      </c>
      <c r="D20" t="s">
        <v>14217</v>
      </c>
    </row>
    <row r="21">
      <c r="A21" s="5" t="s">
        <v>714</v>
      </c>
      <c r="B21" t="s">
        <v>715</v>
      </c>
      <c r="C21" t="s">
        <v>14183</v>
      </c>
      <c r="D21" t="s">
        <v>2307</v>
      </c>
    </row>
    <row r="22">
      <c r="A22" s="5" t="s">
        <v>714</v>
      </c>
      <c r="B22" t="s">
        <v>718</v>
      </c>
      <c r="C22" t="s">
        <v>14162</v>
      </c>
      <c r="D22" t="s">
        <v>14218</v>
      </c>
    </row>
    <row r="23">
      <c r="A23" s="5" t="s">
        <v>721</v>
      </c>
      <c r="B23" t="s">
        <v>722</v>
      </c>
      <c r="C23" t="s">
        <v>14219</v>
      </c>
      <c r="D23" t="s">
        <v>14220</v>
      </c>
    </row>
    <row r="24">
      <c r="A24" s="5" t="s">
        <v>721</v>
      </c>
      <c r="B24" t="s">
        <v>724</v>
      </c>
      <c r="C24" t="s">
        <v>14221</v>
      </c>
      <c r="D24" t="s">
        <v>14222</v>
      </c>
    </row>
    <row r="25">
      <c r="A25" s="5" t="s">
        <v>725</v>
      </c>
      <c r="B25" t="s">
        <v>726</v>
      </c>
      <c r="C25" t="s">
        <v>14223</v>
      </c>
      <c r="D25" t="s">
        <v>14224</v>
      </c>
    </row>
    <row r="26">
      <c r="A26" s="5" t="s">
        <v>725</v>
      </c>
      <c r="B26" t="s">
        <v>730</v>
      </c>
      <c r="C26" t="s">
        <v>14225</v>
      </c>
      <c r="D26" t="s">
        <v>14226</v>
      </c>
    </row>
    <row r="27">
      <c r="A27" s="5" t="s">
        <v>744</v>
      </c>
      <c r="B27" t="s">
        <v>745</v>
      </c>
      <c r="C27" t="s">
        <v>1617</v>
      </c>
      <c r="D27" t="s">
        <v>3359</v>
      </c>
    </row>
    <row r="28">
      <c r="A28" s="5" t="s">
        <v>744</v>
      </c>
      <c r="B28" t="s">
        <v>748</v>
      </c>
      <c r="C28" t="s">
        <v>14227</v>
      </c>
      <c r="D28" t="s">
        <v>14228</v>
      </c>
    </row>
    <row r="29">
      <c r="A29" s="5" t="s">
        <v>744</v>
      </c>
      <c r="B29" t="s">
        <v>750</v>
      </c>
      <c r="C29" t="s">
        <v>1664</v>
      </c>
      <c r="D29" t="s">
        <v>2439</v>
      </c>
    </row>
    <row r="30">
      <c r="A30" s="5" t="s">
        <v>752</v>
      </c>
      <c r="B30" t="s">
        <v>753</v>
      </c>
      <c r="C30" t="s">
        <v>14229</v>
      </c>
      <c r="D30" t="s">
        <v>10955</v>
      </c>
    </row>
    <row r="31">
      <c r="A31" s="5" t="s">
        <v>752</v>
      </c>
      <c r="B31" t="s">
        <v>756</v>
      </c>
      <c r="C31" t="s">
        <v>14230</v>
      </c>
      <c r="D31" t="s">
        <v>14231</v>
      </c>
    </row>
    <row r="32">
      <c r="A32" s="5" t="s">
        <v>661</v>
      </c>
      <c r="B32" t="s">
        <v>661</v>
      </c>
      <c r="C32" t="s">
        <v>6180</v>
      </c>
      <c r="D32" t="s">
        <v>14232</v>
      </c>
    </row>
    <row r="34">
      <c r="A34" t="s">
        <v>427</v>
      </c>
    </row>
    <row r="35">
      <c r="A35" t="s">
        <v>433</v>
      </c>
    </row>
    <row r="36">
      <c r="A36" t="s">
        <v>14050</v>
      </c>
    </row>
    <row r="37">
      <c r="A37" t="s">
        <v>434</v>
      </c>
    </row>
    <row r="38">
      <c r="A38" t="s">
        <v>435</v>
      </c>
    </row>
    <row r="39">
      <c r="A39" t="s">
        <v>1528</v>
      </c>
    </row>
    <row r="40">
      <c r="A40" t="s">
        <v>1529</v>
      </c>
    </row>
    <row r="41">
      <c r="A41" t="s">
        <v>660</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290</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14233</v>
      </c>
      <c r="D5" t="s">
        <v>14215</v>
      </c>
    </row>
    <row r="6">
      <c r="A6" s="5" t="s">
        <v>662</v>
      </c>
      <c r="B6" t="s">
        <v>663</v>
      </c>
      <c r="C6" t="s">
        <v>14234</v>
      </c>
      <c r="D6" t="s">
        <v>14235</v>
      </c>
    </row>
    <row r="7">
      <c r="A7" s="5" t="s">
        <v>664</v>
      </c>
      <c r="B7" t="s">
        <v>665</v>
      </c>
      <c r="C7" t="s">
        <v>14236</v>
      </c>
      <c r="D7" t="s">
        <v>14237</v>
      </c>
    </row>
    <row r="8">
      <c r="A8" s="5" t="s">
        <v>664</v>
      </c>
      <c r="B8" t="s">
        <v>668</v>
      </c>
      <c r="C8" t="s">
        <v>14238</v>
      </c>
      <c r="D8" t="s">
        <v>14239</v>
      </c>
    </row>
    <row r="9">
      <c r="A9" s="5" t="s">
        <v>671</v>
      </c>
      <c r="B9" t="s">
        <v>672</v>
      </c>
      <c r="C9" t="s">
        <v>382</v>
      </c>
      <c r="D9" t="s">
        <v>382</v>
      </c>
    </row>
    <row r="10">
      <c r="A10" s="5" t="s">
        <v>671</v>
      </c>
      <c r="B10" t="s">
        <v>675</v>
      </c>
      <c r="C10" t="s">
        <v>4581</v>
      </c>
      <c r="D10" t="s">
        <v>14128</v>
      </c>
    </row>
    <row r="11">
      <c r="A11" s="5" t="s">
        <v>678</v>
      </c>
      <c r="B11" t="s">
        <v>679</v>
      </c>
      <c r="C11" t="s">
        <v>14240</v>
      </c>
      <c r="D11" t="s">
        <v>14209</v>
      </c>
    </row>
    <row r="12">
      <c r="A12" s="5" t="s">
        <v>678</v>
      </c>
      <c r="B12" t="s">
        <v>684</v>
      </c>
      <c r="C12" t="s">
        <v>14241</v>
      </c>
      <c r="D12" t="s">
        <v>14242</v>
      </c>
    </row>
    <row r="13">
      <c r="A13" s="5" t="s">
        <v>686</v>
      </c>
      <c r="B13" t="s">
        <v>687</v>
      </c>
      <c r="C13" t="s">
        <v>14243</v>
      </c>
      <c r="D13" t="s">
        <v>14114</v>
      </c>
    </row>
    <row r="14">
      <c r="A14" s="5" t="s">
        <v>686</v>
      </c>
      <c r="B14" t="s">
        <v>690</v>
      </c>
      <c r="C14" t="s">
        <v>14244</v>
      </c>
      <c r="D14" t="s">
        <v>14245</v>
      </c>
    </row>
    <row r="15">
      <c r="A15" s="5" t="s">
        <v>686</v>
      </c>
      <c r="B15" t="s">
        <v>695</v>
      </c>
      <c r="C15" t="s">
        <v>3348</v>
      </c>
      <c r="D15" t="s">
        <v>14246</v>
      </c>
    </row>
    <row r="16">
      <c r="A16" s="5" t="s">
        <v>686</v>
      </c>
      <c r="B16" t="s">
        <v>697</v>
      </c>
      <c r="C16" t="s">
        <v>14247</v>
      </c>
      <c r="D16" t="s">
        <v>14248</v>
      </c>
    </row>
    <row r="17">
      <c r="A17" s="5" t="s">
        <v>700</v>
      </c>
      <c r="B17" t="s">
        <v>701</v>
      </c>
      <c r="C17" t="s">
        <v>9935</v>
      </c>
      <c r="D17" t="s">
        <v>14249</v>
      </c>
    </row>
    <row r="18">
      <c r="A18" s="5" t="s">
        <v>700</v>
      </c>
      <c r="B18" t="s">
        <v>704</v>
      </c>
      <c r="C18" t="s">
        <v>7183</v>
      </c>
      <c r="D18" t="s">
        <v>14199</v>
      </c>
    </row>
    <row r="19">
      <c r="A19" s="5" t="s">
        <v>706</v>
      </c>
      <c r="B19" t="s">
        <v>707</v>
      </c>
      <c r="C19" t="s">
        <v>14129</v>
      </c>
      <c r="D19" t="s">
        <v>14250</v>
      </c>
    </row>
    <row r="20">
      <c r="A20" s="5" t="s">
        <v>706</v>
      </c>
      <c r="B20" t="s">
        <v>711</v>
      </c>
      <c r="C20" t="s">
        <v>14251</v>
      </c>
      <c r="D20" t="s">
        <v>14252</v>
      </c>
    </row>
    <row r="21">
      <c r="A21" s="5" t="s">
        <v>714</v>
      </c>
      <c r="B21" t="s">
        <v>715</v>
      </c>
      <c r="C21" t="s">
        <v>14253</v>
      </c>
      <c r="D21" t="s">
        <v>14254</v>
      </c>
    </row>
    <row r="22">
      <c r="A22" s="5" t="s">
        <v>714</v>
      </c>
      <c r="B22" t="s">
        <v>718</v>
      </c>
      <c r="C22" t="s">
        <v>14255</v>
      </c>
      <c r="D22" t="s">
        <v>14256</v>
      </c>
    </row>
    <row r="23">
      <c r="A23" s="5" t="s">
        <v>721</v>
      </c>
      <c r="B23" t="s">
        <v>722</v>
      </c>
      <c r="C23" t="s">
        <v>7183</v>
      </c>
      <c r="D23" t="s">
        <v>14257</v>
      </c>
    </row>
    <row r="24">
      <c r="A24" s="5" t="s">
        <v>721</v>
      </c>
      <c r="B24" t="s">
        <v>724</v>
      </c>
      <c r="C24" t="s">
        <v>7184</v>
      </c>
      <c r="D24" t="s">
        <v>14121</v>
      </c>
    </row>
    <row r="25">
      <c r="A25" s="5" t="s">
        <v>725</v>
      </c>
      <c r="B25" t="s">
        <v>726</v>
      </c>
      <c r="C25" t="s">
        <v>14174</v>
      </c>
      <c r="D25" t="s">
        <v>3337</v>
      </c>
    </row>
    <row r="26">
      <c r="A26" s="5" t="s">
        <v>725</v>
      </c>
      <c r="B26" t="s">
        <v>730</v>
      </c>
      <c r="C26" t="s">
        <v>14258</v>
      </c>
      <c r="D26" t="s">
        <v>14227</v>
      </c>
    </row>
    <row r="27">
      <c r="A27" s="5" t="s">
        <v>744</v>
      </c>
      <c r="B27" t="s">
        <v>745</v>
      </c>
      <c r="C27" t="s">
        <v>14259</v>
      </c>
      <c r="D27" t="s">
        <v>14260</v>
      </c>
    </row>
    <row r="28">
      <c r="A28" s="5" t="s">
        <v>744</v>
      </c>
      <c r="B28" t="s">
        <v>748</v>
      </c>
      <c r="C28" t="s">
        <v>14261</v>
      </c>
      <c r="D28" t="s">
        <v>14228</v>
      </c>
    </row>
    <row r="29">
      <c r="A29" s="5" t="s">
        <v>744</v>
      </c>
      <c r="B29" t="s">
        <v>750</v>
      </c>
      <c r="C29" t="s">
        <v>1316</v>
      </c>
      <c r="D29" t="s">
        <v>4036</v>
      </c>
    </row>
    <row r="30">
      <c r="A30" s="5" t="s">
        <v>752</v>
      </c>
      <c r="B30" t="s">
        <v>753</v>
      </c>
      <c r="C30" t="s">
        <v>6173</v>
      </c>
      <c r="D30" t="s">
        <v>14262</v>
      </c>
    </row>
    <row r="31">
      <c r="A31" s="5" t="s">
        <v>752</v>
      </c>
      <c r="B31" t="s">
        <v>756</v>
      </c>
      <c r="C31" t="s">
        <v>14263</v>
      </c>
      <c r="D31" t="s">
        <v>1552</v>
      </c>
    </row>
    <row r="32">
      <c r="A32" s="5" t="s">
        <v>661</v>
      </c>
      <c r="B32" t="s">
        <v>661</v>
      </c>
      <c r="C32" t="s">
        <v>4581</v>
      </c>
      <c r="D32" t="s">
        <v>14128</v>
      </c>
    </row>
    <row r="34">
      <c r="A34" t="s">
        <v>427</v>
      </c>
    </row>
    <row r="35">
      <c r="A35" t="s">
        <v>433</v>
      </c>
    </row>
    <row r="36">
      <c r="A36" t="s">
        <v>14050</v>
      </c>
    </row>
    <row r="37">
      <c r="A37" t="s">
        <v>434</v>
      </c>
    </row>
    <row r="38">
      <c r="A38" t="s">
        <v>435</v>
      </c>
    </row>
    <row r="39">
      <c r="A39" t="s">
        <v>1528</v>
      </c>
    </row>
    <row r="40">
      <c r="A40" t="s">
        <v>1529</v>
      </c>
    </row>
    <row r="41">
      <c r="A41" t="s">
        <v>1050</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34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662</v>
      </c>
      <c r="B5" t="s">
        <v>397</v>
      </c>
      <c r="C5" t="s">
        <v>403</v>
      </c>
      <c r="D5" t="s">
        <v>567</v>
      </c>
      <c r="E5" t="s">
        <v>522</v>
      </c>
      <c r="F5" t="s">
        <v>406</v>
      </c>
      <c r="G5" t="s">
        <v>594</v>
      </c>
      <c r="H5" t="s">
        <v>506</v>
      </c>
      <c r="I5" t="s">
        <v>595</v>
      </c>
      <c r="J5" t="s">
        <v>416</v>
      </c>
      <c r="K5" t="s">
        <v>596</v>
      </c>
      <c r="L5" t="s">
        <v>596</v>
      </c>
      <c r="M5" t="s">
        <v>597</v>
      </c>
      <c r="N5" t="s">
        <v>598</v>
      </c>
      <c r="O5" t="s">
        <v>599</v>
      </c>
      <c r="P5" t="s">
        <v>600</v>
      </c>
      <c r="Q5" t="s">
        <v>601</v>
      </c>
      <c r="R5" t="s">
        <v>417</v>
      </c>
      <c r="S5" t="s">
        <v>497</v>
      </c>
      <c r="T5" t="s">
        <v>602</v>
      </c>
      <c r="U5" t="s">
        <v>416</v>
      </c>
      <c r="V5" t="s">
        <v>398</v>
      </c>
      <c r="W5" t="s">
        <v>532</v>
      </c>
      <c r="X5" t="s">
        <v>537</v>
      </c>
      <c r="Y5" t="s">
        <v>603</v>
      </c>
      <c r="Z5" t="s">
        <v>418</v>
      </c>
      <c r="AA5" t="s">
        <v>509</v>
      </c>
      <c r="AB5" t="s">
        <v>604</v>
      </c>
      <c r="AC5" t="s">
        <v>605</v>
      </c>
      <c r="AD5" t="s">
        <v>539</v>
      </c>
      <c r="AE5" t="s">
        <v>606</v>
      </c>
      <c r="AF5" t="s">
        <v>413</v>
      </c>
      <c r="AG5" t="s">
        <v>607</v>
      </c>
      <c r="AH5" t="s">
        <v>419</v>
      </c>
      <c r="AI5" t="s">
        <v>608</v>
      </c>
      <c r="AJ5" t="s">
        <v>609</v>
      </c>
      <c r="AK5" t="s">
        <v>603</v>
      </c>
      <c r="AL5" t="s">
        <v>604</v>
      </c>
      <c r="AM5" t="s">
        <v>524</v>
      </c>
      <c r="AN5" t="s">
        <v>610</v>
      </c>
      <c r="AO5" t="s">
        <v>611</v>
      </c>
      <c r="AP5" t="s">
        <v>420</v>
      </c>
      <c r="AQ5" t="s">
        <v>605</v>
      </c>
      <c r="AR5" t="s">
        <v>419</v>
      </c>
      <c r="AS5" t="s">
        <v>588</v>
      </c>
      <c r="AT5" t="s">
        <v>612</v>
      </c>
      <c r="AU5" t="s">
        <v>613</v>
      </c>
      <c r="AV5" t="s">
        <v>408</v>
      </c>
      <c r="AW5" t="s">
        <v>614</v>
      </c>
      <c r="AX5" t="s">
        <v>408</v>
      </c>
    </row>
    <row r="6">
      <c r="A6" s="5" t="s">
        <v>662</v>
      </c>
      <c r="B6" t="s">
        <v>663</v>
      </c>
      <c r="C6" t="s">
        <v>586</v>
      </c>
      <c r="D6" t="s">
        <v>586</v>
      </c>
      <c r="E6" t="s">
        <v>615</v>
      </c>
      <c r="F6" t="s">
        <v>495</v>
      </c>
      <c r="G6" t="s">
        <v>398</v>
      </c>
      <c r="H6" t="s">
        <v>615</v>
      </c>
      <c r="I6" t="s">
        <v>602</v>
      </c>
      <c r="J6" t="s">
        <v>421</v>
      </c>
      <c r="K6" t="s">
        <v>616</v>
      </c>
      <c r="L6" t="s">
        <v>617</v>
      </c>
      <c r="M6" t="s">
        <v>618</v>
      </c>
      <c r="N6" t="s">
        <v>619</v>
      </c>
      <c r="O6" t="s">
        <v>620</v>
      </c>
      <c r="P6" t="s">
        <v>621</v>
      </c>
      <c r="Q6" t="s">
        <v>622</v>
      </c>
      <c r="R6" t="s">
        <v>422</v>
      </c>
      <c r="S6" t="s">
        <v>548</v>
      </c>
      <c r="T6" t="s">
        <v>568</v>
      </c>
      <c r="U6" t="s">
        <v>520</v>
      </c>
      <c r="V6" t="s">
        <v>515</v>
      </c>
      <c r="W6" t="s">
        <v>614</v>
      </c>
      <c r="X6" t="s">
        <v>496</v>
      </c>
      <c r="Y6" t="s">
        <v>576</v>
      </c>
      <c r="Z6" t="s">
        <v>423</v>
      </c>
      <c r="AA6" t="s">
        <v>623</v>
      </c>
      <c r="AB6" t="s">
        <v>624</v>
      </c>
      <c r="AC6" t="s">
        <v>508</v>
      </c>
      <c r="AD6" t="s">
        <v>625</v>
      </c>
      <c r="AE6" t="s">
        <v>583</v>
      </c>
      <c r="AF6" t="s">
        <v>584</v>
      </c>
      <c r="AG6" t="s">
        <v>583</v>
      </c>
      <c r="AH6" t="s">
        <v>424</v>
      </c>
      <c r="AI6" t="s">
        <v>491</v>
      </c>
      <c r="AJ6" t="s">
        <v>423</v>
      </c>
      <c r="AK6" t="s">
        <v>492</v>
      </c>
      <c r="AL6" t="s">
        <v>626</v>
      </c>
      <c r="AM6" t="s">
        <v>523</v>
      </c>
      <c r="AN6" t="s">
        <v>423</v>
      </c>
      <c r="AO6" t="s">
        <v>536</v>
      </c>
      <c r="AP6" t="s">
        <v>425</v>
      </c>
      <c r="AQ6" t="s">
        <v>571</v>
      </c>
      <c r="AR6" t="s">
        <v>426</v>
      </c>
      <c r="AS6" t="s">
        <v>572</v>
      </c>
      <c r="AT6" t="s">
        <v>627</v>
      </c>
      <c r="AU6" t="s">
        <v>628</v>
      </c>
      <c r="AV6" t="s">
        <v>539</v>
      </c>
      <c r="AW6" t="s">
        <v>424</v>
      </c>
      <c r="AX6" t="s">
        <v>426</v>
      </c>
    </row>
    <row r="7">
      <c r="A7" s="5" t="s">
        <v>664</v>
      </c>
      <c r="B7" t="s">
        <v>665</v>
      </c>
      <c r="C7" t="s">
        <v>595</v>
      </c>
      <c r="D7" t="s">
        <v>683</v>
      </c>
      <c r="E7" t="s">
        <v>683</v>
      </c>
      <c r="F7" t="s">
        <v>557</v>
      </c>
      <c r="G7" t="s">
        <v>505</v>
      </c>
      <c r="H7" t="s">
        <v>685</v>
      </c>
      <c r="I7" t="s">
        <v>603</v>
      </c>
      <c r="J7" t="s">
        <v>853</v>
      </c>
      <c r="K7" t="s">
        <v>859</v>
      </c>
      <c r="L7" t="s">
        <v>639</v>
      </c>
      <c r="M7" t="s">
        <v>958</v>
      </c>
      <c r="N7" t="s">
        <v>959</v>
      </c>
      <c r="O7" t="s">
        <v>948</v>
      </c>
      <c r="P7" t="s">
        <v>405</v>
      </c>
      <c r="Q7" t="s">
        <v>564</v>
      </c>
      <c r="R7" t="s">
        <v>807</v>
      </c>
      <c r="S7" t="s">
        <v>522</v>
      </c>
      <c r="T7" t="s">
        <v>496</v>
      </c>
      <c r="U7" t="s">
        <v>522</v>
      </c>
      <c r="V7" t="s">
        <v>739</v>
      </c>
      <c r="W7" t="s">
        <v>403</v>
      </c>
      <c r="X7" t="s">
        <v>615</v>
      </c>
      <c r="Y7" t="s">
        <v>411</v>
      </c>
      <c r="Z7" t="s">
        <v>800</v>
      </c>
      <c r="AA7" t="s">
        <v>703</v>
      </c>
      <c r="AB7" t="s">
        <v>409</v>
      </c>
      <c r="AC7" t="s">
        <v>604</v>
      </c>
      <c r="AD7" t="s">
        <v>409</v>
      </c>
      <c r="AE7" t="s">
        <v>790</v>
      </c>
      <c r="AF7" t="s">
        <v>807</v>
      </c>
      <c r="AG7" t="s">
        <v>523</v>
      </c>
      <c r="AH7" t="s">
        <v>558</v>
      </c>
      <c r="AI7" t="s">
        <v>586</v>
      </c>
      <c r="AJ7" t="s">
        <v>536</v>
      </c>
      <c r="AK7" t="s">
        <v>395</v>
      </c>
      <c r="AL7" t="s">
        <v>628</v>
      </c>
      <c r="AM7" t="s">
        <v>710</v>
      </c>
      <c r="AN7" t="s">
        <v>516</v>
      </c>
      <c r="AO7" t="s">
        <v>610</v>
      </c>
      <c r="AP7" t="s">
        <v>420</v>
      </c>
      <c r="AQ7" t="s">
        <v>826</v>
      </c>
      <c r="AR7" t="s">
        <v>539</v>
      </c>
      <c r="AS7" t="s">
        <v>585</v>
      </c>
      <c r="AT7" t="s">
        <v>960</v>
      </c>
      <c r="AU7" t="s">
        <v>569</v>
      </c>
      <c r="AV7" t="s">
        <v>585</v>
      </c>
      <c r="AW7" t="s">
        <v>396</v>
      </c>
      <c r="AX7" t="s">
        <v>538</v>
      </c>
    </row>
    <row r="8">
      <c r="A8" s="5" t="s">
        <v>664</v>
      </c>
      <c r="B8" t="s">
        <v>668</v>
      </c>
      <c r="C8" t="s">
        <v>846</v>
      </c>
      <c r="D8" t="s">
        <v>539</v>
      </c>
      <c r="E8" t="s">
        <v>538</v>
      </c>
      <c r="F8" t="s">
        <v>806</v>
      </c>
      <c r="G8" t="s">
        <v>728</v>
      </c>
      <c r="H8" t="s">
        <v>806</v>
      </c>
      <c r="I8" t="s">
        <v>406</v>
      </c>
      <c r="J8" t="s">
        <v>593</v>
      </c>
      <c r="K8" t="s">
        <v>961</v>
      </c>
      <c r="L8" t="s">
        <v>962</v>
      </c>
      <c r="M8" t="s">
        <v>963</v>
      </c>
      <c r="N8" t="s">
        <v>964</v>
      </c>
      <c r="O8" t="s">
        <v>965</v>
      </c>
      <c r="P8" t="s">
        <v>966</v>
      </c>
      <c r="Q8" t="s">
        <v>967</v>
      </c>
      <c r="R8" t="s">
        <v>943</v>
      </c>
      <c r="S8" t="s">
        <v>567</v>
      </c>
      <c r="T8" t="s">
        <v>608</v>
      </c>
      <c r="U8" t="s">
        <v>683</v>
      </c>
      <c r="V8" t="s">
        <v>400</v>
      </c>
      <c r="W8" t="s">
        <v>595</v>
      </c>
      <c r="X8" t="s">
        <v>587</v>
      </c>
      <c r="Y8" t="s">
        <v>547</v>
      </c>
      <c r="Z8" t="s">
        <v>506</v>
      </c>
      <c r="AA8" t="s">
        <v>694</v>
      </c>
      <c r="AB8" t="s">
        <v>674</v>
      </c>
      <c r="AC8" t="s">
        <v>523</v>
      </c>
      <c r="AD8" t="s">
        <v>408</v>
      </c>
      <c r="AE8" t="s">
        <v>594</v>
      </c>
      <c r="AF8" t="s">
        <v>524</v>
      </c>
      <c r="AG8" t="s">
        <v>791</v>
      </c>
      <c r="AH8" t="s">
        <v>736</v>
      </c>
      <c r="AI8" t="s">
        <v>546</v>
      </c>
      <c r="AJ8" t="s">
        <v>683</v>
      </c>
      <c r="AK8" t="s">
        <v>400</v>
      </c>
      <c r="AL8" t="s">
        <v>556</v>
      </c>
      <c r="AM8" t="s">
        <v>806</v>
      </c>
      <c r="AN8" t="s">
        <v>536</v>
      </c>
      <c r="AO8" t="s">
        <v>393</v>
      </c>
      <c r="AP8" t="s">
        <v>403</v>
      </c>
      <c r="AQ8" t="s">
        <v>558</v>
      </c>
      <c r="AR8" t="s">
        <v>568</v>
      </c>
      <c r="AS8" t="s">
        <v>403</v>
      </c>
      <c r="AT8" t="s">
        <v>415</v>
      </c>
      <c r="AU8" t="s">
        <v>607</v>
      </c>
      <c r="AV8" t="s">
        <v>403</v>
      </c>
      <c r="AW8" t="s">
        <v>517</v>
      </c>
      <c r="AX8" t="s">
        <v>517</v>
      </c>
    </row>
    <row r="9">
      <c r="A9" s="5" t="s">
        <v>671</v>
      </c>
      <c r="B9" t="s">
        <v>672</v>
      </c>
      <c r="C9" t="s">
        <v>398</v>
      </c>
      <c r="D9" t="s">
        <v>567</v>
      </c>
      <c r="E9" t="s">
        <v>493</v>
      </c>
      <c r="F9" t="s">
        <v>416</v>
      </c>
      <c r="G9" t="s">
        <v>497</v>
      </c>
      <c r="H9" t="s">
        <v>685</v>
      </c>
      <c r="I9" t="s">
        <v>586</v>
      </c>
      <c r="J9" t="s">
        <v>814</v>
      </c>
      <c r="K9" t="s">
        <v>968</v>
      </c>
      <c r="L9" t="s">
        <v>959</v>
      </c>
      <c r="M9" t="s">
        <v>969</v>
      </c>
      <c r="N9" t="s">
        <v>857</v>
      </c>
      <c r="O9" t="s">
        <v>829</v>
      </c>
      <c r="P9" t="s">
        <v>879</v>
      </c>
      <c r="Q9" t="s">
        <v>812</v>
      </c>
      <c r="R9" t="s">
        <v>869</v>
      </c>
      <c r="S9" t="s">
        <v>393</v>
      </c>
      <c r="T9" t="s">
        <v>546</v>
      </c>
      <c r="U9" t="s">
        <v>423</v>
      </c>
      <c r="V9" t="s">
        <v>533</v>
      </c>
      <c r="W9" t="s">
        <v>418</v>
      </c>
      <c r="X9" t="s">
        <v>896</v>
      </c>
      <c r="Y9" t="s">
        <v>400</v>
      </c>
      <c r="Z9" t="s">
        <v>610</v>
      </c>
      <c r="AA9" t="s">
        <v>396</v>
      </c>
      <c r="AB9" t="s">
        <v>739</v>
      </c>
      <c r="AC9" t="s">
        <v>607</v>
      </c>
      <c r="AD9" t="s">
        <v>586</v>
      </c>
      <c r="AE9" t="s">
        <v>536</v>
      </c>
      <c r="AF9" t="s">
        <v>603</v>
      </c>
      <c r="AG9" t="s">
        <v>548</v>
      </c>
      <c r="AH9" t="s">
        <v>586</v>
      </c>
      <c r="AI9" t="s">
        <v>732</v>
      </c>
      <c r="AJ9" t="s">
        <v>720</v>
      </c>
      <c r="AK9" t="s">
        <v>519</v>
      </c>
      <c r="AL9" t="s">
        <v>424</v>
      </c>
      <c r="AM9" t="s">
        <v>495</v>
      </c>
      <c r="AN9" t="s">
        <v>400</v>
      </c>
      <c r="AO9" t="s">
        <v>398</v>
      </c>
      <c r="AP9" t="s">
        <v>586</v>
      </c>
      <c r="AQ9" t="s">
        <v>693</v>
      </c>
      <c r="AR9" t="s">
        <v>393</v>
      </c>
      <c r="AS9" t="s">
        <v>568</v>
      </c>
      <c r="AT9" t="s">
        <v>520</v>
      </c>
      <c r="AU9" t="s">
        <v>547</v>
      </c>
      <c r="AV9" t="s">
        <v>535</v>
      </c>
      <c r="AW9" t="s">
        <v>568</v>
      </c>
      <c r="AX9" t="s">
        <v>595</v>
      </c>
    </row>
    <row r="10">
      <c r="A10" s="5" t="s">
        <v>671</v>
      </c>
      <c r="B10" t="s">
        <v>675</v>
      </c>
      <c r="C10" t="s">
        <v>575</v>
      </c>
      <c r="D10" t="s">
        <v>534</v>
      </c>
      <c r="E10" t="s">
        <v>576</v>
      </c>
      <c r="F10" t="s">
        <v>594</v>
      </c>
      <c r="G10" t="s">
        <v>681</v>
      </c>
      <c r="H10" t="s">
        <v>391</v>
      </c>
      <c r="I10" t="s">
        <v>532</v>
      </c>
      <c r="J10" t="s">
        <v>685</v>
      </c>
      <c r="K10" t="s">
        <v>578</v>
      </c>
      <c r="L10" t="s">
        <v>894</v>
      </c>
      <c r="M10" t="s">
        <v>738</v>
      </c>
      <c r="N10" t="s">
        <v>970</v>
      </c>
      <c r="O10" t="s">
        <v>971</v>
      </c>
      <c r="P10" t="s">
        <v>817</v>
      </c>
      <c r="Q10" t="s">
        <v>928</v>
      </c>
      <c r="R10" t="s">
        <v>550</v>
      </c>
      <c r="S10" t="s">
        <v>505</v>
      </c>
      <c r="T10" t="s">
        <v>534</v>
      </c>
      <c r="U10" t="s">
        <v>575</v>
      </c>
      <c r="V10" t="s">
        <v>406</v>
      </c>
      <c r="W10" t="s">
        <v>525</v>
      </c>
      <c r="X10" t="s">
        <v>586</v>
      </c>
      <c r="Y10" t="s">
        <v>535</v>
      </c>
      <c r="Z10" t="s">
        <v>602</v>
      </c>
      <c r="AA10" t="s">
        <v>636</v>
      </c>
      <c r="AB10" t="s">
        <v>583</v>
      </c>
      <c r="AC10" t="s">
        <v>863</v>
      </c>
      <c r="AD10" t="s">
        <v>511</v>
      </c>
      <c r="AE10" t="s">
        <v>624</v>
      </c>
      <c r="AF10" t="s">
        <v>863</v>
      </c>
      <c r="AG10" t="s">
        <v>572</v>
      </c>
      <c r="AH10" t="s">
        <v>426</v>
      </c>
      <c r="AI10" t="s">
        <v>535</v>
      </c>
      <c r="AJ10" t="s">
        <v>609</v>
      </c>
      <c r="AK10" t="s">
        <v>514</v>
      </c>
      <c r="AL10" t="s">
        <v>574</v>
      </c>
      <c r="AM10" t="s">
        <v>710</v>
      </c>
      <c r="AN10" t="s">
        <v>516</v>
      </c>
      <c r="AO10" t="s">
        <v>610</v>
      </c>
      <c r="AP10" t="s">
        <v>896</v>
      </c>
      <c r="AQ10" t="s">
        <v>585</v>
      </c>
      <c r="AR10" t="s">
        <v>538</v>
      </c>
      <c r="AS10" t="s">
        <v>590</v>
      </c>
      <c r="AT10" t="s">
        <v>792</v>
      </c>
      <c r="AU10" t="s">
        <v>574</v>
      </c>
      <c r="AV10" t="s">
        <v>538</v>
      </c>
      <c r="AW10" t="s">
        <v>415</v>
      </c>
      <c r="AX10" t="s">
        <v>590</v>
      </c>
    </row>
    <row r="11">
      <c r="A11" s="5" t="s">
        <v>678</v>
      </c>
      <c r="B11" t="s">
        <v>679</v>
      </c>
      <c r="C11" t="s">
        <v>566</v>
      </c>
      <c r="D11" t="s">
        <v>568</v>
      </c>
      <c r="E11" t="s">
        <v>520</v>
      </c>
      <c r="F11" t="s">
        <v>538</v>
      </c>
      <c r="G11" t="s">
        <v>605</v>
      </c>
      <c r="H11" t="s">
        <v>548</v>
      </c>
      <c r="I11" t="s">
        <v>491</v>
      </c>
      <c r="J11" t="s">
        <v>493</v>
      </c>
      <c r="K11" t="s">
        <v>738</v>
      </c>
      <c r="L11" t="s">
        <v>803</v>
      </c>
      <c r="M11" t="s">
        <v>716</v>
      </c>
      <c r="N11" t="s">
        <v>972</v>
      </c>
      <c r="O11" t="s">
        <v>973</v>
      </c>
      <c r="P11" t="s">
        <v>691</v>
      </c>
      <c r="Q11" t="s">
        <v>498</v>
      </c>
      <c r="R11" t="s">
        <v>944</v>
      </c>
      <c r="S11" t="s">
        <v>517</v>
      </c>
      <c r="T11" t="s">
        <v>403</v>
      </c>
      <c r="U11" t="s">
        <v>557</v>
      </c>
      <c r="V11" t="s">
        <v>540</v>
      </c>
      <c r="W11" t="s">
        <v>593</v>
      </c>
      <c r="X11" t="s">
        <v>522</v>
      </c>
      <c r="Y11" t="s">
        <v>391</v>
      </c>
      <c r="Z11" t="s">
        <v>497</v>
      </c>
      <c r="AA11" t="s">
        <v>703</v>
      </c>
      <c r="AB11" t="s">
        <v>519</v>
      </c>
      <c r="AC11" t="s">
        <v>584</v>
      </c>
      <c r="AD11" t="s">
        <v>625</v>
      </c>
      <c r="AE11" t="s">
        <v>790</v>
      </c>
      <c r="AF11" t="s">
        <v>540</v>
      </c>
      <c r="AG11" t="s">
        <v>613</v>
      </c>
      <c r="AH11" t="s">
        <v>424</v>
      </c>
      <c r="AI11" t="s">
        <v>493</v>
      </c>
      <c r="AJ11" t="s">
        <v>608</v>
      </c>
      <c r="AK11" t="s">
        <v>608</v>
      </c>
      <c r="AL11" t="s">
        <v>720</v>
      </c>
      <c r="AM11" t="s">
        <v>605</v>
      </c>
      <c r="AN11" t="s">
        <v>512</v>
      </c>
      <c r="AO11" t="s">
        <v>589</v>
      </c>
      <c r="AP11" t="s">
        <v>814</v>
      </c>
      <c r="AQ11" t="s">
        <v>572</v>
      </c>
      <c r="AR11" t="s">
        <v>590</v>
      </c>
      <c r="AS11" t="s">
        <v>540</v>
      </c>
      <c r="AT11" t="s">
        <v>974</v>
      </c>
      <c r="AU11" t="s">
        <v>689</v>
      </c>
      <c r="AV11" t="s">
        <v>571</v>
      </c>
      <c r="AW11" t="s">
        <v>539</v>
      </c>
      <c r="AX11" t="s">
        <v>540</v>
      </c>
    </row>
    <row r="12">
      <c r="A12" s="5" t="s">
        <v>678</v>
      </c>
      <c r="B12" t="s">
        <v>684</v>
      </c>
      <c r="C12" t="s">
        <v>492</v>
      </c>
      <c r="D12" t="s">
        <v>586</v>
      </c>
      <c r="E12" t="s">
        <v>532</v>
      </c>
      <c r="F12" t="s">
        <v>521</v>
      </c>
      <c r="G12" t="s">
        <v>576</v>
      </c>
      <c r="H12" t="s">
        <v>602</v>
      </c>
      <c r="I12" t="s">
        <v>536</v>
      </c>
      <c r="J12" t="s">
        <v>740</v>
      </c>
      <c r="K12" t="s">
        <v>702</v>
      </c>
      <c r="L12" t="s">
        <v>975</v>
      </c>
      <c r="M12" t="s">
        <v>830</v>
      </c>
      <c r="N12" t="s">
        <v>847</v>
      </c>
      <c r="O12" t="s">
        <v>834</v>
      </c>
      <c r="P12" t="s">
        <v>893</v>
      </c>
      <c r="Q12" t="s">
        <v>579</v>
      </c>
      <c r="R12" t="s">
        <v>858</v>
      </c>
      <c r="S12" t="s">
        <v>493</v>
      </c>
      <c r="T12" t="s">
        <v>532</v>
      </c>
      <c r="U12" t="s">
        <v>683</v>
      </c>
      <c r="V12" t="s">
        <v>398</v>
      </c>
      <c r="W12" t="s">
        <v>423</v>
      </c>
      <c r="X12" t="s">
        <v>713</v>
      </c>
      <c r="Y12" t="s">
        <v>800</v>
      </c>
      <c r="Z12" t="s">
        <v>514</v>
      </c>
      <c r="AA12" t="s">
        <v>508</v>
      </c>
      <c r="AB12" t="s">
        <v>743</v>
      </c>
      <c r="AC12" t="s">
        <v>826</v>
      </c>
      <c r="AD12" t="s">
        <v>826</v>
      </c>
      <c r="AE12" t="s">
        <v>572</v>
      </c>
      <c r="AF12" t="s">
        <v>426</v>
      </c>
      <c r="AG12" t="s">
        <v>605</v>
      </c>
      <c r="AH12" t="s">
        <v>588</v>
      </c>
      <c r="AI12" t="s">
        <v>683</v>
      </c>
      <c r="AJ12" t="s">
        <v>713</v>
      </c>
      <c r="AK12" t="s">
        <v>587</v>
      </c>
      <c r="AL12" t="s">
        <v>592</v>
      </c>
      <c r="AM12" t="s">
        <v>614</v>
      </c>
      <c r="AN12" t="s">
        <v>537</v>
      </c>
      <c r="AO12" t="s">
        <v>937</v>
      </c>
      <c r="AP12" t="s">
        <v>814</v>
      </c>
      <c r="AQ12" t="s">
        <v>538</v>
      </c>
      <c r="AR12" t="s">
        <v>588</v>
      </c>
      <c r="AS12" t="s">
        <v>674</v>
      </c>
      <c r="AT12" t="s">
        <v>712</v>
      </c>
      <c r="AU12" t="s">
        <v>846</v>
      </c>
      <c r="AV12" t="s">
        <v>556</v>
      </c>
      <c r="AW12" t="s">
        <v>408</v>
      </c>
      <c r="AX12" t="s">
        <v>594</v>
      </c>
    </row>
    <row r="13">
      <c r="A13" s="5" t="s">
        <v>686</v>
      </c>
      <c r="B13" t="s">
        <v>687</v>
      </c>
      <c r="C13" t="s">
        <v>411</v>
      </c>
      <c r="D13" t="s">
        <v>608</v>
      </c>
      <c r="E13" t="s">
        <v>608</v>
      </c>
      <c r="F13" t="s">
        <v>557</v>
      </c>
      <c r="G13" t="s">
        <v>491</v>
      </c>
      <c r="H13" t="s">
        <v>513</v>
      </c>
      <c r="I13" t="s">
        <v>418</v>
      </c>
      <c r="J13" t="s">
        <v>937</v>
      </c>
      <c r="K13" t="s">
        <v>887</v>
      </c>
      <c r="L13" t="s">
        <v>859</v>
      </c>
      <c r="M13" t="s">
        <v>880</v>
      </c>
      <c r="N13" t="s">
        <v>959</v>
      </c>
      <c r="O13" t="s">
        <v>924</v>
      </c>
      <c r="P13" t="s">
        <v>888</v>
      </c>
      <c r="Q13" t="s">
        <v>976</v>
      </c>
      <c r="R13" t="s">
        <v>583</v>
      </c>
      <c r="S13" t="s">
        <v>575</v>
      </c>
      <c r="T13" t="s">
        <v>393</v>
      </c>
      <c r="U13" t="s">
        <v>505</v>
      </c>
      <c r="V13" t="s">
        <v>590</v>
      </c>
      <c r="W13" t="s">
        <v>681</v>
      </c>
      <c r="X13" t="s">
        <v>615</v>
      </c>
      <c r="Y13" t="s">
        <v>492</v>
      </c>
      <c r="Z13" t="s">
        <v>416</v>
      </c>
      <c r="AA13" t="s">
        <v>574</v>
      </c>
      <c r="AB13" t="s">
        <v>624</v>
      </c>
      <c r="AC13" t="s">
        <v>606</v>
      </c>
      <c r="AD13" t="s">
        <v>790</v>
      </c>
      <c r="AE13" t="s">
        <v>736</v>
      </c>
      <c r="AF13" t="s">
        <v>743</v>
      </c>
      <c r="AG13" t="s">
        <v>539</v>
      </c>
      <c r="AH13" t="s">
        <v>728</v>
      </c>
      <c r="AI13" t="s">
        <v>685</v>
      </c>
      <c r="AJ13" t="s">
        <v>740</v>
      </c>
      <c r="AK13" t="s">
        <v>425</v>
      </c>
      <c r="AL13" t="s">
        <v>667</v>
      </c>
      <c r="AM13" t="s">
        <v>515</v>
      </c>
      <c r="AN13" t="s">
        <v>425</v>
      </c>
      <c r="AO13" t="s">
        <v>414</v>
      </c>
      <c r="AP13" t="s">
        <v>903</v>
      </c>
      <c r="AQ13" t="s">
        <v>540</v>
      </c>
      <c r="AR13" t="s">
        <v>571</v>
      </c>
      <c r="AS13" t="s">
        <v>571</v>
      </c>
      <c r="AT13" t="s">
        <v>977</v>
      </c>
      <c r="AU13" t="s">
        <v>866</v>
      </c>
      <c r="AV13" t="s">
        <v>424</v>
      </c>
      <c r="AW13" t="s">
        <v>606</v>
      </c>
      <c r="AX13" t="s">
        <v>604</v>
      </c>
    </row>
    <row r="14">
      <c r="A14" s="5" t="s">
        <v>686</v>
      </c>
      <c r="B14" t="s">
        <v>690</v>
      </c>
      <c r="C14" t="s">
        <v>568</v>
      </c>
      <c r="D14" t="s">
        <v>393</v>
      </c>
      <c r="E14" t="s">
        <v>575</v>
      </c>
      <c r="F14" t="s">
        <v>557</v>
      </c>
      <c r="G14" t="s">
        <v>693</v>
      </c>
      <c r="H14" t="s">
        <v>576</v>
      </c>
      <c r="I14" t="s">
        <v>713</v>
      </c>
      <c r="J14" t="s">
        <v>609</v>
      </c>
      <c r="K14" t="s">
        <v>824</v>
      </c>
      <c r="L14" t="s">
        <v>803</v>
      </c>
      <c r="M14" t="s">
        <v>749</v>
      </c>
      <c r="N14" t="s">
        <v>978</v>
      </c>
      <c r="O14" t="s">
        <v>904</v>
      </c>
      <c r="P14" t="s">
        <v>597</v>
      </c>
      <c r="Q14" t="s">
        <v>828</v>
      </c>
      <c r="R14" t="s">
        <v>561</v>
      </c>
      <c r="S14" t="s">
        <v>594</v>
      </c>
      <c r="T14" t="s">
        <v>808</v>
      </c>
      <c r="U14" t="s">
        <v>517</v>
      </c>
      <c r="V14" t="s">
        <v>538</v>
      </c>
      <c r="W14" t="s">
        <v>607</v>
      </c>
      <c r="X14" t="s">
        <v>398</v>
      </c>
      <c r="Y14" t="s">
        <v>615</v>
      </c>
      <c r="Z14" t="s">
        <v>416</v>
      </c>
      <c r="AA14" t="s">
        <v>623</v>
      </c>
      <c r="AB14" t="s">
        <v>623</v>
      </c>
      <c r="AC14" t="s">
        <v>743</v>
      </c>
      <c r="AD14" t="s">
        <v>519</v>
      </c>
      <c r="AE14" t="s">
        <v>790</v>
      </c>
      <c r="AF14" t="s">
        <v>604</v>
      </c>
      <c r="AG14" t="s">
        <v>538</v>
      </c>
      <c r="AH14" t="s">
        <v>594</v>
      </c>
      <c r="AI14" t="s">
        <v>568</v>
      </c>
      <c r="AJ14" t="s">
        <v>575</v>
      </c>
      <c r="AK14" t="s">
        <v>575</v>
      </c>
      <c r="AL14" t="s">
        <v>626</v>
      </c>
      <c r="AM14" t="s">
        <v>585</v>
      </c>
      <c r="AN14" t="s">
        <v>416</v>
      </c>
      <c r="AO14" t="s">
        <v>514</v>
      </c>
      <c r="AP14" t="s">
        <v>937</v>
      </c>
      <c r="AQ14" t="s">
        <v>827</v>
      </c>
      <c r="AR14" t="s">
        <v>863</v>
      </c>
      <c r="AS14" t="s">
        <v>670</v>
      </c>
      <c r="AT14" t="s">
        <v>747</v>
      </c>
      <c r="AU14" t="s">
        <v>976</v>
      </c>
      <c r="AV14" t="s">
        <v>401</v>
      </c>
      <c r="AW14" t="s">
        <v>613</v>
      </c>
      <c r="AX14" t="s">
        <v>540</v>
      </c>
    </row>
    <row r="15">
      <c r="A15" s="5" t="s">
        <v>686</v>
      </c>
      <c r="B15" t="s">
        <v>695</v>
      </c>
      <c r="C15" t="s">
        <v>806</v>
      </c>
      <c r="D15" t="s">
        <v>403</v>
      </c>
      <c r="E15" t="s">
        <v>568</v>
      </c>
      <c r="F15" t="s">
        <v>681</v>
      </c>
      <c r="G15" t="s">
        <v>408</v>
      </c>
      <c r="H15" t="s">
        <v>801</v>
      </c>
      <c r="I15" t="s">
        <v>497</v>
      </c>
      <c r="J15" t="s">
        <v>535</v>
      </c>
      <c r="K15" t="s">
        <v>839</v>
      </c>
      <c r="L15" t="s">
        <v>979</v>
      </c>
      <c r="M15" t="s">
        <v>980</v>
      </c>
      <c r="N15" t="s">
        <v>981</v>
      </c>
      <c r="O15" t="s">
        <v>982</v>
      </c>
      <c r="P15" t="s">
        <v>580</v>
      </c>
      <c r="Q15" t="s">
        <v>900</v>
      </c>
      <c r="R15" t="s">
        <v>727</v>
      </c>
      <c r="S15" t="s">
        <v>801</v>
      </c>
      <c r="T15" t="s">
        <v>683</v>
      </c>
      <c r="U15" t="s">
        <v>546</v>
      </c>
      <c r="V15" t="s">
        <v>506</v>
      </c>
      <c r="W15" t="s">
        <v>534</v>
      </c>
      <c r="X15" t="s">
        <v>683</v>
      </c>
      <c r="Y15" t="s">
        <v>587</v>
      </c>
      <c r="Z15" t="s">
        <v>800</v>
      </c>
      <c r="AA15" t="s">
        <v>743</v>
      </c>
      <c r="AB15" t="s">
        <v>572</v>
      </c>
      <c r="AC15" t="s">
        <v>846</v>
      </c>
      <c r="AD15" t="s">
        <v>515</v>
      </c>
      <c r="AE15" t="s">
        <v>826</v>
      </c>
      <c r="AF15" t="s">
        <v>426</v>
      </c>
      <c r="AG15" t="s">
        <v>424</v>
      </c>
      <c r="AH15" t="s">
        <v>588</v>
      </c>
      <c r="AI15" t="s">
        <v>492</v>
      </c>
      <c r="AJ15" t="s">
        <v>532</v>
      </c>
      <c r="AK15" t="s">
        <v>546</v>
      </c>
      <c r="AL15" t="s">
        <v>515</v>
      </c>
      <c r="AM15" t="s">
        <v>403</v>
      </c>
      <c r="AN15" t="s">
        <v>411</v>
      </c>
      <c r="AO15" t="s">
        <v>414</v>
      </c>
      <c r="AP15" t="s">
        <v>589</v>
      </c>
      <c r="AQ15" t="s">
        <v>739</v>
      </c>
      <c r="AR15" t="s">
        <v>494</v>
      </c>
      <c r="AS15" t="s">
        <v>593</v>
      </c>
      <c r="AT15" t="s">
        <v>592</v>
      </c>
      <c r="AU15" t="s">
        <v>585</v>
      </c>
      <c r="AV15" t="s">
        <v>415</v>
      </c>
      <c r="AW15" t="s">
        <v>681</v>
      </c>
      <c r="AX15" t="s">
        <v>557</v>
      </c>
    </row>
    <row r="16">
      <c r="A16" s="5" t="s">
        <v>686</v>
      </c>
      <c r="B16" t="s">
        <v>697</v>
      </c>
      <c r="C16" t="s">
        <v>614</v>
      </c>
      <c r="D16" t="s">
        <v>520</v>
      </c>
      <c r="E16" t="s">
        <v>403</v>
      </c>
      <c r="F16" t="s">
        <v>548</v>
      </c>
      <c r="G16" t="s">
        <v>494</v>
      </c>
      <c r="H16" t="s">
        <v>495</v>
      </c>
      <c r="I16" t="s">
        <v>568</v>
      </c>
      <c r="J16" t="s">
        <v>568</v>
      </c>
      <c r="K16" t="s">
        <v>983</v>
      </c>
      <c r="L16" t="s">
        <v>984</v>
      </c>
      <c r="M16" t="s">
        <v>985</v>
      </c>
      <c r="N16" t="s">
        <v>986</v>
      </c>
      <c r="O16" t="s">
        <v>849</v>
      </c>
      <c r="P16" t="s">
        <v>698</v>
      </c>
      <c r="Q16" t="s">
        <v>987</v>
      </c>
      <c r="R16" t="s">
        <v>945</v>
      </c>
      <c r="S16" t="s">
        <v>516</v>
      </c>
      <c r="T16" t="s">
        <v>814</v>
      </c>
      <c r="U16" t="s">
        <v>421</v>
      </c>
      <c r="V16" t="s">
        <v>814</v>
      </c>
      <c r="W16" t="s">
        <v>603</v>
      </c>
      <c r="X16" t="s">
        <v>814</v>
      </c>
      <c r="Y16" t="s">
        <v>642</v>
      </c>
      <c r="Z16" t="s">
        <v>425</v>
      </c>
      <c r="AA16" t="s">
        <v>739</v>
      </c>
      <c r="AB16" t="s">
        <v>588</v>
      </c>
      <c r="AC16" t="s">
        <v>710</v>
      </c>
      <c r="AD16" t="s">
        <v>575</v>
      </c>
      <c r="AE16" t="s">
        <v>408</v>
      </c>
      <c r="AF16" t="s">
        <v>614</v>
      </c>
      <c r="AG16" t="s">
        <v>636</v>
      </c>
      <c r="AH16" t="s">
        <v>827</v>
      </c>
      <c r="AI16" t="s">
        <v>713</v>
      </c>
      <c r="AJ16" t="s">
        <v>642</v>
      </c>
      <c r="AK16" t="s">
        <v>425</v>
      </c>
      <c r="AL16" t="s">
        <v>546</v>
      </c>
      <c r="AM16" t="s">
        <v>535</v>
      </c>
      <c r="AN16" t="s">
        <v>937</v>
      </c>
      <c r="AO16" t="s">
        <v>853</v>
      </c>
      <c r="AP16" t="s">
        <v>513</v>
      </c>
      <c r="AQ16" t="s">
        <v>398</v>
      </c>
      <c r="AR16" t="s">
        <v>546</v>
      </c>
      <c r="AS16" t="s">
        <v>576</v>
      </c>
      <c r="AT16" t="s">
        <v>525</v>
      </c>
      <c r="AU16" t="s">
        <v>398</v>
      </c>
      <c r="AV16" t="s">
        <v>391</v>
      </c>
      <c r="AW16" t="s">
        <v>615</v>
      </c>
      <c r="AX16" t="s">
        <v>586</v>
      </c>
    </row>
    <row r="17">
      <c r="A17" s="5" t="s">
        <v>700</v>
      </c>
      <c r="B17" t="s">
        <v>701</v>
      </c>
      <c r="C17" t="s">
        <v>520</v>
      </c>
      <c r="D17" t="s">
        <v>521</v>
      </c>
      <c r="E17" t="s">
        <v>524</v>
      </c>
      <c r="F17" t="s">
        <v>728</v>
      </c>
      <c r="G17" t="s">
        <v>567</v>
      </c>
      <c r="H17" t="s">
        <v>520</v>
      </c>
      <c r="I17" t="s">
        <v>495</v>
      </c>
      <c r="J17" t="s">
        <v>393</v>
      </c>
      <c r="K17" t="s">
        <v>946</v>
      </c>
      <c r="L17" t="s">
        <v>988</v>
      </c>
      <c r="M17" t="s">
        <v>989</v>
      </c>
      <c r="N17" t="s">
        <v>990</v>
      </c>
      <c r="O17" t="s">
        <v>843</v>
      </c>
      <c r="P17" t="s">
        <v>991</v>
      </c>
      <c r="Q17" t="s">
        <v>810</v>
      </c>
      <c r="R17" t="s">
        <v>581</v>
      </c>
      <c r="S17" t="s">
        <v>605</v>
      </c>
      <c r="T17" t="s">
        <v>398</v>
      </c>
      <c r="U17" t="s">
        <v>393</v>
      </c>
      <c r="V17" t="s">
        <v>506</v>
      </c>
      <c r="W17" t="s">
        <v>496</v>
      </c>
      <c r="X17" t="s">
        <v>576</v>
      </c>
      <c r="Y17" t="s">
        <v>517</v>
      </c>
      <c r="Z17" t="s">
        <v>615</v>
      </c>
      <c r="AA17" t="s">
        <v>755</v>
      </c>
      <c r="AB17" t="s">
        <v>712</v>
      </c>
      <c r="AC17" t="s">
        <v>807</v>
      </c>
      <c r="AD17" t="s">
        <v>409</v>
      </c>
      <c r="AE17" t="s">
        <v>606</v>
      </c>
      <c r="AF17" t="s">
        <v>562</v>
      </c>
      <c r="AG17" t="s">
        <v>819</v>
      </c>
      <c r="AH17" t="s">
        <v>712</v>
      </c>
      <c r="AI17" t="s">
        <v>521</v>
      </c>
      <c r="AJ17" t="s">
        <v>400</v>
      </c>
      <c r="AK17" t="s">
        <v>415</v>
      </c>
      <c r="AL17" t="s">
        <v>790</v>
      </c>
      <c r="AM17" t="s">
        <v>558</v>
      </c>
      <c r="AN17" t="s">
        <v>505</v>
      </c>
      <c r="AO17" t="s">
        <v>520</v>
      </c>
      <c r="AP17" t="s">
        <v>547</v>
      </c>
      <c r="AQ17" t="s">
        <v>694</v>
      </c>
      <c r="AR17" t="s">
        <v>523</v>
      </c>
      <c r="AS17" t="s">
        <v>571</v>
      </c>
      <c r="AT17" t="s">
        <v>508</v>
      </c>
      <c r="AU17" t="s">
        <v>590</v>
      </c>
      <c r="AV17" t="s">
        <v>524</v>
      </c>
      <c r="AW17" t="s">
        <v>406</v>
      </c>
      <c r="AX17" t="s">
        <v>520</v>
      </c>
    </row>
    <row r="18">
      <c r="A18" s="5" t="s">
        <v>700</v>
      </c>
      <c r="B18" t="s">
        <v>704</v>
      </c>
      <c r="C18" t="s">
        <v>520</v>
      </c>
      <c r="D18" t="s">
        <v>525</v>
      </c>
      <c r="E18" t="s">
        <v>801</v>
      </c>
      <c r="F18" t="s">
        <v>548</v>
      </c>
      <c r="G18" t="s">
        <v>517</v>
      </c>
      <c r="H18" t="s">
        <v>568</v>
      </c>
      <c r="I18" t="s">
        <v>520</v>
      </c>
      <c r="J18" t="s">
        <v>403</v>
      </c>
      <c r="K18" t="s">
        <v>992</v>
      </c>
      <c r="L18" t="s">
        <v>841</v>
      </c>
      <c r="M18" t="s">
        <v>993</v>
      </c>
      <c r="N18" t="s">
        <v>994</v>
      </c>
      <c r="O18" t="s">
        <v>995</v>
      </c>
      <c r="P18" t="s">
        <v>996</v>
      </c>
      <c r="Q18" t="s">
        <v>871</v>
      </c>
      <c r="R18" t="s">
        <v>946</v>
      </c>
      <c r="S18" t="s">
        <v>522</v>
      </c>
      <c r="T18" t="s">
        <v>532</v>
      </c>
      <c r="U18" t="s">
        <v>492</v>
      </c>
      <c r="V18" t="s">
        <v>615</v>
      </c>
      <c r="W18" t="s">
        <v>492</v>
      </c>
      <c r="X18" t="s">
        <v>423</v>
      </c>
      <c r="Y18" t="s">
        <v>547</v>
      </c>
      <c r="Z18" t="s">
        <v>534</v>
      </c>
      <c r="AA18" t="s">
        <v>732</v>
      </c>
      <c r="AB18" t="s">
        <v>827</v>
      </c>
      <c r="AC18" t="s">
        <v>519</v>
      </c>
      <c r="AD18" t="s">
        <v>396</v>
      </c>
      <c r="AE18" t="s">
        <v>606</v>
      </c>
      <c r="AF18" t="s">
        <v>604</v>
      </c>
      <c r="AG18" t="s">
        <v>792</v>
      </c>
      <c r="AH18" t="s">
        <v>947</v>
      </c>
      <c r="AI18" t="s">
        <v>398</v>
      </c>
      <c r="AJ18" t="s">
        <v>546</v>
      </c>
      <c r="AK18" t="s">
        <v>492</v>
      </c>
      <c r="AL18" t="s">
        <v>674</v>
      </c>
      <c r="AM18" t="s">
        <v>808</v>
      </c>
      <c r="AN18" t="s">
        <v>506</v>
      </c>
      <c r="AO18" t="s">
        <v>801</v>
      </c>
      <c r="AP18" t="s">
        <v>495</v>
      </c>
      <c r="AQ18" t="s">
        <v>739</v>
      </c>
      <c r="AR18" t="s">
        <v>408</v>
      </c>
      <c r="AS18" t="s">
        <v>419</v>
      </c>
      <c r="AT18" t="s">
        <v>401</v>
      </c>
      <c r="AU18" t="s">
        <v>539</v>
      </c>
      <c r="AV18" t="s">
        <v>413</v>
      </c>
      <c r="AW18" t="s">
        <v>593</v>
      </c>
      <c r="AX18" t="s">
        <v>593</v>
      </c>
    </row>
    <row r="19">
      <c r="A19" s="5" t="s">
        <v>706</v>
      </c>
      <c r="B19" t="s">
        <v>707</v>
      </c>
      <c r="C19" t="s">
        <v>504</v>
      </c>
      <c r="D19" t="s">
        <v>393</v>
      </c>
      <c r="E19" t="s">
        <v>575</v>
      </c>
      <c r="F19" t="s">
        <v>808</v>
      </c>
      <c r="G19" t="s">
        <v>517</v>
      </c>
      <c r="H19" t="s">
        <v>801</v>
      </c>
      <c r="I19" t="s">
        <v>393</v>
      </c>
      <c r="J19" t="s">
        <v>391</v>
      </c>
      <c r="K19" t="s">
        <v>997</v>
      </c>
      <c r="L19" t="s">
        <v>998</v>
      </c>
      <c r="M19" t="s">
        <v>702</v>
      </c>
      <c r="N19" t="s">
        <v>999</v>
      </c>
      <c r="O19" t="s">
        <v>1000</v>
      </c>
      <c r="P19" t="s">
        <v>1001</v>
      </c>
      <c r="Q19" t="s">
        <v>841</v>
      </c>
      <c r="R19" t="s">
        <v>948</v>
      </c>
      <c r="S19" t="s">
        <v>567</v>
      </c>
      <c r="T19" t="s">
        <v>423</v>
      </c>
      <c r="U19" t="s">
        <v>493</v>
      </c>
      <c r="V19" t="s">
        <v>801</v>
      </c>
      <c r="W19" t="s">
        <v>497</v>
      </c>
      <c r="X19" t="s">
        <v>595</v>
      </c>
      <c r="Y19" t="s">
        <v>423</v>
      </c>
      <c r="Z19" t="s">
        <v>416</v>
      </c>
      <c r="AA19" t="s">
        <v>720</v>
      </c>
      <c r="AB19" t="s">
        <v>508</v>
      </c>
      <c r="AC19" t="s">
        <v>401</v>
      </c>
      <c r="AD19" t="s">
        <v>694</v>
      </c>
      <c r="AE19" t="s">
        <v>509</v>
      </c>
      <c r="AF19" t="s">
        <v>604</v>
      </c>
      <c r="AG19" t="s">
        <v>813</v>
      </c>
      <c r="AH19" t="s">
        <v>574</v>
      </c>
      <c r="AI19" t="s">
        <v>521</v>
      </c>
      <c r="AJ19" t="s">
        <v>683</v>
      </c>
      <c r="AK19" t="s">
        <v>416</v>
      </c>
      <c r="AL19" t="s">
        <v>807</v>
      </c>
      <c r="AM19" t="s">
        <v>524</v>
      </c>
      <c r="AN19" t="s">
        <v>547</v>
      </c>
      <c r="AO19" t="s">
        <v>586</v>
      </c>
      <c r="AP19" t="s">
        <v>683</v>
      </c>
      <c r="AQ19" t="s">
        <v>590</v>
      </c>
      <c r="AR19" t="s">
        <v>406</v>
      </c>
      <c r="AS19" t="s">
        <v>593</v>
      </c>
      <c r="AT19" t="s">
        <v>626</v>
      </c>
      <c r="AU19" t="s">
        <v>694</v>
      </c>
      <c r="AV19" t="s">
        <v>415</v>
      </c>
      <c r="AW19" t="s">
        <v>419</v>
      </c>
      <c r="AX19" t="s">
        <v>419</v>
      </c>
    </row>
    <row r="20">
      <c r="A20" s="5" t="s">
        <v>706</v>
      </c>
      <c r="B20" t="s">
        <v>711</v>
      </c>
      <c r="C20" t="s">
        <v>535</v>
      </c>
      <c r="D20" t="s">
        <v>615</v>
      </c>
      <c r="E20" t="s">
        <v>423</v>
      </c>
      <c r="F20" t="s">
        <v>556</v>
      </c>
      <c r="G20" t="s">
        <v>525</v>
      </c>
      <c r="H20" t="s">
        <v>418</v>
      </c>
      <c r="I20" t="s">
        <v>853</v>
      </c>
      <c r="J20" t="s">
        <v>902</v>
      </c>
      <c r="K20" t="s">
        <v>705</v>
      </c>
      <c r="L20" t="s">
        <v>705</v>
      </c>
      <c r="M20" t="s">
        <v>941</v>
      </c>
      <c r="N20" t="s">
        <v>893</v>
      </c>
      <c r="O20" t="s">
        <v>553</v>
      </c>
      <c r="P20" t="s">
        <v>822</v>
      </c>
      <c r="Q20" t="s">
        <v>692</v>
      </c>
      <c r="R20" t="s">
        <v>694</v>
      </c>
      <c r="S20" t="s">
        <v>576</v>
      </c>
      <c r="T20" t="s">
        <v>568</v>
      </c>
      <c r="U20" t="s">
        <v>495</v>
      </c>
      <c r="V20" t="s">
        <v>613</v>
      </c>
      <c r="W20" t="s">
        <v>806</v>
      </c>
      <c r="X20" t="s">
        <v>400</v>
      </c>
      <c r="Y20" t="s">
        <v>516</v>
      </c>
      <c r="Z20" t="s">
        <v>516</v>
      </c>
      <c r="AA20" t="s">
        <v>590</v>
      </c>
      <c r="AB20" t="s">
        <v>827</v>
      </c>
      <c r="AC20" t="s">
        <v>605</v>
      </c>
      <c r="AD20" t="s">
        <v>791</v>
      </c>
      <c r="AE20" t="s">
        <v>511</v>
      </c>
      <c r="AF20" t="s">
        <v>559</v>
      </c>
      <c r="AG20" t="s">
        <v>398</v>
      </c>
      <c r="AH20" t="s">
        <v>521</v>
      </c>
      <c r="AI20" t="s">
        <v>414</v>
      </c>
      <c r="AJ20" t="s">
        <v>609</v>
      </c>
      <c r="AK20" t="s">
        <v>537</v>
      </c>
      <c r="AL20" t="s">
        <v>569</v>
      </c>
      <c r="AM20" t="s">
        <v>515</v>
      </c>
      <c r="AN20" t="s">
        <v>541</v>
      </c>
      <c r="AO20" t="s">
        <v>892</v>
      </c>
      <c r="AP20" t="s">
        <v>543</v>
      </c>
      <c r="AQ20" t="s">
        <v>426</v>
      </c>
      <c r="AR20" t="s">
        <v>826</v>
      </c>
      <c r="AS20" t="s">
        <v>604</v>
      </c>
      <c r="AT20" t="s">
        <v>820</v>
      </c>
      <c r="AU20" t="s">
        <v>709</v>
      </c>
      <c r="AV20" t="s">
        <v>674</v>
      </c>
      <c r="AW20" t="s">
        <v>396</v>
      </c>
      <c r="AX20" t="s">
        <v>424</v>
      </c>
    </row>
    <row r="21">
      <c r="A21" s="5" t="s">
        <v>714</v>
      </c>
      <c r="B21" t="s">
        <v>715</v>
      </c>
      <c r="C21" t="s">
        <v>694</v>
      </c>
      <c r="D21" t="s">
        <v>559</v>
      </c>
      <c r="E21" t="s">
        <v>593</v>
      </c>
      <c r="F21" t="s">
        <v>401</v>
      </c>
      <c r="G21" t="s">
        <v>508</v>
      </c>
      <c r="H21" t="s">
        <v>424</v>
      </c>
      <c r="I21" t="s">
        <v>524</v>
      </c>
      <c r="J21" t="s">
        <v>801</v>
      </c>
      <c r="K21" t="s">
        <v>1002</v>
      </c>
      <c r="L21" t="s">
        <v>997</v>
      </c>
      <c r="M21" t="s">
        <v>1003</v>
      </c>
      <c r="N21" t="s">
        <v>985</v>
      </c>
      <c r="O21" t="s">
        <v>1004</v>
      </c>
      <c r="P21" t="s">
        <v>839</v>
      </c>
      <c r="Q21" t="s">
        <v>1005</v>
      </c>
      <c r="R21" t="s">
        <v>949</v>
      </c>
      <c r="S21" t="s">
        <v>593</v>
      </c>
      <c r="T21" t="s">
        <v>520</v>
      </c>
      <c r="U21" t="s">
        <v>419</v>
      </c>
      <c r="V21" t="s">
        <v>728</v>
      </c>
      <c r="W21" t="s">
        <v>739</v>
      </c>
      <c r="X21" t="s">
        <v>556</v>
      </c>
      <c r="Y21" t="s">
        <v>504</v>
      </c>
      <c r="Z21" t="s">
        <v>534</v>
      </c>
      <c r="AA21" t="s">
        <v>667</v>
      </c>
      <c r="AB21" t="s">
        <v>703</v>
      </c>
      <c r="AC21" t="s">
        <v>574</v>
      </c>
      <c r="AD21" t="s">
        <v>628</v>
      </c>
      <c r="AE21" t="s">
        <v>612</v>
      </c>
      <c r="AF21" t="s">
        <v>813</v>
      </c>
      <c r="AG21" t="s">
        <v>1006</v>
      </c>
      <c r="AH21" t="s">
        <v>624</v>
      </c>
      <c r="AI21" t="s">
        <v>419</v>
      </c>
      <c r="AJ21" t="s">
        <v>393</v>
      </c>
      <c r="AK21" t="s">
        <v>517</v>
      </c>
      <c r="AL21" t="s">
        <v>712</v>
      </c>
      <c r="AM21" t="s">
        <v>670</v>
      </c>
      <c r="AN21" t="s">
        <v>728</v>
      </c>
      <c r="AO21" t="s">
        <v>557</v>
      </c>
      <c r="AP21" t="s">
        <v>495</v>
      </c>
      <c r="AQ21" t="s">
        <v>625</v>
      </c>
      <c r="AR21" t="s">
        <v>570</v>
      </c>
      <c r="AS21" t="s">
        <v>519</v>
      </c>
      <c r="AT21" t="s">
        <v>910</v>
      </c>
      <c r="AU21" t="s">
        <v>755</v>
      </c>
      <c r="AV21" t="s">
        <v>689</v>
      </c>
      <c r="AW21" t="s">
        <v>699</v>
      </c>
      <c r="AX21" t="s">
        <v>571</v>
      </c>
    </row>
    <row r="22">
      <c r="A22" s="5" t="s">
        <v>714</v>
      </c>
      <c r="B22" t="s">
        <v>718</v>
      </c>
      <c r="C22" t="s">
        <v>496</v>
      </c>
      <c r="D22" t="s">
        <v>534</v>
      </c>
      <c r="E22" t="s">
        <v>391</v>
      </c>
      <c r="F22" t="s">
        <v>517</v>
      </c>
      <c r="G22" t="s">
        <v>403</v>
      </c>
      <c r="H22" t="s">
        <v>546</v>
      </c>
      <c r="I22" t="s">
        <v>400</v>
      </c>
      <c r="J22" t="s">
        <v>800</v>
      </c>
      <c r="K22" t="s">
        <v>897</v>
      </c>
      <c r="L22" t="s">
        <v>1007</v>
      </c>
      <c r="M22" t="s">
        <v>881</v>
      </c>
      <c r="N22" t="s">
        <v>1008</v>
      </c>
      <c r="O22" t="s">
        <v>1009</v>
      </c>
      <c r="P22" t="s">
        <v>1010</v>
      </c>
      <c r="Q22" t="s">
        <v>735</v>
      </c>
      <c r="R22" t="s">
        <v>909</v>
      </c>
      <c r="S22" t="s">
        <v>393</v>
      </c>
      <c r="T22" t="s">
        <v>391</v>
      </c>
      <c r="U22" t="s">
        <v>491</v>
      </c>
      <c r="V22" t="s">
        <v>806</v>
      </c>
      <c r="W22" t="s">
        <v>393</v>
      </c>
      <c r="X22" t="s">
        <v>400</v>
      </c>
      <c r="Y22" t="s">
        <v>395</v>
      </c>
      <c r="Z22" t="s">
        <v>587</v>
      </c>
      <c r="AA22" t="s">
        <v>519</v>
      </c>
      <c r="AB22" t="s">
        <v>508</v>
      </c>
      <c r="AC22" t="s">
        <v>846</v>
      </c>
      <c r="AD22" t="s">
        <v>509</v>
      </c>
      <c r="AE22" t="s">
        <v>401</v>
      </c>
      <c r="AF22" t="s">
        <v>590</v>
      </c>
      <c r="AG22" t="s">
        <v>515</v>
      </c>
      <c r="AH22" t="s">
        <v>559</v>
      </c>
      <c r="AI22" t="s">
        <v>423</v>
      </c>
      <c r="AJ22" t="s">
        <v>536</v>
      </c>
      <c r="AK22" t="s">
        <v>587</v>
      </c>
      <c r="AL22" t="s">
        <v>409</v>
      </c>
      <c r="AM22" t="s">
        <v>419</v>
      </c>
      <c r="AN22" t="s">
        <v>609</v>
      </c>
      <c r="AO22" t="s">
        <v>895</v>
      </c>
      <c r="AP22" t="s">
        <v>637</v>
      </c>
      <c r="AQ22" t="s">
        <v>539</v>
      </c>
      <c r="AR22" t="s">
        <v>413</v>
      </c>
      <c r="AS22" t="s">
        <v>538</v>
      </c>
      <c r="AT22" t="s">
        <v>563</v>
      </c>
      <c r="AU22" t="s">
        <v>508</v>
      </c>
      <c r="AV22" t="s">
        <v>593</v>
      </c>
      <c r="AW22" t="s">
        <v>406</v>
      </c>
      <c r="AX22" t="s">
        <v>674</v>
      </c>
    </row>
    <row r="23">
      <c r="A23" s="5" t="s">
        <v>721</v>
      </c>
      <c r="B23" t="s">
        <v>722</v>
      </c>
      <c r="C23" t="s">
        <v>520</v>
      </c>
      <c r="D23" t="s">
        <v>525</v>
      </c>
      <c r="E23" t="s">
        <v>801</v>
      </c>
      <c r="F23" t="s">
        <v>520</v>
      </c>
      <c r="G23" t="s">
        <v>517</v>
      </c>
      <c r="H23" t="s">
        <v>568</v>
      </c>
      <c r="I23" t="s">
        <v>520</v>
      </c>
      <c r="J23" t="s">
        <v>403</v>
      </c>
      <c r="K23" t="s">
        <v>1011</v>
      </c>
      <c r="L23" t="s">
        <v>914</v>
      </c>
      <c r="M23" t="s">
        <v>992</v>
      </c>
      <c r="N23" t="s">
        <v>994</v>
      </c>
      <c r="O23" t="s">
        <v>995</v>
      </c>
      <c r="P23" t="s">
        <v>996</v>
      </c>
      <c r="Q23" t="s">
        <v>999</v>
      </c>
      <c r="R23" t="s">
        <v>946</v>
      </c>
      <c r="S23" t="s">
        <v>522</v>
      </c>
      <c r="T23" t="s">
        <v>416</v>
      </c>
      <c r="U23" t="s">
        <v>492</v>
      </c>
      <c r="V23" t="s">
        <v>615</v>
      </c>
      <c r="W23" t="s">
        <v>492</v>
      </c>
      <c r="X23" t="s">
        <v>423</v>
      </c>
      <c r="Y23" t="s">
        <v>497</v>
      </c>
      <c r="Z23" t="s">
        <v>391</v>
      </c>
      <c r="AA23" t="s">
        <v>790</v>
      </c>
      <c r="AB23" t="s">
        <v>827</v>
      </c>
      <c r="AC23" t="s">
        <v>592</v>
      </c>
      <c r="AD23" t="s">
        <v>396</v>
      </c>
      <c r="AE23" t="s">
        <v>606</v>
      </c>
      <c r="AF23" t="s">
        <v>863</v>
      </c>
      <c r="AG23" t="s">
        <v>792</v>
      </c>
      <c r="AH23" t="s">
        <v>950</v>
      </c>
      <c r="AI23" t="s">
        <v>398</v>
      </c>
      <c r="AJ23" t="s">
        <v>546</v>
      </c>
      <c r="AK23" t="s">
        <v>492</v>
      </c>
      <c r="AL23" t="s">
        <v>415</v>
      </c>
      <c r="AM23" t="s">
        <v>693</v>
      </c>
      <c r="AN23" t="s">
        <v>506</v>
      </c>
      <c r="AO23" t="s">
        <v>801</v>
      </c>
      <c r="AP23" t="s">
        <v>504</v>
      </c>
      <c r="AQ23" t="s">
        <v>739</v>
      </c>
      <c r="AR23" t="s">
        <v>408</v>
      </c>
      <c r="AS23" t="s">
        <v>406</v>
      </c>
      <c r="AT23" t="s">
        <v>807</v>
      </c>
      <c r="AU23" t="s">
        <v>539</v>
      </c>
      <c r="AV23" t="s">
        <v>413</v>
      </c>
      <c r="AW23" t="s">
        <v>593</v>
      </c>
      <c r="AX23" t="s">
        <v>588</v>
      </c>
    </row>
    <row r="24">
      <c r="A24" s="5" t="s">
        <v>721</v>
      </c>
      <c r="B24" t="s">
        <v>724</v>
      </c>
      <c r="C24" t="s">
        <v>532</v>
      </c>
      <c r="D24" t="s">
        <v>683</v>
      </c>
      <c r="E24" t="s">
        <v>683</v>
      </c>
      <c r="F24" t="s">
        <v>558</v>
      </c>
      <c r="G24" t="s">
        <v>525</v>
      </c>
      <c r="H24" t="s">
        <v>421</v>
      </c>
      <c r="I24" t="s">
        <v>637</v>
      </c>
      <c r="J24" t="s">
        <v>402</v>
      </c>
      <c r="K24" t="s">
        <v>528</v>
      </c>
      <c r="L24" t="s">
        <v>405</v>
      </c>
      <c r="M24" t="s">
        <v>399</v>
      </c>
      <c r="N24" t="s">
        <v>811</v>
      </c>
      <c r="O24" t="s">
        <v>817</v>
      </c>
      <c r="P24" t="s">
        <v>1012</v>
      </c>
      <c r="Q24" t="s">
        <v>604</v>
      </c>
      <c r="R24" t="s">
        <v>607</v>
      </c>
      <c r="S24" t="s">
        <v>505</v>
      </c>
      <c r="T24" t="s">
        <v>801</v>
      </c>
      <c r="U24" t="s">
        <v>801</v>
      </c>
      <c r="V24" t="s">
        <v>846</v>
      </c>
      <c r="W24" t="s">
        <v>408</v>
      </c>
      <c r="X24" t="s">
        <v>608</v>
      </c>
      <c r="Y24" t="s">
        <v>421</v>
      </c>
      <c r="Z24" t="s">
        <v>421</v>
      </c>
      <c r="AA24" t="s">
        <v>863</v>
      </c>
      <c r="AB24" t="s">
        <v>508</v>
      </c>
      <c r="AC24" t="s">
        <v>605</v>
      </c>
      <c r="AD24" t="s">
        <v>791</v>
      </c>
      <c r="AE24" t="s">
        <v>409</v>
      </c>
      <c r="AF24" t="s">
        <v>559</v>
      </c>
      <c r="AG24" t="s">
        <v>575</v>
      </c>
      <c r="AH24" t="s">
        <v>393</v>
      </c>
      <c r="AI24" t="s">
        <v>713</v>
      </c>
      <c r="AJ24" t="s">
        <v>418</v>
      </c>
      <c r="AK24" t="s">
        <v>537</v>
      </c>
      <c r="AL24" t="s">
        <v>819</v>
      </c>
      <c r="AM24" t="s">
        <v>605</v>
      </c>
      <c r="AN24" t="s">
        <v>729</v>
      </c>
      <c r="AO24" t="s">
        <v>908</v>
      </c>
      <c r="AP24" t="s">
        <v>542</v>
      </c>
      <c r="AQ24" t="s">
        <v>846</v>
      </c>
      <c r="AR24" t="s">
        <v>826</v>
      </c>
      <c r="AS24" t="s">
        <v>572</v>
      </c>
      <c r="AT24" t="s">
        <v>742</v>
      </c>
      <c r="AU24" t="s">
        <v>755</v>
      </c>
      <c r="AV24" t="s">
        <v>559</v>
      </c>
      <c r="AW24" t="s">
        <v>710</v>
      </c>
      <c r="AX24" t="s">
        <v>739</v>
      </c>
    </row>
    <row r="25">
      <c r="A25" s="5" t="s">
        <v>725</v>
      </c>
      <c r="B25" t="s">
        <v>726</v>
      </c>
      <c r="C25" t="s">
        <v>520</v>
      </c>
      <c r="D25" t="s">
        <v>398</v>
      </c>
      <c r="E25" t="s">
        <v>496</v>
      </c>
      <c r="F25" t="s">
        <v>517</v>
      </c>
      <c r="G25" t="s">
        <v>806</v>
      </c>
      <c r="H25" t="s">
        <v>522</v>
      </c>
      <c r="I25" t="s">
        <v>586</v>
      </c>
      <c r="J25" t="s">
        <v>547</v>
      </c>
      <c r="K25" t="s">
        <v>1013</v>
      </c>
      <c r="L25" t="s">
        <v>856</v>
      </c>
      <c r="M25" t="s">
        <v>1014</v>
      </c>
      <c r="N25" t="s">
        <v>1015</v>
      </c>
      <c r="O25" t="s">
        <v>1016</v>
      </c>
      <c r="P25" t="s">
        <v>696</v>
      </c>
      <c r="Q25" t="s">
        <v>1003</v>
      </c>
      <c r="R25" t="s">
        <v>934</v>
      </c>
      <c r="S25" t="s">
        <v>683</v>
      </c>
      <c r="T25" t="s">
        <v>512</v>
      </c>
      <c r="U25" t="s">
        <v>587</v>
      </c>
      <c r="V25" t="s">
        <v>586</v>
      </c>
      <c r="W25" t="s">
        <v>395</v>
      </c>
      <c r="X25" t="s">
        <v>421</v>
      </c>
      <c r="Y25" t="s">
        <v>642</v>
      </c>
      <c r="Z25" t="s">
        <v>421</v>
      </c>
      <c r="AA25" t="s">
        <v>826</v>
      </c>
      <c r="AB25" t="s">
        <v>694</v>
      </c>
      <c r="AC25" t="s">
        <v>396</v>
      </c>
      <c r="AD25" t="s">
        <v>406</v>
      </c>
      <c r="AE25" t="s">
        <v>396</v>
      </c>
      <c r="AF25" t="s">
        <v>588</v>
      </c>
      <c r="AG25" t="s">
        <v>607</v>
      </c>
      <c r="AH25" t="s">
        <v>413</v>
      </c>
      <c r="AI25" t="s">
        <v>512</v>
      </c>
      <c r="AJ25" t="s">
        <v>609</v>
      </c>
      <c r="AK25" t="s">
        <v>603</v>
      </c>
      <c r="AL25" t="s">
        <v>515</v>
      </c>
      <c r="AM25" t="s">
        <v>505</v>
      </c>
      <c r="AN25" t="s">
        <v>902</v>
      </c>
      <c r="AO25" t="s">
        <v>907</v>
      </c>
      <c r="AP25" t="s">
        <v>891</v>
      </c>
      <c r="AQ25" t="s">
        <v>396</v>
      </c>
      <c r="AR25" t="s">
        <v>524</v>
      </c>
      <c r="AS25" t="s">
        <v>494</v>
      </c>
      <c r="AT25" t="s">
        <v>624</v>
      </c>
      <c r="AU25" t="s">
        <v>539</v>
      </c>
      <c r="AV25" t="s">
        <v>566</v>
      </c>
      <c r="AW25" t="s">
        <v>521</v>
      </c>
      <c r="AX25" t="s">
        <v>566</v>
      </c>
    </row>
    <row r="26">
      <c r="A26" s="5" t="s">
        <v>725</v>
      </c>
      <c r="B26" t="s">
        <v>730</v>
      </c>
      <c r="C26" t="s">
        <v>801</v>
      </c>
      <c r="D26" t="s">
        <v>575</v>
      </c>
      <c r="E26" t="s">
        <v>496</v>
      </c>
      <c r="F26" t="s">
        <v>559</v>
      </c>
      <c r="G26" t="s">
        <v>614</v>
      </c>
      <c r="H26" t="s">
        <v>391</v>
      </c>
      <c r="I26" t="s">
        <v>534</v>
      </c>
      <c r="J26" t="s">
        <v>546</v>
      </c>
      <c r="K26" t="s">
        <v>861</v>
      </c>
      <c r="L26" t="s">
        <v>738</v>
      </c>
      <c r="M26" t="s">
        <v>622</v>
      </c>
      <c r="N26" t="s">
        <v>871</v>
      </c>
      <c r="O26" t="s">
        <v>918</v>
      </c>
      <c r="P26" t="s">
        <v>897</v>
      </c>
      <c r="Q26" t="s">
        <v>723</v>
      </c>
      <c r="R26" t="s">
        <v>676</v>
      </c>
      <c r="S26" t="s">
        <v>547</v>
      </c>
      <c r="T26" t="s">
        <v>602</v>
      </c>
      <c r="U26" t="s">
        <v>416</v>
      </c>
      <c r="V26" t="s">
        <v>504</v>
      </c>
      <c r="W26" t="s">
        <v>400</v>
      </c>
      <c r="X26" t="s">
        <v>514</v>
      </c>
      <c r="Y26" t="s">
        <v>800</v>
      </c>
      <c r="Z26" t="s">
        <v>512</v>
      </c>
      <c r="AA26" t="s">
        <v>743</v>
      </c>
      <c r="AB26" t="s">
        <v>584</v>
      </c>
      <c r="AC26" t="s">
        <v>515</v>
      </c>
      <c r="AD26" t="s">
        <v>826</v>
      </c>
      <c r="AE26" t="s">
        <v>584</v>
      </c>
      <c r="AF26" t="s">
        <v>523</v>
      </c>
      <c r="AG26" t="s">
        <v>515</v>
      </c>
      <c r="AH26" t="s">
        <v>426</v>
      </c>
      <c r="AI26" t="s">
        <v>533</v>
      </c>
      <c r="AJ26" t="s">
        <v>589</v>
      </c>
      <c r="AK26" t="s">
        <v>937</v>
      </c>
      <c r="AL26" t="s">
        <v>508</v>
      </c>
      <c r="AM26" t="s">
        <v>517</v>
      </c>
      <c r="AN26" t="s">
        <v>903</v>
      </c>
      <c r="AO26" t="s">
        <v>891</v>
      </c>
      <c r="AP26" t="s">
        <v>610</v>
      </c>
      <c r="AQ26" t="s">
        <v>590</v>
      </c>
      <c r="AR26" t="s">
        <v>559</v>
      </c>
      <c r="AS26" t="s">
        <v>588</v>
      </c>
      <c r="AT26" t="s">
        <v>838</v>
      </c>
      <c r="AU26" t="s">
        <v>604</v>
      </c>
      <c r="AV26" t="s">
        <v>494</v>
      </c>
      <c r="AW26" t="s">
        <v>710</v>
      </c>
      <c r="AX26" t="s">
        <v>674</v>
      </c>
    </row>
    <row r="27">
      <c r="A27" s="5" t="s">
        <v>733</v>
      </c>
      <c r="B27" t="s">
        <v>734</v>
      </c>
      <c r="C27" t="s">
        <v>496</v>
      </c>
      <c r="D27" t="s">
        <v>496</v>
      </c>
      <c r="E27" t="s">
        <v>493</v>
      </c>
      <c r="F27" t="s">
        <v>594</v>
      </c>
      <c r="G27" t="s">
        <v>681</v>
      </c>
      <c r="H27" t="s">
        <v>506</v>
      </c>
      <c r="I27" t="s">
        <v>497</v>
      </c>
      <c r="J27" t="s">
        <v>391</v>
      </c>
      <c r="K27" t="s">
        <v>633</v>
      </c>
      <c r="L27" t="s">
        <v>531</v>
      </c>
      <c r="M27" t="s">
        <v>912</v>
      </c>
      <c r="N27" t="s">
        <v>1017</v>
      </c>
      <c r="O27" t="s">
        <v>816</v>
      </c>
      <c r="P27" t="s">
        <v>1018</v>
      </c>
      <c r="Q27" t="s">
        <v>618</v>
      </c>
      <c r="R27" t="s">
        <v>749</v>
      </c>
      <c r="S27" t="s">
        <v>393</v>
      </c>
      <c r="T27" t="s">
        <v>423</v>
      </c>
      <c r="U27" t="s">
        <v>423</v>
      </c>
      <c r="V27" t="s">
        <v>567</v>
      </c>
      <c r="W27" t="s">
        <v>493</v>
      </c>
      <c r="X27" t="s">
        <v>602</v>
      </c>
      <c r="Y27" t="s">
        <v>587</v>
      </c>
      <c r="Z27" t="s">
        <v>395</v>
      </c>
      <c r="AA27" t="s">
        <v>692</v>
      </c>
      <c r="AB27" t="s">
        <v>623</v>
      </c>
      <c r="AC27" t="s">
        <v>508</v>
      </c>
      <c r="AD27" t="s">
        <v>508</v>
      </c>
      <c r="AE27" t="s">
        <v>519</v>
      </c>
      <c r="AF27" t="s">
        <v>703</v>
      </c>
      <c r="AG27" t="s">
        <v>409</v>
      </c>
      <c r="AH27" t="s">
        <v>692</v>
      </c>
      <c r="AI27" t="s">
        <v>497</v>
      </c>
      <c r="AJ27" t="s">
        <v>587</v>
      </c>
      <c r="AK27" t="s">
        <v>603</v>
      </c>
      <c r="AL27" t="s">
        <v>401</v>
      </c>
      <c r="AM27" t="s">
        <v>403</v>
      </c>
      <c r="AN27" t="s">
        <v>516</v>
      </c>
      <c r="AO27" t="s">
        <v>425</v>
      </c>
      <c r="AP27" t="s">
        <v>800</v>
      </c>
      <c r="AQ27" t="s">
        <v>826</v>
      </c>
      <c r="AR27" t="s">
        <v>710</v>
      </c>
      <c r="AS27" t="s">
        <v>406</v>
      </c>
      <c r="AT27" t="s">
        <v>561</v>
      </c>
      <c r="AU27" t="s">
        <v>584</v>
      </c>
      <c r="AV27" t="s">
        <v>590</v>
      </c>
      <c r="AW27" t="s">
        <v>406</v>
      </c>
      <c r="AX27" t="s">
        <v>396</v>
      </c>
    </row>
    <row r="28">
      <c r="A28" s="5" t="s">
        <v>733</v>
      </c>
      <c r="B28" t="s">
        <v>737</v>
      </c>
      <c r="C28" t="s">
        <v>524</v>
      </c>
      <c r="D28" t="s">
        <v>504</v>
      </c>
      <c r="E28" t="s">
        <v>568</v>
      </c>
      <c r="F28" t="s">
        <v>419</v>
      </c>
      <c r="G28" t="s">
        <v>556</v>
      </c>
      <c r="H28" t="s">
        <v>522</v>
      </c>
      <c r="I28" t="s">
        <v>547</v>
      </c>
      <c r="J28" t="s">
        <v>586</v>
      </c>
      <c r="K28" t="s">
        <v>1019</v>
      </c>
      <c r="L28" t="s">
        <v>501</v>
      </c>
      <c r="M28" t="s">
        <v>1020</v>
      </c>
      <c r="N28" t="s">
        <v>1021</v>
      </c>
      <c r="O28" t="s">
        <v>1016</v>
      </c>
      <c r="P28" t="s">
        <v>893</v>
      </c>
      <c r="Q28" t="s">
        <v>824</v>
      </c>
      <c r="R28" t="s">
        <v>526</v>
      </c>
      <c r="S28" t="s">
        <v>546</v>
      </c>
      <c r="T28" t="s">
        <v>685</v>
      </c>
      <c r="U28" t="s">
        <v>608</v>
      </c>
      <c r="V28" t="s">
        <v>576</v>
      </c>
      <c r="W28" t="s">
        <v>587</v>
      </c>
      <c r="X28" t="s">
        <v>421</v>
      </c>
      <c r="Y28" t="s">
        <v>421</v>
      </c>
      <c r="Z28" t="s">
        <v>516</v>
      </c>
      <c r="AA28" t="s">
        <v>570</v>
      </c>
      <c r="AB28" t="s">
        <v>606</v>
      </c>
      <c r="AC28" t="s">
        <v>424</v>
      </c>
      <c r="AD28" t="s">
        <v>523</v>
      </c>
      <c r="AE28" t="s">
        <v>694</v>
      </c>
      <c r="AF28" t="s">
        <v>593</v>
      </c>
      <c r="AG28" t="s">
        <v>674</v>
      </c>
      <c r="AH28" t="s">
        <v>710</v>
      </c>
      <c r="AI28" t="s">
        <v>608</v>
      </c>
      <c r="AJ28" t="s">
        <v>418</v>
      </c>
      <c r="AK28" t="s">
        <v>516</v>
      </c>
      <c r="AL28" t="s">
        <v>570</v>
      </c>
      <c r="AM28" t="s">
        <v>566</v>
      </c>
      <c r="AN28" t="s">
        <v>902</v>
      </c>
      <c r="AO28" t="s">
        <v>903</v>
      </c>
      <c r="AP28" t="s">
        <v>814</v>
      </c>
      <c r="AQ28" t="s">
        <v>539</v>
      </c>
      <c r="AR28" t="s">
        <v>556</v>
      </c>
      <c r="AS28" t="s">
        <v>406</v>
      </c>
      <c r="AT28" t="s">
        <v>689</v>
      </c>
      <c r="AU28" t="s">
        <v>605</v>
      </c>
      <c r="AV28" t="s">
        <v>524</v>
      </c>
      <c r="AW28" t="s">
        <v>594</v>
      </c>
      <c r="AX28" t="s">
        <v>408</v>
      </c>
    </row>
    <row r="29">
      <c r="A29" s="5" t="s">
        <v>733</v>
      </c>
      <c r="B29" t="s">
        <v>741</v>
      </c>
      <c r="C29" t="s">
        <v>497</v>
      </c>
      <c r="D29" t="s">
        <v>493</v>
      </c>
      <c r="E29" t="s">
        <v>546</v>
      </c>
      <c r="F29" t="s">
        <v>396</v>
      </c>
      <c r="G29" t="s">
        <v>588</v>
      </c>
      <c r="H29" t="s">
        <v>411</v>
      </c>
      <c r="I29" t="s">
        <v>902</v>
      </c>
      <c r="J29" t="s">
        <v>814</v>
      </c>
      <c r="K29" t="s">
        <v>788</v>
      </c>
      <c r="L29" t="s">
        <v>877</v>
      </c>
      <c r="M29" t="s">
        <v>582</v>
      </c>
      <c r="N29" t="s">
        <v>529</v>
      </c>
      <c r="O29" t="s">
        <v>1022</v>
      </c>
      <c r="P29" t="s">
        <v>531</v>
      </c>
      <c r="Q29" t="s">
        <v>866</v>
      </c>
      <c r="R29" t="s">
        <v>951</v>
      </c>
      <c r="S29" t="s">
        <v>496</v>
      </c>
      <c r="T29" t="s">
        <v>423</v>
      </c>
      <c r="U29" t="s">
        <v>491</v>
      </c>
      <c r="V29" t="s">
        <v>559</v>
      </c>
      <c r="W29" t="s">
        <v>525</v>
      </c>
      <c r="X29" t="s">
        <v>589</v>
      </c>
      <c r="Y29" t="s">
        <v>891</v>
      </c>
      <c r="Z29" t="s">
        <v>903</v>
      </c>
      <c r="AA29" t="s">
        <v>396</v>
      </c>
      <c r="AB29" t="s">
        <v>415</v>
      </c>
      <c r="AC29" t="s">
        <v>517</v>
      </c>
      <c r="AD29" t="s">
        <v>585</v>
      </c>
      <c r="AE29" t="s">
        <v>670</v>
      </c>
      <c r="AF29" t="s">
        <v>534</v>
      </c>
      <c r="AG29" t="s">
        <v>937</v>
      </c>
      <c r="AH29" t="s">
        <v>537</v>
      </c>
      <c r="AI29" t="s">
        <v>896</v>
      </c>
      <c r="AJ29" t="s">
        <v>729</v>
      </c>
      <c r="AK29" t="s">
        <v>541</v>
      </c>
      <c r="AL29" t="s">
        <v>670</v>
      </c>
      <c r="AM29" t="s">
        <v>511</v>
      </c>
      <c r="AN29" t="s">
        <v>1023</v>
      </c>
      <c r="AO29" t="s">
        <v>1024</v>
      </c>
      <c r="AP29" t="s">
        <v>952</v>
      </c>
      <c r="AQ29" t="s">
        <v>607</v>
      </c>
      <c r="AR29" t="s">
        <v>594</v>
      </c>
      <c r="AS29" t="s">
        <v>559</v>
      </c>
      <c r="AT29" t="s">
        <v>792</v>
      </c>
      <c r="AU29" t="s">
        <v>720</v>
      </c>
      <c r="AV29" t="s">
        <v>505</v>
      </c>
      <c r="AW29" t="s">
        <v>391</v>
      </c>
      <c r="AX29" t="s">
        <v>504</v>
      </c>
    </row>
    <row r="30">
      <c r="A30" s="5" t="s">
        <v>744</v>
      </c>
      <c r="B30" t="s">
        <v>745</v>
      </c>
      <c r="C30" t="s">
        <v>520</v>
      </c>
      <c r="D30" t="s">
        <v>548</v>
      </c>
      <c r="E30" t="s">
        <v>520</v>
      </c>
      <c r="F30" t="s">
        <v>557</v>
      </c>
      <c r="G30" t="s">
        <v>607</v>
      </c>
      <c r="H30" t="s">
        <v>681</v>
      </c>
      <c r="I30" t="s">
        <v>524</v>
      </c>
      <c r="J30" t="s">
        <v>806</v>
      </c>
      <c r="K30" t="s">
        <v>948</v>
      </c>
      <c r="L30" t="s">
        <v>501</v>
      </c>
      <c r="M30" t="s">
        <v>1002</v>
      </c>
      <c r="N30" t="s">
        <v>1000</v>
      </c>
      <c r="O30" t="s">
        <v>954</v>
      </c>
      <c r="P30" t="s">
        <v>823</v>
      </c>
      <c r="Q30" t="s">
        <v>889</v>
      </c>
      <c r="R30" t="s">
        <v>816</v>
      </c>
      <c r="S30" t="s">
        <v>496</v>
      </c>
      <c r="T30" t="s">
        <v>683</v>
      </c>
      <c r="U30" t="s">
        <v>546</v>
      </c>
      <c r="V30" t="s">
        <v>546</v>
      </c>
      <c r="W30" t="s">
        <v>493</v>
      </c>
      <c r="X30" t="s">
        <v>534</v>
      </c>
      <c r="Y30" t="s">
        <v>505</v>
      </c>
      <c r="Z30" t="s">
        <v>496</v>
      </c>
      <c r="AA30" t="s">
        <v>809</v>
      </c>
      <c r="AB30" t="s">
        <v>692</v>
      </c>
      <c r="AC30" t="s">
        <v>628</v>
      </c>
      <c r="AD30" t="s">
        <v>571</v>
      </c>
      <c r="AE30" t="s">
        <v>574</v>
      </c>
      <c r="AF30" t="s">
        <v>623</v>
      </c>
      <c r="AG30" t="s">
        <v>953</v>
      </c>
      <c r="AH30" t="s">
        <v>953</v>
      </c>
      <c r="AI30" t="s">
        <v>568</v>
      </c>
      <c r="AJ30" t="s">
        <v>491</v>
      </c>
      <c r="AK30" t="s">
        <v>496</v>
      </c>
      <c r="AL30" t="s">
        <v>538</v>
      </c>
      <c r="AM30" t="s">
        <v>556</v>
      </c>
      <c r="AN30" t="s">
        <v>801</v>
      </c>
      <c r="AO30" t="s">
        <v>494</v>
      </c>
      <c r="AP30" t="s">
        <v>524</v>
      </c>
      <c r="AQ30" t="s">
        <v>739</v>
      </c>
      <c r="AR30" t="s">
        <v>607</v>
      </c>
      <c r="AS30" t="s">
        <v>710</v>
      </c>
      <c r="AT30" t="s">
        <v>511</v>
      </c>
      <c r="AU30" t="s">
        <v>572</v>
      </c>
      <c r="AV30" t="s">
        <v>694</v>
      </c>
      <c r="AW30" t="s">
        <v>590</v>
      </c>
      <c r="AX30" t="s">
        <v>538</v>
      </c>
    </row>
    <row r="31">
      <c r="A31" s="5" t="s">
        <v>744</v>
      </c>
      <c r="B31" t="s">
        <v>748</v>
      </c>
      <c r="C31" t="s">
        <v>548</v>
      </c>
      <c r="D31" t="s">
        <v>567</v>
      </c>
      <c r="E31" t="s">
        <v>505</v>
      </c>
      <c r="F31" t="s">
        <v>525</v>
      </c>
      <c r="G31" t="s">
        <v>520</v>
      </c>
      <c r="H31" t="s">
        <v>398</v>
      </c>
      <c r="I31" t="s">
        <v>505</v>
      </c>
      <c r="J31" t="s">
        <v>505</v>
      </c>
      <c r="K31" t="s">
        <v>1025</v>
      </c>
      <c r="L31" t="s">
        <v>839</v>
      </c>
      <c r="M31" t="s">
        <v>1026</v>
      </c>
      <c r="N31" t="s">
        <v>1027</v>
      </c>
      <c r="O31" t="s">
        <v>985</v>
      </c>
      <c r="P31" t="s">
        <v>1028</v>
      </c>
      <c r="Q31" t="s">
        <v>1029</v>
      </c>
      <c r="R31" t="s">
        <v>954</v>
      </c>
      <c r="S31" t="s">
        <v>505</v>
      </c>
      <c r="T31" t="s">
        <v>602</v>
      </c>
      <c r="U31" t="s">
        <v>423</v>
      </c>
      <c r="V31" t="s">
        <v>586</v>
      </c>
      <c r="W31" t="s">
        <v>547</v>
      </c>
      <c r="X31" t="s">
        <v>683</v>
      </c>
      <c r="Y31" t="s">
        <v>586</v>
      </c>
      <c r="Z31" t="s">
        <v>615</v>
      </c>
      <c r="AA31" t="s">
        <v>625</v>
      </c>
      <c r="AB31" t="s">
        <v>699</v>
      </c>
      <c r="AC31" t="s">
        <v>584</v>
      </c>
      <c r="AD31" t="s">
        <v>556</v>
      </c>
      <c r="AE31" t="s">
        <v>585</v>
      </c>
      <c r="AF31" t="s">
        <v>826</v>
      </c>
      <c r="AG31" t="s">
        <v>564</v>
      </c>
      <c r="AH31" t="s">
        <v>562</v>
      </c>
      <c r="AI31" t="s">
        <v>491</v>
      </c>
      <c r="AJ31" t="s">
        <v>535</v>
      </c>
      <c r="AK31" t="s">
        <v>532</v>
      </c>
      <c r="AL31" t="s">
        <v>556</v>
      </c>
      <c r="AM31" t="s">
        <v>495</v>
      </c>
      <c r="AN31" t="s">
        <v>493</v>
      </c>
      <c r="AO31" t="s">
        <v>496</v>
      </c>
      <c r="AP31" t="s">
        <v>575</v>
      </c>
      <c r="AQ31" t="s">
        <v>396</v>
      </c>
      <c r="AR31" t="s">
        <v>524</v>
      </c>
      <c r="AS31" t="s">
        <v>408</v>
      </c>
      <c r="AT31" t="s">
        <v>572</v>
      </c>
      <c r="AU31" t="s">
        <v>538</v>
      </c>
      <c r="AV31" t="s">
        <v>593</v>
      </c>
      <c r="AW31" t="s">
        <v>494</v>
      </c>
      <c r="AX31" t="s">
        <v>614</v>
      </c>
    </row>
    <row r="32">
      <c r="A32" s="5" t="s">
        <v>744</v>
      </c>
      <c r="B32" t="s">
        <v>750</v>
      </c>
      <c r="C32" t="s">
        <v>524</v>
      </c>
      <c r="D32" t="s">
        <v>398</v>
      </c>
      <c r="E32" t="s">
        <v>398</v>
      </c>
      <c r="F32" t="s">
        <v>801</v>
      </c>
      <c r="G32" t="s">
        <v>403</v>
      </c>
      <c r="H32" t="s">
        <v>393</v>
      </c>
      <c r="I32" t="s">
        <v>403</v>
      </c>
      <c r="J32" t="s">
        <v>398</v>
      </c>
      <c r="K32" t="s">
        <v>1030</v>
      </c>
      <c r="L32" t="s">
        <v>956</v>
      </c>
      <c r="M32" t="s">
        <v>988</v>
      </c>
      <c r="N32" t="s">
        <v>1031</v>
      </c>
      <c r="O32" t="s">
        <v>1032</v>
      </c>
      <c r="P32" t="s">
        <v>1022</v>
      </c>
      <c r="Q32" t="s">
        <v>1033</v>
      </c>
      <c r="R32" t="s">
        <v>955</v>
      </c>
      <c r="S32" t="s">
        <v>548</v>
      </c>
      <c r="T32" t="s">
        <v>416</v>
      </c>
      <c r="U32" t="s">
        <v>575</v>
      </c>
      <c r="V32" t="s">
        <v>595</v>
      </c>
      <c r="W32" t="s">
        <v>595</v>
      </c>
      <c r="X32" t="s">
        <v>685</v>
      </c>
      <c r="Y32" t="s">
        <v>493</v>
      </c>
      <c r="Z32" t="s">
        <v>595</v>
      </c>
      <c r="AA32" t="s">
        <v>409</v>
      </c>
      <c r="AB32" t="s">
        <v>572</v>
      </c>
      <c r="AC32" t="s">
        <v>590</v>
      </c>
      <c r="AD32" t="s">
        <v>674</v>
      </c>
      <c r="AE32" t="s">
        <v>419</v>
      </c>
      <c r="AF32" t="s">
        <v>424</v>
      </c>
      <c r="AG32" t="s">
        <v>518</v>
      </c>
      <c r="AH32" t="s">
        <v>677</v>
      </c>
      <c r="AI32" t="s">
        <v>522</v>
      </c>
      <c r="AJ32" t="s">
        <v>423</v>
      </c>
      <c r="AK32" t="s">
        <v>615</v>
      </c>
      <c r="AL32" t="s">
        <v>559</v>
      </c>
      <c r="AM32" t="s">
        <v>576</v>
      </c>
      <c r="AN32" t="s">
        <v>391</v>
      </c>
      <c r="AO32" t="s">
        <v>495</v>
      </c>
      <c r="AP32" t="s">
        <v>398</v>
      </c>
      <c r="AQ32" t="s">
        <v>728</v>
      </c>
      <c r="AR32" t="s">
        <v>558</v>
      </c>
      <c r="AS32" t="s">
        <v>396</v>
      </c>
      <c r="AT32" t="s">
        <v>807</v>
      </c>
      <c r="AU32" t="s">
        <v>593</v>
      </c>
      <c r="AV32" t="s">
        <v>607</v>
      </c>
      <c r="AW32" t="s">
        <v>408</v>
      </c>
      <c r="AX32" t="s">
        <v>806</v>
      </c>
    </row>
    <row r="33">
      <c r="A33" s="5" t="s">
        <v>752</v>
      </c>
      <c r="B33" t="s">
        <v>753</v>
      </c>
      <c r="C33" t="s">
        <v>403</v>
      </c>
      <c r="D33" t="s">
        <v>567</v>
      </c>
      <c r="E33" t="s">
        <v>505</v>
      </c>
      <c r="F33" t="s">
        <v>495</v>
      </c>
      <c r="G33" t="s">
        <v>808</v>
      </c>
      <c r="H33" t="s">
        <v>495</v>
      </c>
      <c r="I33" t="s">
        <v>801</v>
      </c>
      <c r="J33" t="s">
        <v>568</v>
      </c>
      <c r="K33" t="s">
        <v>836</v>
      </c>
      <c r="L33" t="s">
        <v>1034</v>
      </c>
      <c r="M33" t="s">
        <v>879</v>
      </c>
      <c r="N33" t="s">
        <v>1035</v>
      </c>
      <c r="O33" t="s">
        <v>954</v>
      </c>
      <c r="P33" t="s">
        <v>1036</v>
      </c>
      <c r="Q33" t="s">
        <v>1030</v>
      </c>
      <c r="R33" t="s">
        <v>956</v>
      </c>
      <c r="S33" t="s">
        <v>522</v>
      </c>
      <c r="T33" t="s">
        <v>683</v>
      </c>
      <c r="U33" t="s">
        <v>615</v>
      </c>
      <c r="V33" t="s">
        <v>492</v>
      </c>
      <c r="W33" t="s">
        <v>493</v>
      </c>
      <c r="X33" t="s">
        <v>547</v>
      </c>
      <c r="Y33" t="s">
        <v>546</v>
      </c>
      <c r="Z33" t="s">
        <v>391</v>
      </c>
      <c r="AA33" t="s">
        <v>720</v>
      </c>
      <c r="AB33" t="s">
        <v>511</v>
      </c>
      <c r="AC33" t="s">
        <v>519</v>
      </c>
      <c r="AD33" t="s">
        <v>728</v>
      </c>
      <c r="AE33" t="s">
        <v>699</v>
      </c>
      <c r="AF33" t="s">
        <v>827</v>
      </c>
      <c r="AG33" t="s">
        <v>1037</v>
      </c>
      <c r="AH33" t="s">
        <v>947</v>
      </c>
      <c r="AI33" t="s">
        <v>505</v>
      </c>
      <c r="AJ33" t="s">
        <v>546</v>
      </c>
      <c r="AK33" t="s">
        <v>546</v>
      </c>
      <c r="AL33" t="s">
        <v>413</v>
      </c>
      <c r="AM33" t="s">
        <v>566</v>
      </c>
      <c r="AN33" t="s">
        <v>575</v>
      </c>
      <c r="AO33" t="s">
        <v>567</v>
      </c>
      <c r="AP33" t="s">
        <v>504</v>
      </c>
      <c r="AQ33" t="s">
        <v>739</v>
      </c>
      <c r="AR33" t="s">
        <v>494</v>
      </c>
      <c r="AS33" t="s">
        <v>406</v>
      </c>
      <c r="AT33" t="s">
        <v>670</v>
      </c>
      <c r="AU33" t="s">
        <v>426</v>
      </c>
      <c r="AV33" t="s">
        <v>605</v>
      </c>
      <c r="AW33" t="s">
        <v>593</v>
      </c>
      <c r="AX33" t="s">
        <v>559</v>
      </c>
    </row>
    <row r="34">
      <c r="A34" s="5" t="s">
        <v>752</v>
      </c>
      <c r="B34" t="s">
        <v>756</v>
      </c>
      <c r="C34" t="s">
        <v>806</v>
      </c>
      <c r="D34" t="s">
        <v>517</v>
      </c>
      <c r="E34" t="s">
        <v>806</v>
      </c>
      <c r="F34" t="s">
        <v>517</v>
      </c>
      <c r="G34" t="s">
        <v>607</v>
      </c>
      <c r="H34" t="s">
        <v>568</v>
      </c>
      <c r="I34" t="s">
        <v>524</v>
      </c>
      <c r="J34" t="s">
        <v>681</v>
      </c>
      <c r="K34" t="s">
        <v>899</v>
      </c>
      <c r="L34" t="s">
        <v>1038</v>
      </c>
      <c r="M34" t="s">
        <v>599</v>
      </c>
      <c r="N34" t="s">
        <v>1039</v>
      </c>
      <c r="O34" t="s">
        <v>1040</v>
      </c>
      <c r="P34" t="s">
        <v>987</v>
      </c>
      <c r="Q34" t="s">
        <v>986</v>
      </c>
      <c r="R34" t="s">
        <v>957</v>
      </c>
      <c r="S34" t="s">
        <v>522</v>
      </c>
      <c r="T34" t="s">
        <v>535</v>
      </c>
      <c r="U34" t="s">
        <v>493</v>
      </c>
      <c r="V34" t="s">
        <v>535</v>
      </c>
      <c r="W34" t="s">
        <v>400</v>
      </c>
      <c r="X34" t="s">
        <v>536</v>
      </c>
      <c r="Y34" t="s">
        <v>595</v>
      </c>
      <c r="Z34" t="s">
        <v>595</v>
      </c>
      <c r="AA34" t="s">
        <v>519</v>
      </c>
      <c r="AB34" t="s">
        <v>826</v>
      </c>
      <c r="AC34" t="s">
        <v>584</v>
      </c>
      <c r="AD34" t="s">
        <v>524</v>
      </c>
      <c r="AE34" t="s">
        <v>538</v>
      </c>
      <c r="AF34" t="s">
        <v>590</v>
      </c>
      <c r="AG34" t="s">
        <v>947</v>
      </c>
      <c r="AH34" t="s">
        <v>560</v>
      </c>
      <c r="AI34" t="s">
        <v>522</v>
      </c>
      <c r="AJ34" t="s">
        <v>595</v>
      </c>
      <c r="AK34" t="s">
        <v>493</v>
      </c>
      <c r="AL34" t="s">
        <v>806</v>
      </c>
      <c r="AM34" t="s">
        <v>801</v>
      </c>
      <c r="AN34" t="s">
        <v>534</v>
      </c>
      <c r="AO34" t="s">
        <v>808</v>
      </c>
      <c r="AP34" t="s">
        <v>801</v>
      </c>
      <c r="AQ34" t="s">
        <v>674</v>
      </c>
      <c r="AR34" t="s">
        <v>494</v>
      </c>
      <c r="AS34" t="s">
        <v>594</v>
      </c>
      <c r="AT34" t="s">
        <v>539</v>
      </c>
      <c r="AU34" t="s">
        <v>556</v>
      </c>
      <c r="AV34" t="s">
        <v>524</v>
      </c>
      <c r="AW34" t="s">
        <v>808</v>
      </c>
      <c r="AX34" t="s">
        <v>495</v>
      </c>
    </row>
    <row r="35">
      <c r="A35" s="5" t="s">
        <v>661</v>
      </c>
      <c r="B35" t="s">
        <v>661</v>
      </c>
      <c r="C35" t="s">
        <v>575</v>
      </c>
      <c r="D35" t="s">
        <v>576</v>
      </c>
      <c r="E35" t="s">
        <v>534</v>
      </c>
      <c r="F35" t="s">
        <v>524</v>
      </c>
      <c r="G35" t="s">
        <v>566</v>
      </c>
      <c r="H35" t="s">
        <v>497</v>
      </c>
      <c r="I35" t="s">
        <v>416</v>
      </c>
      <c r="J35" t="s">
        <v>411</v>
      </c>
      <c r="K35" t="s">
        <v>577</v>
      </c>
      <c r="L35" t="s">
        <v>578</v>
      </c>
      <c r="M35" t="s">
        <v>579</v>
      </c>
      <c r="N35" t="s">
        <v>580</v>
      </c>
      <c r="O35" t="s">
        <v>581</v>
      </c>
      <c r="P35" t="s">
        <v>501</v>
      </c>
      <c r="Q35" t="s">
        <v>582</v>
      </c>
      <c r="R35" t="s">
        <v>412</v>
      </c>
      <c r="S35" t="s">
        <v>505</v>
      </c>
      <c r="T35" t="s">
        <v>534</v>
      </c>
      <c r="U35" t="s">
        <v>496</v>
      </c>
      <c r="V35" t="s">
        <v>494</v>
      </c>
      <c r="W35" t="s">
        <v>505</v>
      </c>
      <c r="X35" t="s">
        <v>416</v>
      </c>
      <c r="Y35" t="s">
        <v>535</v>
      </c>
      <c r="Z35" t="s">
        <v>395</v>
      </c>
      <c r="AA35" t="s">
        <v>583</v>
      </c>
      <c r="AB35" t="s">
        <v>508</v>
      </c>
      <c r="AC35" t="s">
        <v>570</v>
      </c>
      <c r="AD35" t="s">
        <v>584</v>
      </c>
      <c r="AE35" t="s">
        <v>510</v>
      </c>
      <c r="AF35" t="s">
        <v>585</v>
      </c>
      <c r="AG35" t="s">
        <v>426</v>
      </c>
      <c r="AH35" t="s">
        <v>413</v>
      </c>
      <c r="AI35" t="s">
        <v>586</v>
      </c>
      <c r="AJ35" t="s">
        <v>587</v>
      </c>
      <c r="AK35" t="s">
        <v>395</v>
      </c>
      <c r="AL35" t="s">
        <v>409</v>
      </c>
      <c r="AM35" t="s">
        <v>588</v>
      </c>
      <c r="AN35" t="s">
        <v>533</v>
      </c>
      <c r="AO35" t="s">
        <v>589</v>
      </c>
      <c r="AP35" t="s">
        <v>414</v>
      </c>
      <c r="AQ35" t="s">
        <v>590</v>
      </c>
      <c r="AR35" t="s">
        <v>396</v>
      </c>
      <c r="AS35" t="s">
        <v>515</v>
      </c>
      <c r="AT35" t="s">
        <v>591</v>
      </c>
      <c r="AU35" t="s">
        <v>592</v>
      </c>
      <c r="AV35" t="s">
        <v>415</v>
      </c>
      <c r="AW35" t="s">
        <v>593</v>
      </c>
      <c r="AX35" t="s">
        <v>415</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660</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AX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s>
  <sheetData>
    <row r="1">
      <c r="A1" s="4" t="s">
        <v>292</v>
      </c>
    </row>
    <row r="2">
      <c r="A2" s="3" t="str">
        <f>=HYPERLINK("#'INDEX'!A1", "Back to INDEX")</f>
      </c>
    </row>
    <row r="3">
      <c r="A3" t="s">
        <v>382</v>
      </c>
      <c r="B3" t="s">
        <v>382</v>
      </c>
      <c r="C3" t="s">
        <v>382</v>
      </c>
      <c r="D3" t="s">
        <v>382</v>
      </c>
    </row>
    <row r="4">
      <c r="A4" s="2" t="s">
        <v>382</v>
      </c>
      <c r="B4" s="2" t="s">
        <v>382</v>
      </c>
      <c r="C4" s="2" t="s">
        <v>1233</v>
      </c>
      <c r="D4" s="2" t="s">
        <v>14040</v>
      </c>
    </row>
    <row r="5">
      <c r="A5" s="5" t="s">
        <v>662</v>
      </c>
      <c r="B5" t="s">
        <v>397</v>
      </c>
      <c r="C5" t="s">
        <v>14264</v>
      </c>
      <c r="D5" t="s">
        <v>14265</v>
      </c>
    </row>
    <row r="6">
      <c r="A6" s="5" t="s">
        <v>662</v>
      </c>
      <c r="B6" t="s">
        <v>663</v>
      </c>
      <c r="C6" t="s">
        <v>2199</v>
      </c>
      <c r="D6" t="s">
        <v>1737</v>
      </c>
    </row>
    <row r="7">
      <c r="A7" s="5" t="s">
        <v>664</v>
      </c>
      <c r="B7" t="s">
        <v>665</v>
      </c>
      <c r="C7" t="s">
        <v>14266</v>
      </c>
      <c r="D7" t="s">
        <v>3345</v>
      </c>
    </row>
    <row r="8">
      <c r="A8" s="5" t="s">
        <v>664</v>
      </c>
      <c r="B8" t="s">
        <v>668</v>
      </c>
      <c r="C8" t="s">
        <v>14267</v>
      </c>
      <c r="D8" t="s">
        <v>3394</v>
      </c>
    </row>
    <row r="9">
      <c r="A9" s="5" t="s">
        <v>671</v>
      </c>
      <c r="B9" t="s">
        <v>672</v>
      </c>
      <c r="C9" t="s">
        <v>11609</v>
      </c>
      <c r="D9" t="s">
        <v>3314</v>
      </c>
    </row>
    <row r="10">
      <c r="A10" s="5" t="s">
        <v>671</v>
      </c>
      <c r="B10" t="s">
        <v>675</v>
      </c>
      <c r="C10" t="s">
        <v>382</v>
      </c>
      <c r="D10" t="s">
        <v>382</v>
      </c>
    </row>
    <row r="11">
      <c r="A11" s="5" t="s">
        <v>678</v>
      </c>
      <c r="B11" t="s">
        <v>679</v>
      </c>
      <c r="C11" t="s">
        <v>14268</v>
      </c>
      <c r="D11" t="s">
        <v>14269</v>
      </c>
    </row>
    <row r="12">
      <c r="A12" s="5" t="s">
        <v>678</v>
      </c>
      <c r="B12" t="s">
        <v>684</v>
      </c>
      <c r="C12" t="s">
        <v>14270</v>
      </c>
      <c r="D12" t="s">
        <v>14271</v>
      </c>
    </row>
    <row r="13">
      <c r="A13" s="5" t="s">
        <v>686</v>
      </c>
      <c r="B13" t="s">
        <v>687</v>
      </c>
      <c r="C13" t="s">
        <v>2845</v>
      </c>
      <c r="D13" t="s">
        <v>14272</v>
      </c>
    </row>
    <row r="14">
      <c r="A14" s="5" t="s">
        <v>686</v>
      </c>
      <c r="B14" t="s">
        <v>690</v>
      </c>
      <c r="C14" t="s">
        <v>3415</v>
      </c>
      <c r="D14" t="s">
        <v>14273</v>
      </c>
    </row>
    <row r="15">
      <c r="A15" s="5" t="s">
        <v>686</v>
      </c>
      <c r="B15" t="s">
        <v>695</v>
      </c>
      <c r="C15" t="s">
        <v>3658</v>
      </c>
      <c r="D15" t="s">
        <v>2093</v>
      </c>
    </row>
    <row r="16">
      <c r="A16" s="5" t="s">
        <v>686</v>
      </c>
      <c r="B16" t="s">
        <v>697</v>
      </c>
      <c r="C16" t="s">
        <v>1329</v>
      </c>
      <c r="D16" t="s">
        <v>2135</v>
      </c>
    </row>
    <row r="17">
      <c r="A17" s="5" t="s">
        <v>700</v>
      </c>
      <c r="B17" t="s">
        <v>701</v>
      </c>
      <c r="C17" t="s">
        <v>14274</v>
      </c>
      <c r="D17" t="s">
        <v>14275</v>
      </c>
    </row>
    <row r="18">
      <c r="A18" s="5" t="s">
        <v>700</v>
      </c>
      <c r="B18" t="s">
        <v>704</v>
      </c>
      <c r="C18" t="s">
        <v>14276</v>
      </c>
      <c r="D18" t="s">
        <v>2720</v>
      </c>
    </row>
    <row r="19">
      <c r="A19" s="5" t="s">
        <v>706</v>
      </c>
      <c r="B19" t="s">
        <v>707</v>
      </c>
      <c r="C19" t="s">
        <v>14263</v>
      </c>
      <c r="D19" t="s">
        <v>14277</v>
      </c>
    </row>
    <row r="20">
      <c r="A20" s="5" t="s">
        <v>706</v>
      </c>
      <c r="B20" t="s">
        <v>711</v>
      </c>
      <c r="C20" t="s">
        <v>2450</v>
      </c>
      <c r="D20" t="s">
        <v>2303</v>
      </c>
    </row>
    <row r="21">
      <c r="A21" s="5" t="s">
        <v>714</v>
      </c>
      <c r="B21" t="s">
        <v>715</v>
      </c>
      <c r="C21" t="s">
        <v>6991</v>
      </c>
      <c r="D21" t="s">
        <v>2089</v>
      </c>
    </row>
    <row r="22">
      <c r="A22" s="5" t="s">
        <v>714</v>
      </c>
      <c r="B22" t="s">
        <v>718</v>
      </c>
      <c r="C22" t="s">
        <v>14278</v>
      </c>
      <c r="D22" t="s">
        <v>14279</v>
      </c>
    </row>
    <row r="23">
      <c r="A23" s="5" t="s">
        <v>721</v>
      </c>
      <c r="B23" t="s">
        <v>722</v>
      </c>
      <c r="C23" t="s">
        <v>14276</v>
      </c>
      <c r="D23" t="s">
        <v>2721</v>
      </c>
    </row>
    <row r="24">
      <c r="A24" s="5" t="s">
        <v>721</v>
      </c>
      <c r="B24" t="s">
        <v>724</v>
      </c>
      <c r="C24" t="s">
        <v>14280</v>
      </c>
      <c r="D24" t="s">
        <v>14281</v>
      </c>
    </row>
    <row r="25">
      <c r="A25" s="5" t="s">
        <v>725</v>
      </c>
      <c r="B25" t="s">
        <v>726</v>
      </c>
      <c r="C25" t="s">
        <v>14282</v>
      </c>
      <c r="D25" t="s">
        <v>14283</v>
      </c>
    </row>
    <row r="26">
      <c r="A26" s="5" t="s">
        <v>725</v>
      </c>
      <c r="B26" t="s">
        <v>730</v>
      </c>
      <c r="C26" t="s">
        <v>6431</v>
      </c>
      <c r="D26" t="s">
        <v>14284</v>
      </c>
    </row>
    <row r="27">
      <c r="A27" s="5" t="s">
        <v>744</v>
      </c>
      <c r="B27" t="s">
        <v>745</v>
      </c>
      <c r="C27" t="s">
        <v>14285</v>
      </c>
      <c r="D27" t="s">
        <v>2481</v>
      </c>
    </row>
    <row r="28">
      <c r="A28" s="5" t="s">
        <v>744</v>
      </c>
      <c r="B28" t="s">
        <v>748</v>
      </c>
      <c r="C28" t="s">
        <v>3015</v>
      </c>
      <c r="D28" t="s">
        <v>1293</v>
      </c>
    </row>
    <row r="29">
      <c r="A29" s="5" t="s">
        <v>744</v>
      </c>
      <c r="B29" t="s">
        <v>750</v>
      </c>
      <c r="C29" t="s">
        <v>14286</v>
      </c>
      <c r="D29" t="s">
        <v>14287</v>
      </c>
    </row>
    <row r="30">
      <c r="A30" s="5" t="s">
        <v>752</v>
      </c>
      <c r="B30" t="s">
        <v>753</v>
      </c>
      <c r="C30" t="s">
        <v>5223</v>
      </c>
      <c r="D30" t="s">
        <v>1286</v>
      </c>
    </row>
    <row r="31">
      <c r="A31" s="5" t="s">
        <v>752</v>
      </c>
      <c r="B31" t="s">
        <v>756</v>
      </c>
      <c r="C31" t="s">
        <v>14288</v>
      </c>
      <c r="D31" t="s">
        <v>14289</v>
      </c>
    </row>
    <row r="32">
      <c r="A32" s="5" t="s">
        <v>661</v>
      </c>
      <c r="B32" t="s">
        <v>661</v>
      </c>
      <c r="C32" t="s">
        <v>11609</v>
      </c>
      <c r="D32" t="s">
        <v>3314</v>
      </c>
    </row>
    <row r="34">
      <c r="A34" t="s">
        <v>427</v>
      </c>
    </row>
    <row r="35">
      <c r="A35" t="s">
        <v>433</v>
      </c>
    </row>
    <row r="36">
      <c r="A36" t="s">
        <v>14050</v>
      </c>
    </row>
    <row r="37">
      <c r="A37" t="s">
        <v>434</v>
      </c>
    </row>
    <row r="38">
      <c r="A38" t="s">
        <v>435</v>
      </c>
    </row>
    <row r="39">
      <c r="A39" t="s">
        <v>1528</v>
      </c>
    </row>
    <row r="40">
      <c r="A40" t="s">
        <v>1529</v>
      </c>
    </row>
    <row r="41">
      <c r="A41" t="s">
        <v>1063</v>
      </c>
    </row>
    <row r="42">
      <c r="A42" t="s">
        <v>382</v>
      </c>
    </row>
    <row r="43">
      <c r="A43" t="s">
        <v>438</v>
      </c>
    </row>
    <row r="44">
      <c r="A44" t="s">
        <v>441</v>
      </c>
    </row>
    <row r="45">
      <c r="A45" t="s">
        <v>442</v>
      </c>
    </row>
    <row r="46">
      <c r="A46" t="s">
        <v>759</v>
      </c>
    </row>
    <row r="47">
      <c r="A47" t="s">
        <v>760</v>
      </c>
    </row>
    <row r="48">
      <c r="A48" t="s">
        <v>761</v>
      </c>
    </row>
    <row r="49">
      <c r="A49" t="s">
        <v>762</v>
      </c>
    </row>
    <row r="50">
      <c r="A50" t="s">
        <v>764</v>
      </c>
    </row>
    <row r="51">
      <c r="A51" t="s">
        <v>765</v>
      </c>
    </row>
    <row r="52">
      <c r="A52" t="s">
        <v>766</v>
      </c>
    </row>
    <row r="53">
      <c r="A53" t="s">
        <v>767</v>
      </c>
    </row>
    <row r="54">
      <c r="A54" t="s">
        <v>763</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4">
    <mergeCell ref="A3:D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294</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14290</v>
      </c>
      <c r="D5" t="s">
        <v>14291</v>
      </c>
    </row>
    <row r="6">
      <c r="A6" s="5" t="s">
        <v>382</v>
      </c>
      <c r="B6" t="s">
        <v>1065</v>
      </c>
      <c r="C6" t="s">
        <v>14292</v>
      </c>
      <c r="D6" t="s">
        <v>6808</v>
      </c>
    </row>
    <row r="7">
      <c r="A7" s="5" t="s">
        <v>382</v>
      </c>
      <c r="B7" t="s">
        <v>1067</v>
      </c>
      <c r="C7" t="s">
        <v>14293</v>
      </c>
      <c r="D7" t="s">
        <v>14294</v>
      </c>
    </row>
    <row r="8">
      <c r="A8" s="5" t="s">
        <v>382</v>
      </c>
      <c r="B8" t="s">
        <v>1068</v>
      </c>
      <c r="C8" t="s">
        <v>5845</v>
      </c>
      <c r="D8" t="s">
        <v>1670</v>
      </c>
    </row>
    <row r="9">
      <c r="A9" s="5" t="s">
        <v>382</v>
      </c>
      <c r="B9" t="s">
        <v>1070</v>
      </c>
      <c r="C9" t="s">
        <v>14295</v>
      </c>
      <c r="D9" t="s">
        <v>14296</v>
      </c>
    </row>
    <row r="10">
      <c r="A10" s="5" t="s">
        <v>382</v>
      </c>
      <c r="B10" t="s">
        <v>1071</v>
      </c>
      <c r="C10" t="s">
        <v>14297</v>
      </c>
      <c r="D10" t="s">
        <v>3801</v>
      </c>
    </row>
    <row r="11">
      <c r="A11" s="5" t="s">
        <v>382</v>
      </c>
      <c r="B11" t="s">
        <v>1073</v>
      </c>
      <c r="C11" t="s">
        <v>3520</v>
      </c>
      <c r="D11" t="s">
        <v>14298</v>
      </c>
    </row>
    <row r="12">
      <c r="A12" s="5" t="s">
        <v>382</v>
      </c>
      <c r="B12" t="s">
        <v>1074</v>
      </c>
      <c r="C12" t="s">
        <v>2350</v>
      </c>
      <c r="D12" t="s">
        <v>14299</v>
      </c>
    </row>
    <row r="13">
      <c r="A13" s="5" t="s">
        <v>382</v>
      </c>
      <c r="B13" t="s">
        <v>1075</v>
      </c>
      <c r="C13" t="s">
        <v>14300</v>
      </c>
      <c r="D13" t="s">
        <v>14301</v>
      </c>
    </row>
    <row r="14">
      <c r="A14" s="5" t="s">
        <v>382</v>
      </c>
      <c r="B14" t="s">
        <v>1076</v>
      </c>
      <c r="C14" t="s">
        <v>14096</v>
      </c>
      <c r="D14" t="s">
        <v>3314</v>
      </c>
    </row>
    <row r="15">
      <c r="A15" s="5" t="s">
        <v>382</v>
      </c>
      <c r="B15" t="s">
        <v>1078</v>
      </c>
      <c r="C15" t="s">
        <v>3298</v>
      </c>
      <c r="D15" t="s">
        <v>14302</v>
      </c>
    </row>
    <row r="16">
      <c r="A16" s="5" t="s">
        <v>382</v>
      </c>
      <c r="B16" t="s">
        <v>1079</v>
      </c>
      <c r="C16" t="s">
        <v>4226</v>
      </c>
      <c r="D16" t="s">
        <v>14303</v>
      </c>
    </row>
    <row r="17">
      <c r="A17" s="5" t="s">
        <v>382</v>
      </c>
      <c r="B17" t="s">
        <v>1080</v>
      </c>
      <c r="C17" t="s">
        <v>10115</v>
      </c>
      <c r="D17" t="s">
        <v>7712</v>
      </c>
    </row>
    <row r="18">
      <c r="A18" s="5" t="s">
        <v>382</v>
      </c>
      <c r="B18" t="s">
        <v>1081</v>
      </c>
      <c r="C18" t="s">
        <v>14304</v>
      </c>
      <c r="D18" t="s">
        <v>14305</v>
      </c>
    </row>
    <row r="19">
      <c r="A19" s="5" t="s">
        <v>382</v>
      </c>
      <c r="B19" t="s">
        <v>1082</v>
      </c>
      <c r="C19" t="s">
        <v>14306</v>
      </c>
      <c r="D19" t="s">
        <v>14307</v>
      </c>
    </row>
    <row r="20">
      <c r="A20" s="5" t="s">
        <v>382</v>
      </c>
      <c r="B20" t="s">
        <v>1083</v>
      </c>
      <c r="C20" t="s">
        <v>4608</v>
      </c>
      <c r="D20" t="s">
        <v>1715</v>
      </c>
    </row>
    <row r="21">
      <c r="A21" s="5" t="s">
        <v>382</v>
      </c>
      <c r="B21" t="s">
        <v>1084</v>
      </c>
      <c r="C21" t="s">
        <v>14308</v>
      </c>
      <c r="D21" t="s">
        <v>2346</v>
      </c>
    </row>
    <row r="22">
      <c r="A22" s="5" t="s">
        <v>382</v>
      </c>
      <c r="B22" t="s">
        <v>1085</v>
      </c>
      <c r="C22" t="s">
        <v>1664</v>
      </c>
      <c r="D22" t="s">
        <v>1422</v>
      </c>
    </row>
    <row r="23">
      <c r="A23" s="5" t="s">
        <v>382</v>
      </c>
      <c r="B23" t="s">
        <v>1086</v>
      </c>
      <c r="C23" t="s">
        <v>14226</v>
      </c>
      <c r="D23" t="s">
        <v>14309</v>
      </c>
    </row>
    <row r="24">
      <c r="A24" s="5" t="s">
        <v>382</v>
      </c>
      <c r="B24" t="s">
        <v>1088</v>
      </c>
      <c r="C24" t="s">
        <v>14310</v>
      </c>
      <c r="D24" t="s">
        <v>10391</v>
      </c>
    </row>
    <row r="25">
      <c r="A25" s="5" t="s">
        <v>382</v>
      </c>
      <c r="B25" t="s">
        <v>1089</v>
      </c>
      <c r="C25" t="s">
        <v>14311</v>
      </c>
      <c r="D25" t="s">
        <v>14312</v>
      </c>
    </row>
    <row r="26">
      <c r="A26" s="5" t="s">
        <v>382</v>
      </c>
      <c r="B26" t="s">
        <v>661</v>
      </c>
      <c r="C26" t="s">
        <v>3268</v>
      </c>
      <c r="D26" t="s">
        <v>14110</v>
      </c>
    </row>
    <row r="28">
      <c r="A28" t="s">
        <v>427</v>
      </c>
    </row>
    <row r="29">
      <c r="A29" t="s">
        <v>433</v>
      </c>
    </row>
    <row r="30">
      <c r="A30" t="s">
        <v>14050</v>
      </c>
    </row>
    <row r="31">
      <c r="A31" t="s">
        <v>434</v>
      </c>
    </row>
    <row r="32">
      <c r="A32" t="s">
        <v>435</v>
      </c>
    </row>
    <row r="33">
      <c r="A33" t="s">
        <v>1528</v>
      </c>
    </row>
    <row r="34">
      <c r="A34" t="s">
        <v>1529</v>
      </c>
    </row>
    <row r="35">
      <c r="A35" t="s">
        <v>651</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296</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5702</v>
      </c>
      <c r="D5" t="s">
        <v>14313</v>
      </c>
    </row>
    <row r="6">
      <c r="A6" s="5" t="s">
        <v>382</v>
      </c>
      <c r="B6" t="s">
        <v>1065</v>
      </c>
      <c r="C6" t="s">
        <v>1760</v>
      </c>
      <c r="D6" t="s">
        <v>14314</v>
      </c>
    </row>
    <row r="7">
      <c r="A7" s="5" t="s">
        <v>382</v>
      </c>
      <c r="B7" t="s">
        <v>1067</v>
      </c>
      <c r="C7" t="s">
        <v>14315</v>
      </c>
      <c r="D7" t="s">
        <v>14316</v>
      </c>
    </row>
    <row r="8">
      <c r="A8" s="5" t="s">
        <v>382</v>
      </c>
      <c r="B8" t="s">
        <v>1068</v>
      </c>
      <c r="C8" t="s">
        <v>3326</v>
      </c>
      <c r="D8" t="s">
        <v>2595</v>
      </c>
    </row>
    <row r="9">
      <c r="A9" s="5" t="s">
        <v>382</v>
      </c>
      <c r="B9" t="s">
        <v>1070</v>
      </c>
      <c r="C9" t="s">
        <v>1464</v>
      </c>
      <c r="D9" t="s">
        <v>2398</v>
      </c>
    </row>
    <row r="10">
      <c r="A10" s="5" t="s">
        <v>382</v>
      </c>
      <c r="B10" t="s">
        <v>1071</v>
      </c>
      <c r="C10" t="s">
        <v>3082</v>
      </c>
      <c r="D10" t="s">
        <v>2184</v>
      </c>
    </row>
    <row r="11">
      <c r="A11" s="5" t="s">
        <v>382</v>
      </c>
      <c r="B11" t="s">
        <v>1073</v>
      </c>
      <c r="C11" t="s">
        <v>14317</v>
      </c>
      <c r="D11" t="s">
        <v>14318</v>
      </c>
    </row>
    <row r="12">
      <c r="A12" s="5" t="s">
        <v>382</v>
      </c>
      <c r="B12" t="s">
        <v>1074</v>
      </c>
      <c r="C12" t="s">
        <v>14319</v>
      </c>
      <c r="D12" t="s">
        <v>14320</v>
      </c>
    </row>
    <row r="13">
      <c r="A13" s="5" t="s">
        <v>382</v>
      </c>
      <c r="B13" t="s">
        <v>1075</v>
      </c>
      <c r="C13" t="s">
        <v>14321</v>
      </c>
      <c r="D13" t="s">
        <v>1741</v>
      </c>
    </row>
    <row r="14">
      <c r="A14" s="5" t="s">
        <v>382</v>
      </c>
      <c r="B14" t="s">
        <v>1076</v>
      </c>
      <c r="C14" t="s">
        <v>14108</v>
      </c>
      <c r="D14" t="s">
        <v>14322</v>
      </c>
    </row>
    <row r="15">
      <c r="A15" s="5" t="s">
        <v>382</v>
      </c>
      <c r="B15" t="s">
        <v>1078</v>
      </c>
      <c r="C15" t="s">
        <v>3806</v>
      </c>
      <c r="D15" t="s">
        <v>2524</v>
      </c>
    </row>
    <row r="16">
      <c r="A16" s="5" t="s">
        <v>382</v>
      </c>
      <c r="B16" t="s">
        <v>1079</v>
      </c>
      <c r="C16" t="s">
        <v>4226</v>
      </c>
      <c r="D16" t="s">
        <v>14303</v>
      </c>
    </row>
    <row r="17">
      <c r="A17" s="5" t="s">
        <v>382</v>
      </c>
      <c r="B17" t="s">
        <v>1080</v>
      </c>
      <c r="C17" t="s">
        <v>14323</v>
      </c>
      <c r="D17" t="s">
        <v>14324</v>
      </c>
    </row>
    <row r="18">
      <c r="A18" s="5" t="s">
        <v>382</v>
      </c>
      <c r="B18" t="s">
        <v>1081</v>
      </c>
      <c r="C18" t="s">
        <v>14304</v>
      </c>
      <c r="D18" t="s">
        <v>14305</v>
      </c>
    </row>
    <row r="19">
      <c r="A19" s="5" t="s">
        <v>382</v>
      </c>
      <c r="B19" t="s">
        <v>1082</v>
      </c>
      <c r="C19" t="s">
        <v>14325</v>
      </c>
      <c r="D19" t="s">
        <v>1743</v>
      </c>
    </row>
    <row r="20">
      <c r="A20" s="5" t="s">
        <v>382</v>
      </c>
      <c r="B20" t="s">
        <v>1083</v>
      </c>
      <c r="C20" t="s">
        <v>4608</v>
      </c>
      <c r="D20" t="s">
        <v>1715</v>
      </c>
    </row>
    <row r="21">
      <c r="A21" s="5" t="s">
        <v>382</v>
      </c>
      <c r="B21" t="s">
        <v>1084</v>
      </c>
      <c r="C21" t="s">
        <v>14308</v>
      </c>
      <c r="D21" t="s">
        <v>14326</v>
      </c>
    </row>
    <row r="22">
      <c r="A22" s="5" t="s">
        <v>382</v>
      </c>
      <c r="B22" t="s">
        <v>1085</v>
      </c>
      <c r="C22" t="s">
        <v>2704</v>
      </c>
      <c r="D22" t="s">
        <v>2136</v>
      </c>
    </row>
    <row r="23">
      <c r="A23" s="5" t="s">
        <v>382</v>
      </c>
      <c r="B23" t="s">
        <v>1086</v>
      </c>
      <c r="C23" t="s">
        <v>14186</v>
      </c>
      <c r="D23" t="s">
        <v>14327</v>
      </c>
    </row>
    <row r="24">
      <c r="A24" s="5" t="s">
        <v>382</v>
      </c>
      <c r="B24" t="s">
        <v>1088</v>
      </c>
      <c r="C24" t="s">
        <v>14328</v>
      </c>
      <c r="D24" t="s">
        <v>14329</v>
      </c>
    </row>
    <row r="25">
      <c r="A25" s="5" t="s">
        <v>382</v>
      </c>
      <c r="B25" t="s">
        <v>1089</v>
      </c>
      <c r="C25" t="s">
        <v>14311</v>
      </c>
      <c r="D25" t="s">
        <v>14312</v>
      </c>
    </row>
    <row r="26">
      <c r="A26" s="5" t="s">
        <v>382</v>
      </c>
      <c r="B26" t="s">
        <v>661</v>
      </c>
      <c r="C26" t="s">
        <v>1527</v>
      </c>
      <c r="D26" t="s">
        <v>14099</v>
      </c>
    </row>
    <row r="28">
      <c r="A28" t="s">
        <v>427</v>
      </c>
    </row>
    <row r="29">
      <c r="A29" t="s">
        <v>433</v>
      </c>
    </row>
    <row r="30">
      <c r="A30" t="s">
        <v>14050</v>
      </c>
    </row>
    <row r="31">
      <c r="A31" t="s">
        <v>434</v>
      </c>
    </row>
    <row r="32">
      <c r="A32" t="s">
        <v>435</v>
      </c>
    </row>
    <row r="33">
      <c r="A33" t="s">
        <v>1528</v>
      </c>
    </row>
    <row r="34">
      <c r="A34" t="s">
        <v>1529</v>
      </c>
    </row>
    <row r="35">
      <c r="A35" t="s">
        <v>935</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298</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14330</v>
      </c>
      <c r="D5" t="s">
        <v>14331</v>
      </c>
    </row>
    <row r="6">
      <c r="A6" s="5" t="s">
        <v>382</v>
      </c>
      <c r="B6" t="s">
        <v>1065</v>
      </c>
      <c r="C6" t="s">
        <v>14332</v>
      </c>
      <c r="D6" t="s">
        <v>14333</v>
      </c>
    </row>
    <row r="7">
      <c r="A7" s="5" t="s">
        <v>382</v>
      </c>
      <c r="B7" t="s">
        <v>1067</v>
      </c>
      <c r="C7" t="s">
        <v>1589</v>
      </c>
      <c r="D7" t="s">
        <v>2098</v>
      </c>
    </row>
    <row r="8">
      <c r="A8" s="5" t="s">
        <v>382</v>
      </c>
      <c r="B8" t="s">
        <v>1068</v>
      </c>
      <c r="C8" t="s">
        <v>5564</v>
      </c>
      <c r="D8" t="s">
        <v>14334</v>
      </c>
    </row>
    <row r="9">
      <c r="A9" s="5" t="s">
        <v>382</v>
      </c>
      <c r="B9" t="s">
        <v>1070</v>
      </c>
      <c r="C9" t="s">
        <v>14335</v>
      </c>
      <c r="D9" t="s">
        <v>2577</v>
      </c>
    </row>
    <row r="10">
      <c r="A10" s="5" t="s">
        <v>382</v>
      </c>
      <c r="B10" t="s">
        <v>1071</v>
      </c>
      <c r="C10" t="s">
        <v>14336</v>
      </c>
      <c r="D10" t="s">
        <v>2161</v>
      </c>
    </row>
    <row r="11">
      <c r="A11" s="5" t="s">
        <v>382</v>
      </c>
      <c r="B11" t="s">
        <v>1073</v>
      </c>
      <c r="C11" t="s">
        <v>1137</v>
      </c>
      <c r="D11" t="s">
        <v>1137</v>
      </c>
    </row>
    <row r="12">
      <c r="A12" s="5" t="s">
        <v>382</v>
      </c>
      <c r="B12" t="s">
        <v>1074</v>
      </c>
      <c r="C12" t="s">
        <v>3987</v>
      </c>
      <c r="D12" t="s">
        <v>14337</v>
      </c>
    </row>
    <row r="13">
      <c r="A13" s="5" t="s">
        <v>382</v>
      </c>
      <c r="B13" t="s">
        <v>1075</v>
      </c>
      <c r="C13" t="s">
        <v>3132</v>
      </c>
      <c r="D13" t="s">
        <v>14338</v>
      </c>
    </row>
    <row r="14">
      <c r="A14" s="5" t="s">
        <v>382</v>
      </c>
      <c r="B14" t="s">
        <v>1076</v>
      </c>
      <c r="C14" t="s">
        <v>14339</v>
      </c>
      <c r="D14" t="s">
        <v>14340</v>
      </c>
    </row>
    <row r="15">
      <c r="A15" s="5" t="s">
        <v>382</v>
      </c>
      <c r="B15" t="s">
        <v>1078</v>
      </c>
      <c r="C15" t="s">
        <v>11461</v>
      </c>
      <c r="D15" t="s">
        <v>11461</v>
      </c>
    </row>
    <row r="16">
      <c r="A16" s="5" t="s">
        <v>382</v>
      </c>
      <c r="B16" t="s">
        <v>1079</v>
      </c>
      <c r="C16" t="s">
        <v>382</v>
      </c>
      <c r="D16" t="s">
        <v>382</v>
      </c>
    </row>
    <row r="17">
      <c r="A17" s="5" t="s">
        <v>382</v>
      </c>
      <c r="B17" t="s">
        <v>1080</v>
      </c>
      <c r="C17" t="s">
        <v>14341</v>
      </c>
      <c r="D17" t="s">
        <v>14342</v>
      </c>
    </row>
    <row r="18">
      <c r="A18" s="5" t="s">
        <v>382</v>
      </c>
      <c r="B18" t="s">
        <v>1081</v>
      </c>
      <c r="C18" t="s">
        <v>382</v>
      </c>
      <c r="D18" t="s">
        <v>382</v>
      </c>
    </row>
    <row r="19">
      <c r="A19" s="5" t="s">
        <v>382</v>
      </c>
      <c r="B19" t="s">
        <v>1082</v>
      </c>
      <c r="C19" t="s">
        <v>14343</v>
      </c>
      <c r="D19" t="s">
        <v>14344</v>
      </c>
    </row>
    <row r="20">
      <c r="A20" s="5" t="s">
        <v>382</v>
      </c>
      <c r="B20" t="s">
        <v>1083</v>
      </c>
      <c r="C20" t="s">
        <v>382</v>
      </c>
      <c r="D20" t="s">
        <v>382</v>
      </c>
    </row>
    <row r="21">
      <c r="A21" s="5" t="s">
        <v>382</v>
      </c>
      <c r="B21" t="s">
        <v>1084</v>
      </c>
      <c r="C21" t="s">
        <v>14345</v>
      </c>
      <c r="D21" t="s">
        <v>14346</v>
      </c>
    </row>
    <row r="22">
      <c r="A22" s="5" t="s">
        <v>382</v>
      </c>
      <c r="B22" t="s">
        <v>1085</v>
      </c>
      <c r="C22" t="s">
        <v>1556</v>
      </c>
      <c r="D22" t="s">
        <v>12868</v>
      </c>
    </row>
    <row r="23">
      <c r="A23" s="5" t="s">
        <v>382</v>
      </c>
      <c r="B23" t="s">
        <v>1086</v>
      </c>
      <c r="C23" t="s">
        <v>6482</v>
      </c>
      <c r="D23" t="s">
        <v>6199</v>
      </c>
    </row>
    <row r="24">
      <c r="A24" s="5" t="s">
        <v>382</v>
      </c>
      <c r="B24" t="s">
        <v>1088</v>
      </c>
      <c r="C24" t="s">
        <v>14347</v>
      </c>
      <c r="D24" t="s">
        <v>14348</v>
      </c>
    </row>
    <row r="25">
      <c r="A25" s="5" t="s">
        <v>382</v>
      </c>
      <c r="B25" t="s">
        <v>1089</v>
      </c>
      <c r="C25" t="s">
        <v>382</v>
      </c>
      <c r="D25" t="s">
        <v>382</v>
      </c>
    </row>
    <row r="26">
      <c r="A26" s="5" t="s">
        <v>382</v>
      </c>
      <c r="B26" t="s">
        <v>661</v>
      </c>
      <c r="C26" t="s">
        <v>7714</v>
      </c>
      <c r="D26" t="s">
        <v>14098</v>
      </c>
    </row>
    <row r="28">
      <c r="A28" t="s">
        <v>427</v>
      </c>
    </row>
    <row r="29">
      <c r="A29" t="s">
        <v>433</v>
      </c>
    </row>
    <row r="30">
      <c r="A30" t="s">
        <v>14050</v>
      </c>
    </row>
    <row r="31">
      <c r="A31" t="s">
        <v>434</v>
      </c>
    </row>
    <row r="32">
      <c r="A32" t="s">
        <v>435</v>
      </c>
    </row>
    <row r="33">
      <c r="A33" t="s">
        <v>1528</v>
      </c>
    </row>
    <row r="34">
      <c r="A34" t="s">
        <v>1529</v>
      </c>
    </row>
    <row r="35">
      <c r="A35" t="s">
        <v>942</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300</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4685</v>
      </c>
      <c r="D5" t="s">
        <v>14349</v>
      </c>
    </row>
    <row r="6">
      <c r="A6" s="5" t="s">
        <v>382</v>
      </c>
      <c r="B6" t="s">
        <v>1065</v>
      </c>
      <c r="C6" t="s">
        <v>14350</v>
      </c>
      <c r="D6" t="s">
        <v>14351</v>
      </c>
    </row>
    <row r="7">
      <c r="A7" s="5" t="s">
        <v>382</v>
      </c>
      <c r="B7" t="s">
        <v>1067</v>
      </c>
      <c r="C7" t="s">
        <v>14352</v>
      </c>
      <c r="D7" t="s">
        <v>14353</v>
      </c>
    </row>
    <row r="8">
      <c r="A8" s="5" t="s">
        <v>382</v>
      </c>
      <c r="B8" t="s">
        <v>1068</v>
      </c>
      <c r="C8" t="s">
        <v>14354</v>
      </c>
      <c r="D8" t="s">
        <v>14355</v>
      </c>
    </row>
    <row r="9">
      <c r="A9" s="5" t="s">
        <v>382</v>
      </c>
      <c r="B9" t="s">
        <v>1070</v>
      </c>
      <c r="C9" t="s">
        <v>14356</v>
      </c>
      <c r="D9" t="s">
        <v>14357</v>
      </c>
    </row>
    <row r="10">
      <c r="A10" s="5" t="s">
        <v>382</v>
      </c>
      <c r="B10" t="s">
        <v>1071</v>
      </c>
      <c r="C10" t="s">
        <v>14358</v>
      </c>
      <c r="D10" t="s">
        <v>3899</v>
      </c>
    </row>
    <row r="11">
      <c r="A11" s="5" t="s">
        <v>382</v>
      </c>
      <c r="B11" t="s">
        <v>1073</v>
      </c>
      <c r="C11" t="s">
        <v>14359</v>
      </c>
      <c r="D11" t="s">
        <v>14360</v>
      </c>
    </row>
    <row r="12">
      <c r="A12" s="5" t="s">
        <v>382</v>
      </c>
      <c r="B12" t="s">
        <v>1074</v>
      </c>
      <c r="C12" t="s">
        <v>14361</v>
      </c>
      <c r="D12" t="s">
        <v>3303</v>
      </c>
    </row>
    <row r="13">
      <c r="A13" s="5" t="s">
        <v>382</v>
      </c>
      <c r="B13" t="s">
        <v>1075</v>
      </c>
      <c r="C13" t="s">
        <v>1797</v>
      </c>
      <c r="D13" t="s">
        <v>14362</v>
      </c>
    </row>
    <row r="14">
      <c r="A14" s="5" t="s">
        <v>382</v>
      </c>
      <c r="B14" t="s">
        <v>1076</v>
      </c>
      <c r="C14" t="s">
        <v>14363</v>
      </c>
      <c r="D14" t="s">
        <v>2192</v>
      </c>
    </row>
    <row r="15">
      <c r="A15" s="5" t="s">
        <v>382</v>
      </c>
      <c r="B15" t="s">
        <v>1078</v>
      </c>
      <c r="C15" t="s">
        <v>2781</v>
      </c>
      <c r="D15" t="s">
        <v>14364</v>
      </c>
    </row>
    <row r="16">
      <c r="A16" s="5" t="s">
        <v>382</v>
      </c>
      <c r="B16" t="s">
        <v>1079</v>
      </c>
      <c r="C16" t="s">
        <v>14365</v>
      </c>
      <c r="D16" t="s">
        <v>14366</v>
      </c>
    </row>
    <row r="17">
      <c r="A17" s="5" t="s">
        <v>382</v>
      </c>
      <c r="B17" t="s">
        <v>1080</v>
      </c>
      <c r="C17" t="s">
        <v>2589</v>
      </c>
      <c r="D17" t="s">
        <v>2442</v>
      </c>
    </row>
    <row r="18">
      <c r="A18" s="5" t="s">
        <v>382</v>
      </c>
      <c r="B18" t="s">
        <v>1081</v>
      </c>
      <c r="C18" t="s">
        <v>14367</v>
      </c>
      <c r="D18" t="s">
        <v>5401</v>
      </c>
    </row>
    <row r="19">
      <c r="A19" s="5" t="s">
        <v>382</v>
      </c>
      <c r="B19" t="s">
        <v>1082</v>
      </c>
      <c r="C19" t="s">
        <v>3326</v>
      </c>
      <c r="D19" t="s">
        <v>1276</v>
      </c>
    </row>
    <row r="20">
      <c r="A20" s="5" t="s">
        <v>382</v>
      </c>
      <c r="B20" t="s">
        <v>1083</v>
      </c>
      <c r="C20" t="s">
        <v>14368</v>
      </c>
      <c r="D20" t="s">
        <v>14369</v>
      </c>
    </row>
    <row r="21">
      <c r="A21" s="5" t="s">
        <v>382</v>
      </c>
      <c r="B21" t="s">
        <v>1084</v>
      </c>
      <c r="C21" t="s">
        <v>14370</v>
      </c>
      <c r="D21" t="s">
        <v>3161</v>
      </c>
    </row>
    <row r="22">
      <c r="A22" s="5" t="s">
        <v>382</v>
      </c>
      <c r="B22" t="s">
        <v>1085</v>
      </c>
      <c r="C22" t="s">
        <v>2720</v>
      </c>
      <c r="D22" t="s">
        <v>2527</v>
      </c>
    </row>
    <row r="23">
      <c r="A23" s="5" t="s">
        <v>382</v>
      </c>
      <c r="B23" t="s">
        <v>1086</v>
      </c>
      <c r="C23" t="s">
        <v>14371</v>
      </c>
      <c r="D23" t="s">
        <v>14372</v>
      </c>
    </row>
    <row r="24">
      <c r="A24" s="5" t="s">
        <v>382</v>
      </c>
      <c r="B24" t="s">
        <v>1088</v>
      </c>
      <c r="C24" t="s">
        <v>14373</v>
      </c>
      <c r="D24" t="s">
        <v>14374</v>
      </c>
    </row>
    <row r="25">
      <c r="A25" s="5" t="s">
        <v>382</v>
      </c>
      <c r="B25" t="s">
        <v>1089</v>
      </c>
      <c r="C25" t="s">
        <v>14375</v>
      </c>
      <c r="D25" t="s">
        <v>14376</v>
      </c>
    </row>
    <row r="26">
      <c r="A26" s="5" t="s">
        <v>382</v>
      </c>
      <c r="B26" t="s">
        <v>661</v>
      </c>
      <c r="C26" t="s">
        <v>6180</v>
      </c>
      <c r="D26" t="s">
        <v>14232</v>
      </c>
    </row>
    <row r="28">
      <c r="A28" t="s">
        <v>427</v>
      </c>
    </row>
    <row r="29">
      <c r="A29" t="s">
        <v>433</v>
      </c>
    </row>
    <row r="30">
      <c r="A30" t="s">
        <v>14050</v>
      </c>
    </row>
    <row r="31">
      <c r="A31" t="s">
        <v>434</v>
      </c>
    </row>
    <row r="32">
      <c r="A32" t="s">
        <v>435</v>
      </c>
    </row>
    <row r="33">
      <c r="A33" t="s">
        <v>1528</v>
      </c>
    </row>
    <row r="34">
      <c r="A34" t="s">
        <v>1529</v>
      </c>
    </row>
    <row r="35">
      <c r="A35" t="s">
        <v>660</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302</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14377</v>
      </c>
      <c r="D5" t="s">
        <v>14378</v>
      </c>
    </row>
    <row r="6">
      <c r="A6" s="5" t="s">
        <v>382</v>
      </c>
      <c r="B6" t="s">
        <v>1065</v>
      </c>
      <c r="C6" t="s">
        <v>14350</v>
      </c>
      <c r="D6" t="s">
        <v>14351</v>
      </c>
    </row>
    <row r="7">
      <c r="A7" s="5" t="s">
        <v>382</v>
      </c>
      <c r="B7" t="s">
        <v>1067</v>
      </c>
      <c r="C7" t="s">
        <v>14258</v>
      </c>
      <c r="D7" t="s">
        <v>14227</v>
      </c>
    </row>
    <row r="8">
      <c r="A8" s="5" t="s">
        <v>382</v>
      </c>
      <c r="B8" t="s">
        <v>1068</v>
      </c>
      <c r="C8" t="s">
        <v>14379</v>
      </c>
      <c r="D8" t="s">
        <v>6111</v>
      </c>
    </row>
    <row r="9">
      <c r="A9" s="5" t="s">
        <v>382</v>
      </c>
      <c r="B9" t="s">
        <v>1070</v>
      </c>
      <c r="C9" t="s">
        <v>14380</v>
      </c>
      <c r="D9" t="s">
        <v>14381</v>
      </c>
    </row>
    <row r="10">
      <c r="A10" s="5" t="s">
        <v>382</v>
      </c>
      <c r="B10" t="s">
        <v>1071</v>
      </c>
      <c r="C10" t="s">
        <v>14382</v>
      </c>
      <c r="D10" t="s">
        <v>14383</v>
      </c>
    </row>
    <row r="11">
      <c r="A11" s="5" t="s">
        <v>382</v>
      </c>
      <c r="B11" t="s">
        <v>1073</v>
      </c>
      <c r="C11" t="s">
        <v>14359</v>
      </c>
      <c r="D11" t="s">
        <v>14360</v>
      </c>
    </row>
    <row r="12">
      <c r="A12" s="5" t="s">
        <v>382</v>
      </c>
      <c r="B12" t="s">
        <v>1074</v>
      </c>
      <c r="C12" t="s">
        <v>3439</v>
      </c>
      <c r="D12" t="s">
        <v>3876</v>
      </c>
    </row>
    <row r="13">
      <c r="A13" s="5" t="s">
        <v>382</v>
      </c>
      <c r="B13" t="s">
        <v>1075</v>
      </c>
      <c r="C13" t="s">
        <v>2018</v>
      </c>
      <c r="D13" t="s">
        <v>1798</v>
      </c>
    </row>
    <row r="14">
      <c r="A14" s="5" t="s">
        <v>382</v>
      </c>
      <c r="B14" t="s">
        <v>1076</v>
      </c>
      <c r="C14" t="s">
        <v>14384</v>
      </c>
      <c r="D14" t="s">
        <v>14385</v>
      </c>
    </row>
    <row r="15">
      <c r="A15" s="5" t="s">
        <v>382</v>
      </c>
      <c r="B15" t="s">
        <v>1078</v>
      </c>
      <c r="C15" t="s">
        <v>14386</v>
      </c>
      <c r="D15" t="s">
        <v>14387</v>
      </c>
    </row>
    <row r="16">
      <c r="A16" s="5" t="s">
        <v>382</v>
      </c>
      <c r="B16" t="s">
        <v>1079</v>
      </c>
      <c r="C16" t="s">
        <v>6346</v>
      </c>
      <c r="D16" t="s">
        <v>14366</v>
      </c>
    </row>
    <row r="17">
      <c r="A17" s="5" t="s">
        <v>382</v>
      </c>
      <c r="B17" t="s">
        <v>1080</v>
      </c>
      <c r="C17" t="s">
        <v>2623</v>
      </c>
      <c r="D17" t="s">
        <v>14388</v>
      </c>
    </row>
    <row r="18">
      <c r="A18" s="5" t="s">
        <v>382</v>
      </c>
      <c r="B18" t="s">
        <v>1081</v>
      </c>
      <c r="C18" t="s">
        <v>14367</v>
      </c>
      <c r="D18" t="s">
        <v>5401</v>
      </c>
    </row>
    <row r="19">
      <c r="A19" s="5" t="s">
        <v>382</v>
      </c>
      <c r="B19" t="s">
        <v>1082</v>
      </c>
      <c r="C19" t="s">
        <v>14389</v>
      </c>
      <c r="D19" t="s">
        <v>5349</v>
      </c>
    </row>
    <row r="20">
      <c r="A20" s="5" t="s">
        <v>382</v>
      </c>
      <c r="B20" t="s">
        <v>1083</v>
      </c>
      <c r="C20" t="s">
        <v>14368</v>
      </c>
      <c r="D20" t="s">
        <v>14369</v>
      </c>
    </row>
    <row r="21">
      <c r="A21" s="5" t="s">
        <v>382</v>
      </c>
      <c r="B21" t="s">
        <v>1084</v>
      </c>
      <c r="C21" t="s">
        <v>5210</v>
      </c>
      <c r="D21" t="s">
        <v>1959</v>
      </c>
    </row>
    <row r="22">
      <c r="A22" s="5" t="s">
        <v>382</v>
      </c>
      <c r="B22" t="s">
        <v>1085</v>
      </c>
      <c r="C22" t="s">
        <v>14390</v>
      </c>
      <c r="D22" t="s">
        <v>14391</v>
      </c>
    </row>
    <row r="23">
      <c r="A23" s="5" t="s">
        <v>382</v>
      </c>
      <c r="B23" t="s">
        <v>1086</v>
      </c>
      <c r="C23" t="s">
        <v>14392</v>
      </c>
      <c r="D23" t="s">
        <v>14393</v>
      </c>
    </row>
    <row r="24">
      <c r="A24" s="5" t="s">
        <v>382</v>
      </c>
      <c r="B24" t="s">
        <v>1088</v>
      </c>
      <c r="C24" t="s">
        <v>14394</v>
      </c>
      <c r="D24" t="s">
        <v>14395</v>
      </c>
    </row>
    <row r="25">
      <c r="A25" s="5" t="s">
        <v>382</v>
      </c>
      <c r="B25" t="s">
        <v>1089</v>
      </c>
      <c r="C25" t="s">
        <v>14375</v>
      </c>
      <c r="D25" t="s">
        <v>14376</v>
      </c>
    </row>
    <row r="26">
      <c r="A26" s="5" t="s">
        <v>382</v>
      </c>
      <c r="B26" t="s">
        <v>661</v>
      </c>
      <c r="C26" t="s">
        <v>4581</v>
      </c>
      <c r="D26" t="s">
        <v>14128</v>
      </c>
    </row>
    <row r="28">
      <c r="A28" t="s">
        <v>427</v>
      </c>
    </row>
    <row r="29">
      <c r="A29" t="s">
        <v>433</v>
      </c>
    </row>
    <row r="30">
      <c r="A30" t="s">
        <v>14050</v>
      </c>
    </row>
    <row r="31">
      <c r="A31" t="s">
        <v>434</v>
      </c>
    </row>
    <row r="32">
      <c r="A32" t="s">
        <v>435</v>
      </c>
    </row>
    <row r="33">
      <c r="A33" t="s">
        <v>1528</v>
      </c>
    </row>
    <row r="34">
      <c r="A34" t="s">
        <v>1529</v>
      </c>
    </row>
    <row r="35">
      <c r="A35" t="s">
        <v>1050</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s>
  <sheetData>
    <row r="1">
      <c r="A1" s="4" t="s">
        <v>304</v>
      </c>
    </row>
    <row r="2">
      <c r="A2" s="3" t="str">
        <f>=HYPERLINK("#'INDEX'!A1", "Back to INDEX")</f>
      </c>
    </row>
    <row r="3">
      <c r="A3" t="s">
        <v>382</v>
      </c>
      <c r="B3" t="s">
        <v>382</v>
      </c>
      <c r="C3" t="s">
        <v>382</v>
      </c>
      <c r="D3" t="s">
        <v>382</v>
      </c>
    </row>
    <row r="4">
      <c r="A4" s="2" t="s">
        <v>382</v>
      </c>
      <c r="B4" s="2" t="s">
        <v>382</v>
      </c>
      <c r="C4" s="2" t="s">
        <v>1233</v>
      </c>
      <c r="D4" s="2" t="s">
        <v>14040</v>
      </c>
    </row>
    <row r="5">
      <c r="A5" s="5" t="s">
        <v>382</v>
      </c>
      <c r="B5" t="s">
        <v>1064</v>
      </c>
      <c r="C5" t="s">
        <v>1137</v>
      </c>
      <c r="D5" t="s">
        <v>1137</v>
      </c>
    </row>
    <row r="6">
      <c r="A6" s="5" t="s">
        <v>382</v>
      </c>
      <c r="B6" t="s">
        <v>1065</v>
      </c>
      <c r="C6" t="s">
        <v>382</v>
      </c>
      <c r="D6" t="s">
        <v>382</v>
      </c>
    </row>
    <row r="7">
      <c r="A7" s="5" t="s">
        <v>382</v>
      </c>
      <c r="B7" t="s">
        <v>1067</v>
      </c>
      <c r="C7" t="s">
        <v>14396</v>
      </c>
      <c r="D7" t="s">
        <v>14397</v>
      </c>
    </row>
    <row r="8">
      <c r="A8" s="5" t="s">
        <v>382</v>
      </c>
      <c r="B8" t="s">
        <v>1068</v>
      </c>
      <c r="C8" t="s">
        <v>1137</v>
      </c>
      <c r="D8" t="s">
        <v>1137</v>
      </c>
    </row>
    <row r="9">
      <c r="A9" s="5" t="s">
        <v>382</v>
      </c>
      <c r="B9" t="s">
        <v>1070</v>
      </c>
      <c r="C9" t="s">
        <v>14398</v>
      </c>
      <c r="D9" t="s">
        <v>4505</v>
      </c>
    </row>
    <row r="10">
      <c r="A10" s="5" t="s">
        <v>382</v>
      </c>
      <c r="B10" t="s">
        <v>1071</v>
      </c>
      <c r="C10" t="s">
        <v>14399</v>
      </c>
      <c r="D10" t="s">
        <v>14400</v>
      </c>
    </row>
    <row r="11">
      <c r="A11" s="5" t="s">
        <v>382</v>
      </c>
      <c r="B11" t="s">
        <v>1073</v>
      </c>
      <c r="C11" t="s">
        <v>382</v>
      </c>
      <c r="D11" t="s">
        <v>382</v>
      </c>
    </row>
    <row r="12">
      <c r="A12" s="5" t="s">
        <v>382</v>
      </c>
      <c r="B12" t="s">
        <v>1074</v>
      </c>
      <c r="C12" t="s">
        <v>14401</v>
      </c>
      <c r="D12" t="s">
        <v>14402</v>
      </c>
    </row>
    <row r="13">
      <c r="A13" s="5" t="s">
        <v>382</v>
      </c>
      <c r="B13" t="s">
        <v>1075</v>
      </c>
      <c r="C13" t="s">
        <v>14403</v>
      </c>
      <c r="D13" t="s">
        <v>14404</v>
      </c>
    </row>
    <row r="14">
      <c r="A14" s="5" t="s">
        <v>382</v>
      </c>
      <c r="B14" t="s">
        <v>1076</v>
      </c>
      <c r="C14" t="s">
        <v>14405</v>
      </c>
      <c r="D14" t="s">
        <v>14406</v>
      </c>
    </row>
    <row r="15">
      <c r="A15" s="5" t="s">
        <v>382</v>
      </c>
      <c r="B15" t="s">
        <v>1078</v>
      </c>
      <c r="C15" t="s">
        <v>14407</v>
      </c>
      <c r="D15" t="s">
        <v>14408</v>
      </c>
    </row>
    <row r="16">
      <c r="A16" s="5" t="s">
        <v>382</v>
      </c>
      <c r="B16" t="s">
        <v>1079</v>
      </c>
      <c r="C16" t="s">
        <v>1137</v>
      </c>
      <c r="D16" t="s">
        <v>1137</v>
      </c>
    </row>
    <row r="17">
      <c r="A17" s="5" t="s">
        <v>382</v>
      </c>
      <c r="B17" t="s">
        <v>1080</v>
      </c>
      <c r="C17" t="s">
        <v>14409</v>
      </c>
      <c r="D17" t="s">
        <v>10825</v>
      </c>
    </row>
    <row r="18">
      <c r="A18" s="5" t="s">
        <v>382</v>
      </c>
      <c r="B18" t="s">
        <v>1081</v>
      </c>
      <c r="C18" t="s">
        <v>382</v>
      </c>
      <c r="D18" t="s">
        <v>382</v>
      </c>
    </row>
    <row r="19">
      <c r="A19" s="5" t="s">
        <v>382</v>
      </c>
      <c r="B19" t="s">
        <v>1082</v>
      </c>
      <c r="C19" t="s">
        <v>14410</v>
      </c>
      <c r="D19" t="s">
        <v>14411</v>
      </c>
    </row>
    <row r="20">
      <c r="A20" s="5" t="s">
        <v>382</v>
      </c>
      <c r="B20" t="s">
        <v>1083</v>
      </c>
      <c r="C20" t="s">
        <v>382</v>
      </c>
      <c r="D20" t="s">
        <v>382</v>
      </c>
    </row>
    <row r="21">
      <c r="A21" s="5" t="s">
        <v>382</v>
      </c>
      <c r="B21" t="s">
        <v>1084</v>
      </c>
      <c r="C21" t="s">
        <v>11370</v>
      </c>
      <c r="D21" t="s">
        <v>14412</v>
      </c>
    </row>
    <row r="22">
      <c r="A22" s="5" t="s">
        <v>382</v>
      </c>
      <c r="B22" t="s">
        <v>1085</v>
      </c>
      <c r="C22" t="s">
        <v>4434</v>
      </c>
      <c r="D22" t="s">
        <v>4292</v>
      </c>
    </row>
    <row r="23">
      <c r="A23" s="5" t="s">
        <v>382</v>
      </c>
      <c r="B23" t="s">
        <v>1086</v>
      </c>
      <c r="C23" t="s">
        <v>14413</v>
      </c>
      <c r="D23" t="s">
        <v>14414</v>
      </c>
    </row>
    <row r="24">
      <c r="A24" s="5" t="s">
        <v>382</v>
      </c>
      <c r="B24" t="s">
        <v>1088</v>
      </c>
      <c r="C24" t="s">
        <v>1137</v>
      </c>
      <c r="D24" t="s">
        <v>1137</v>
      </c>
    </row>
    <row r="25">
      <c r="A25" s="5" t="s">
        <v>382</v>
      </c>
      <c r="B25" t="s">
        <v>1089</v>
      </c>
      <c r="C25" t="s">
        <v>382</v>
      </c>
      <c r="D25" t="s">
        <v>382</v>
      </c>
    </row>
    <row r="26">
      <c r="A26" s="5" t="s">
        <v>382</v>
      </c>
      <c r="B26" t="s">
        <v>661</v>
      </c>
      <c r="C26" t="s">
        <v>11609</v>
      </c>
      <c r="D26" t="s">
        <v>3314</v>
      </c>
    </row>
    <row r="28">
      <c r="A28" t="s">
        <v>427</v>
      </c>
    </row>
    <row r="29">
      <c r="A29" t="s">
        <v>433</v>
      </c>
    </row>
    <row r="30">
      <c r="A30" t="s">
        <v>14050</v>
      </c>
    </row>
    <row r="31">
      <c r="A31" t="s">
        <v>434</v>
      </c>
    </row>
    <row r="32">
      <c r="A32" t="s">
        <v>435</v>
      </c>
    </row>
    <row r="33">
      <c r="A33" t="s">
        <v>1528</v>
      </c>
    </row>
    <row r="34">
      <c r="A34" t="s">
        <v>1529</v>
      </c>
    </row>
    <row r="35">
      <c r="A35" t="s">
        <v>1063</v>
      </c>
    </row>
    <row r="36">
      <c r="A36" t="s">
        <v>382</v>
      </c>
    </row>
    <row r="37">
      <c r="A37" t="s">
        <v>438</v>
      </c>
    </row>
    <row r="38">
      <c r="A38" t="s">
        <v>1090</v>
      </c>
    </row>
    <row r="39">
      <c r="A39" t="s">
        <v>434</v>
      </c>
    </row>
    <row r="40">
      <c r="A40" t="s">
        <v>653</v>
      </c>
    </row>
    <row r="41">
      <c r="A41" t="s">
        <v>1091</v>
      </c>
    </row>
  </sheetData>
  <mergeCells count="1">
    <mergeCell ref="A3:D3"/>
  </mergeCells>
  <pageMargins left="0.7" right="0.7" top="0.75" bottom="0.75" header="0.3" footer="0.3"/>
  <pageSetup paperSize="9" orientation="portrait" horizontalDpi="300" verticalDpi="300" r:id="rId2"/>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s>
  <sheetData>
    <row r="1">
      <c r="A1" s="4" t="s">
        <v>307</v>
      </c>
    </row>
    <row r="2">
      <c r="A2" s="3" t="str">
        <f>=HYPERLINK("#'INDEX'!A1", "Back to INDEX")</f>
      </c>
    </row>
    <row r="3">
      <c r="A3" t="s">
        <v>382</v>
      </c>
      <c r="B3" t="s">
        <v>382</v>
      </c>
      <c r="C3" t="s">
        <v>382</v>
      </c>
      <c r="D3" t="s">
        <v>382</v>
      </c>
      <c r="E3" t="s">
        <v>382</v>
      </c>
      <c r="F3" t="s">
        <v>382</v>
      </c>
      <c r="G3" t="s">
        <v>382</v>
      </c>
      <c r="H3" t="s">
        <v>382</v>
      </c>
      <c r="I3" t="s">
        <v>382</v>
      </c>
      <c r="J3" t="s">
        <v>382</v>
      </c>
      <c r="K3" t="s">
        <v>382</v>
      </c>
    </row>
    <row r="4">
      <c r="A4" s="2" t="s">
        <v>382</v>
      </c>
      <c r="B4" s="2" t="s">
        <v>382</v>
      </c>
      <c r="C4" s="2" t="s">
        <v>14415</v>
      </c>
      <c r="D4" s="2" t="s">
        <v>14416</v>
      </c>
      <c r="E4" s="2" t="s">
        <v>14417</v>
      </c>
      <c r="F4" s="2" t="s">
        <v>14418</v>
      </c>
      <c r="G4" s="2" t="s">
        <v>14419</v>
      </c>
      <c r="H4" s="2" t="s">
        <v>14420</v>
      </c>
      <c r="I4" s="2" t="s">
        <v>14421</v>
      </c>
      <c r="J4" s="2" t="s">
        <v>14422</v>
      </c>
      <c r="K4" s="2" t="s">
        <v>14423</v>
      </c>
    </row>
    <row r="5">
      <c r="A5" s="5" t="s">
        <v>630</v>
      </c>
      <c r="B5" t="s">
        <v>661</v>
      </c>
      <c r="C5" t="s">
        <v>14424</v>
      </c>
      <c r="D5" t="s">
        <v>14425</v>
      </c>
      <c r="E5" t="s">
        <v>14425</v>
      </c>
      <c r="F5" t="s">
        <v>14426</v>
      </c>
      <c r="G5" t="s">
        <v>14427</v>
      </c>
      <c r="H5" t="s">
        <v>13586</v>
      </c>
      <c r="I5" t="s">
        <v>14428</v>
      </c>
      <c r="J5" t="s">
        <v>14428</v>
      </c>
      <c r="K5" t="s">
        <v>382</v>
      </c>
    </row>
    <row r="6">
      <c r="A6" s="5" t="s">
        <v>14429</v>
      </c>
      <c r="B6" t="s">
        <v>661</v>
      </c>
      <c r="C6" t="s">
        <v>14424</v>
      </c>
      <c r="D6" t="s">
        <v>14430</v>
      </c>
      <c r="E6" t="s">
        <v>14431</v>
      </c>
      <c r="F6" t="s">
        <v>14432</v>
      </c>
      <c r="G6" t="s">
        <v>14427</v>
      </c>
      <c r="H6" t="s">
        <v>13821</v>
      </c>
      <c r="I6" t="s">
        <v>14433</v>
      </c>
      <c r="J6" t="s">
        <v>14433</v>
      </c>
      <c r="K6" t="s">
        <v>14434</v>
      </c>
    </row>
    <row r="7">
      <c r="A7" s="5" t="s">
        <v>14435</v>
      </c>
      <c r="B7" t="s">
        <v>661</v>
      </c>
      <c r="C7" t="s">
        <v>14424</v>
      </c>
      <c r="D7" t="s">
        <v>14436</v>
      </c>
      <c r="E7" t="s">
        <v>14437</v>
      </c>
      <c r="F7" t="s">
        <v>14432</v>
      </c>
      <c r="G7" t="s">
        <v>14427</v>
      </c>
      <c r="H7" t="s">
        <v>13969</v>
      </c>
      <c r="I7" t="s">
        <v>14438</v>
      </c>
      <c r="J7" t="s">
        <v>14439</v>
      </c>
      <c r="K7" t="s">
        <v>14440</v>
      </c>
    </row>
    <row r="8">
      <c r="A8" s="5" t="s">
        <v>14441</v>
      </c>
      <c r="B8" t="s">
        <v>675</v>
      </c>
      <c r="C8" t="s">
        <v>14424</v>
      </c>
      <c r="D8" t="s">
        <v>14442</v>
      </c>
      <c r="E8" t="s">
        <v>14443</v>
      </c>
      <c r="F8" t="s">
        <v>14432</v>
      </c>
      <c r="G8" t="s">
        <v>14427</v>
      </c>
      <c r="H8" t="s">
        <v>981</v>
      </c>
      <c r="I8" t="s">
        <v>14444</v>
      </c>
      <c r="J8" t="s">
        <v>14444</v>
      </c>
      <c r="K8" t="s">
        <v>14445</v>
      </c>
    </row>
    <row r="9">
      <c r="A9" s="5" t="s">
        <v>14441</v>
      </c>
      <c r="B9" t="s">
        <v>672</v>
      </c>
      <c r="C9" t="s">
        <v>14446</v>
      </c>
      <c r="D9" t="s">
        <v>14447</v>
      </c>
      <c r="E9" t="s">
        <v>14448</v>
      </c>
      <c r="F9" t="s">
        <v>14432</v>
      </c>
      <c r="G9" t="s">
        <v>14427</v>
      </c>
      <c r="H9" t="s">
        <v>14449</v>
      </c>
      <c r="I9" t="s">
        <v>14450</v>
      </c>
      <c r="J9" t="s">
        <v>14450</v>
      </c>
      <c r="K9" t="s">
        <v>14451</v>
      </c>
    </row>
    <row r="10">
      <c r="A10" s="5" t="s">
        <v>14441</v>
      </c>
      <c r="B10" t="s">
        <v>661</v>
      </c>
      <c r="C10" t="s">
        <v>14452</v>
      </c>
      <c r="D10" t="s">
        <v>14453</v>
      </c>
      <c r="E10" t="s">
        <v>14454</v>
      </c>
      <c r="F10" t="s">
        <v>14432</v>
      </c>
      <c r="G10" t="s">
        <v>14427</v>
      </c>
      <c r="H10" t="s">
        <v>1021</v>
      </c>
      <c r="I10" t="s">
        <v>14455</v>
      </c>
      <c r="J10" t="s">
        <v>14455</v>
      </c>
      <c r="K10" t="s">
        <v>14456</v>
      </c>
    </row>
    <row r="11">
      <c r="A11" s="5" t="s">
        <v>640</v>
      </c>
      <c r="B11" t="s">
        <v>675</v>
      </c>
      <c r="C11" t="s">
        <v>14424</v>
      </c>
      <c r="D11" t="s">
        <v>14457</v>
      </c>
      <c r="E11" t="s">
        <v>14458</v>
      </c>
      <c r="F11" t="s">
        <v>14432</v>
      </c>
      <c r="G11" t="s">
        <v>14427</v>
      </c>
      <c r="H11" t="s">
        <v>1154</v>
      </c>
      <c r="I11" t="s">
        <v>14459</v>
      </c>
      <c r="J11" t="s">
        <v>14459</v>
      </c>
      <c r="K11" t="s">
        <v>14460</v>
      </c>
    </row>
    <row r="12">
      <c r="A12" s="5" t="s">
        <v>640</v>
      </c>
      <c r="B12" t="s">
        <v>672</v>
      </c>
      <c r="C12" t="s">
        <v>14461</v>
      </c>
      <c r="D12" t="s">
        <v>14462</v>
      </c>
      <c r="E12" t="s">
        <v>14463</v>
      </c>
      <c r="F12" t="s">
        <v>14432</v>
      </c>
      <c r="G12" t="s">
        <v>14427</v>
      </c>
      <c r="H12" t="s">
        <v>992</v>
      </c>
      <c r="I12" t="s">
        <v>14464</v>
      </c>
      <c r="J12" t="s">
        <v>14464</v>
      </c>
      <c r="K12" t="s">
        <v>14465</v>
      </c>
    </row>
    <row r="13">
      <c r="A13" s="5" t="s">
        <v>640</v>
      </c>
      <c r="B13" t="s">
        <v>661</v>
      </c>
      <c r="C13" t="s">
        <v>14466</v>
      </c>
      <c r="D13" t="s">
        <v>14467</v>
      </c>
      <c r="E13" t="s">
        <v>14468</v>
      </c>
      <c r="F13" t="s">
        <v>14432</v>
      </c>
      <c r="G13" t="s">
        <v>14427</v>
      </c>
      <c r="H13" t="s">
        <v>1154</v>
      </c>
      <c r="I13" t="s">
        <v>14469</v>
      </c>
      <c r="J13" t="s">
        <v>14469</v>
      </c>
      <c r="K13" t="s">
        <v>14470</v>
      </c>
    </row>
    <row r="14">
      <c r="A14" s="5" t="s">
        <v>643</v>
      </c>
      <c r="B14" t="s">
        <v>675</v>
      </c>
      <c r="C14" t="s">
        <v>14471</v>
      </c>
      <c r="D14" t="s">
        <v>14472</v>
      </c>
      <c r="E14" t="s">
        <v>14473</v>
      </c>
      <c r="F14" t="s">
        <v>14432</v>
      </c>
      <c r="G14" t="s">
        <v>14427</v>
      </c>
      <c r="H14" t="s">
        <v>994</v>
      </c>
      <c r="I14" t="s">
        <v>14474</v>
      </c>
      <c r="J14" t="s">
        <v>14474</v>
      </c>
      <c r="K14" t="s">
        <v>14475</v>
      </c>
    </row>
    <row r="15">
      <c r="A15" s="5" t="s">
        <v>643</v>
      </c>
      <c r="B15" t="s">
        <v>672</v>
      </c>
      <c r="C15" t="s">
        <v>14476</v>
      </c>
      <c r="D15" t="s">
        <v>14477</v>
      </c>
      <c r="E15" t="s">
        <v>14478</v>
      </c>
      <c r="F15" t="s">
        <v>14432</v>
      </c>
      <c r="G15" t="s">
        <v>14427</v>
      </c>
      <c r="H15" t="s">
        <v>843</v>
      </c>
      <c r="I15" t="s">
        <v>14479</v>
      </c>
      <c r="J15" t="s">
        <v>14479</v>
      </c>
      <c r="K15" t="s">
        <v>14480</v>
      </c>
    </row>
    <row r="16">
      <c r="A16" s="5" t="s">
        <v>643</v>
      </c>
      <c r="B16" t="s">
        <v>661</v>
      </c>
      <c r="C16" t="s">
        <v>14481</v>
      </c>
      <c r="D16" t="s">
        <v>14482</v>
      </c>
      <c r="E16" t="s">
        <v>14483</v>
      </c>
      <c r="F16" t="s">
        <v>14432</v>
      </c>
      <c r="G16" t="s">
        <v>14427</v>
      </c>
      <c r="H16" t="s">
        <v>994</v>
      </c>
      <c r="I16" t="s">
        <v>14484</v>
      </c>
      <c r="J16" t="s">
        <v>14484</v>
      </c>
      <c r="K16" t="s">
        <v>14485</v>
      </c>
    </row>
    <row r="17">
      <c r="A17" s="5" t="s">
        <v>644</v>
      </c>
      <c r="B17" t="s">
        <v>675</v>
      </c>
      <c r="C17" t="s">
        <v>14471</v>
      </c>
      <c r="D17" t="s">
        <v>14486</v>
      </c>
      <c r="E17" t="s">
        <v>14487</v>
      </c>
      <c r="F17" t="s">
        <v>14432</v>
      </c>
      <c r="G17" t="s">
        <v>14427</v>
      </c>
      <c r="H17" t="s">
        <v>817</v>
      </c>
      <c r="I17" t="s">
        <v>14488</v>
      </c>
      <c r="J17" t="s">
        <v>14488</v>
      </c>
      <c r="K17" t="s">
        <v>14489</v>
      </c>
    </row>
    <row r="18">
      <c r="A18" s="5" t="s">
        <v>644</v>
      </c>
      <c r="B18" t="s">
        <v>672</v>
      </c>
      <c r="C18" t="s">
        <v>14490</v>
      </c>
      <c r="D18" t="s">
        <v>14491</v>
      </c>
      <c r="E18" t="s">
        <v>14492</v>
      </c>
      <c r="F18" t="s">
        <v>14432</v>
      </c>
      <c r="G18" t="s">
        <v>14427</v>
      </c>
      <c r="H18" t="s">
        <v>702</v>
      </c>
      <c r="I18" t="s">
        <v>14493</v>
      </c>
      <c r="J18" t="s">
        <v>14493</v>
      </c>
      <c r="K18" t="s">
        <v>14494</v>
      </c>
    </row>
    <row r="19">
      <c r="A19" s="5" t="s">
        <v>644</v>
      </c>
      <c r="B19" t="s">
        <v>661</v>
      </c>
      <c r="C19" t="s">
        <v>14495</v>
      </c>
      <c r="D19" t="s">
        <v>14496</v>
      </c>
      <c r="E19" t="s">
        <v>14497</v>
      </c>
      <c r="F19" t="s">
        <v>14432</v>
      </c>
      <c r="G19" t="s">
        <v>14427</v>
      </c>
      <c r="H19" t="s">
        <v>868</v>
      </c>
      <c r="I19" t="s">
        <v>14498</v>
      </c>
      <c r="J19" t="s">
        <v>14498</v>
      </c>
      <c r="K19" t="s">
        <v>14499</v>
      </c>
    </row>
    <row r="20">
      <c r="A20" s="5" t="s">
        <v>645</v>
      </c>
      <c r="B20" t="s">
        <v>675</v>
      </c>
      <c r="C20" t="s">
        <v>14471</v>
      </c>
      <c r="D20" t="s">
        <v>14500</v>
      </c>
      <c r="E20" t="s">
        <v>14501</v>
      </c>
      <c r="F20" t="s">
        <v>14432</v>
      </c>
      <c r="G20" t="s">
        <v>14427</v>
      </c>
      <c r="H20" t="s">
        <v>529</v>
      </c>
      <c r="I20" t="s">
        <v>14502</v>
      </c>
      <c r="J20" t="s">
        <v>14503</v>
      </c>
      <c r="K20" t="s">
        <v>14504</v>
      </c>
    </row>
    <row r="21">
      <c r="A21" s="5" t="s">
        <v>645</v>
      </c>
      <c r="B21" t="s">
        <v>672</v>
      </c>
      <c r="C21" t="s">
        <v>14505</v>
      </c>
      <c r="D21" t="s">
        <v>14506</v>
      </c>
      <c r="E21" t="s">
        <v>14507</v>
      </c>
      <c r="F21" t="s">
        <v>14432</v>
      </c>
      <c r="G21" t="s">
        <v>14427</v>
      </c>
      <c r="H21" t="s">
        <v>810</v>
      </c>
      <c r="I21" t="s">
        <v>14508</v>
      </c>
      <c r="J21" t="s">
        <v>14509</v>
      </c>
      <c r="K21" t="s">
        <v>14510</v>
      </c>
    </row>
    <row r="22">
      <c r="A22" s="5" t="s">
        <v>645</v>
      </c>
      <c r="B22" t="s">
        <v>661</v>
      </c>
      <c r="C22" t="s">
        <v>14511</v>
      </c>
      <c r="D22" t="s">
        <v>14512</v>
      </c>
      <c r="E22" t="s">
        <v>14513</v>
      </c>
      <c r="F22" t="s">
        <v>14432</v>
      </c>
      <c r="G22" t="s">
        <v>14427</v>
      </c>
      <c r="H22" t="s">
        <v>1008</v>
      </c>
      <c r="I22" t="s">
        <v>14514</v>
      </c>
      <c r="J22" t="s">
        <v>14515</v>
      </c>
      <c r="K22" t="s">
        <v>14516</v>
      </c>
    </row>
    <row r="23">
      <c r="A23" s="5" t="s">
        <v>646</v>
      </c>
      <c r="B23" t="s">
        <v>675</v>
      </c>
      <c r="C23" t="s">
        <v>14471</v>
      </c>
      <c r="D23" t="s">
        <v>14517</v>
      </c>
      <c r="E23" t="s">
        <v>14518</v>
      </c>
      <c r="F23" t="s">
        <v>14432</v>
      </c>
      <c r="G23" t="s">
        <v>14427</v>
      </c>
      <c r="H23" t="s">
        <v>839</v>
      </c>
      <c r="I23" t="s">
        <v>14519</v>
      </c>
      <c r="J23" t="s">
        <v>14520</v>
      </c>
      <c r="K23" t="s">
        <v>14521</v>
      </c>
    </row>
    <row r="24">
      <c r="A24" s="5" t="s">
        <v>646</v>
      </c>
      <c r="B24" t="s">
        <v>672</v>
      </c>
      <c r="C24" t="s">
        <v>14522</v>
      </c>
      <c r="D24" t="s">
        <v>14523</v>
      </c>
      <c r="E24" t="s">
        <v>14524</v>
      </c>
      <c r="F24" t="s">
        <v>14432</v>
      </c>
      <c r="G24" t="s">
        <v>14427</v>
      </c>
      <c r="H24" t="s">
        <v>13779</v>
      </c>
      <c r="I24" t="s">
        <v>14525</v>
      </c>
      <c r="J24" t="s">
        <v>14526</v>
      </c>
      <c r="K24" t="s">
        <v>14527</v>
      </c>
    </row>
    <row r="25">
      <c r="A25" s="5" t="s">
        <v>646</v>
      </c>
      <c r="B25" t="s">
        <v>661</v>
      </c>
      <c r="C25" t="s">
        <v>14528</v>
      </c>
      <c r="D25" t="s">
        <v>14529</v>
      </c>
      <c r="E25" t="s">
        <v>14530</v>
      </c>
      <c r="F25" t="s">
        <v>14432</v>
      </c>
      <c r="G25" t="s">
        <v>14427</v>
      </c>
      <c r="H25" t="s">
        <v>823</v>
      </c>
      <c r="I25" t="s">
        <v>14531</v>
      </c>
      <c r="J25" t="s">
        <v>14532</v>
      </c>
      <c r="K25" t="s">
        <v>14533</v>
      </c>
    </row>
    <row r="26">
      <c r="A26" s="5" t="s">
        <v>647</v>
      </c>
      <c r="B26" t="s">
        <v>675</v>
      </c>
      <c r="C26" t="s">
        <v>14534</v>
      </c>
      <c r="D26" t="s">
        <v>14535</v>
      </c>
      <c r="E26" t="s">
        <v>14536</v>
      </c>
      <c r="F26" t="s">
        <v>14432</v>
      </c>
      <c r="G26" t="s">
        <v>14427</v>
      </c>
      <c r="H26" t="s">
        <v>1113</v>
      </c>
      <c r="I26" t="s">
        <v>14537</v>
      </c>
      <c r="J26" t="s">
        <v>14538</v>
      </c>
      <c r="K26" t="s">
        <v>14539</v>
      </c>
    </row>
    <row r="27">
      <c r="A27" s="5" t="s">
        <v>647</v>
      </c>
      <c r="B27" t="s">
        <v>672</v>
      </c>
      <c r="C27" t="s">
        <v>14540</v>
      </c>
      <c r="D27" t="s">
        <v>14541</v>
      </c>
      <c r="E27" t="s">
        <v>14542</v>
      </c>
      <c r="F27" t="s">
        <v>14432</v>
      </c>
      <c r="G27" t="s">
        <v>14427</v>
      </c>
      <c r="H27" t="s">
        <v>847</v>
      </c>
      <c r="I27" t="s">
        <v>14543</v>
      </c>
      <c r="J27" t="s">
        <v>14544</v>
      </c>
      <c r="K27" t="s">
        <v>14545</v>
      </c>
    </row>
    <row r="28">
      <c r="A28" s="5" t="s">
        <v>647</v>
      </c>
      <c r="B28" t="s">
        <v>661</v>
      </c>
      <c r="C28" t="s">
        <v>14546</v>
      </c>
      <c r="D28" t="s">
        <v>14547</v>
      </c>
      <c r="E28" t="s">
        <v>14548</v>
      </c>
      <c r="F28" t="s">
        <v>14432</v>
      </c>
      <c r="G28" t="s">
        <v>14427</v>
      </c>
      <c r="H28" t="s">
        <v>1113</v>
      </c>
      <c r="I28" t="s">
        <v>14549</v>
      </c>
      <c r="J28" t="s">
        <v>14550</v>
      </c>
      <c r="K28" t="s">
        <v>14551</v>
      </c>
    </row>
    <row r="29">
      <c r="A29" s="5" t="s">
        <v>648</v>
      </c>
      <c r="B29" t="s">
        <v>675</v>
      </c>
      <c r="C29" t="s">
        <v>14534</v>
      </c>
      <c r="D29" t="s">
        <v>14552</v>
      </c>
      <c r="E29" t="s">
        <v>14553</v>
      </c>
      <c r="F29" t="s">
        <v>14432</v>
      </c>
      <c r="G29" t="s">
        <v>14427</v>
      </c>
      <c r="H29" t="s">
        <v>13979</v>
      </c>
      <c r="I29" t="s">
        <v>14554</v>
      </c>
      <c r="J29" t="s">
        <v>14555</v>
      </c>
      <c r="K29" t="s">
        <v>14556</v>
      </c>
    </row>
    <row r="30">
      <c r="A30" s="5" t="s">
        <v>648</v>
      </c>
      <c r="B30" t="s">
        <v>672</v>
      </c>
      <c r="C30" t="s">
        <v>14481</v>
      </c>
      <c r="D30" t="s">
        <v>14557</v>
      </c>
      <c r="E30" t="s">
        <v>14558</v>
      </c>
      <c r="F30" t="s">
        <v>14432</v>
      </c>
      <c r="G30" t="s">
        <v>14427</v>
      </c>
      <c r="H30" t="s">
        <v>985</v>
      </c>
      <c r="I30" t="s">
        <v>14559</v>
      </c>
      <c r="J30" t="s">
        <v>14560</v>
      </c>
      <c r="K30" t="s">
        <v>14561</v>
      </c>
    </row>
    <row r="31">
      <c r="A31" s="5" t="s">
        <v>648</v>
      </c>
      <c r="B31" t="s">
        <v>661</v>
      </c>
      <c r="C31" t="s">
        <v>14562</v>
      </c>
      <c r="D31" t="s">
        <v>14563</v>
      </c>
      <c r="E31" t="s">
        <v>14564</v>
      </c>
      <c r="F31" t="s">
        <v>14432</v>
      </c>
      <c r="G31" t="s">
        <v>14427</v>
      </c>
      <c r="H31" t="s">
        <v>13979</v>
      </c>
      <c r="I31" t="s">
        <v>14565</v>
      </c>
      <c r="J31" t="s">
        <v>14566</v>
      </c>
      <c r="K31" t="s">
        <v>14567</v>
      </c>
    </row>
    <row r="32">
      <c r="A32" s="5" t="s">
        <v>13735</v>
      </c>
      <c r="B32" t="s">
        <v>675</v>
      </c>
      <c r="C32" t="s">
        <v>14534</v>
      </c>
      <c r="D32" t="s">
        <v>14568</v>
      </c>
      <c r="E32" t="s">
        <v>14569</v>
      </c>
      <c r="F32" t="s">
        <v>14432</v>
      </c>
      <c r="G32" t="s">
        <v>14427</v>
      </c>
      <c r="H32" t="s">
        <v>1035</v>
      </c>
      <c r="I32" t="s">
        <v>14570</v>
      </c>
      <c r="J32" t="s">
        <v>14571</v>
      </c>
      <c r="K32" t="s">
        <v>14572</v>
      </c>
    </row>
    <row r="33">
      <c r="A33" s="5" t="s">
        <v>13735</v>
      </c>
      <c r="B33" t="s">
        <v>672</v>
      </c>
      <c r="C33" t="s">
        <v>14573</v>
      </c>
      <c r="D33" t="s">
        <v>14574</v>
      </c>
      <c r="E33" t="s">
        <v>14575</v>
      </c>
      <c r="F33" t="s">
        <v>14432</v>
      </c>
      <c r="G33" t="s">
        <v>14427</v>
      </c>
      <c r="H33" t="s">
        <v>995</v>
      </c>
      <c r="I33" t="s">
        <v>14576</v>
      </c>
      <c r="J33" t="s">
        <v>14577</v>
      </c>
      <c r="K33" t="s">
        <v>14578</v>
      </c>
    </row>
    <row r="34">
      <c r="A34" s="5" t="s">
        <v>13735</v>
      </c>
      <c r="B34" t="s">
        <v>661</v>
      </c>
      <c r="C34" t="s">
        <v>14579</v>
      </c>
      <c r="D34" t="s">
        <v>14580</v>
      </c>
      <c r="E34" t="s">
        <v>14581</v>
      </c>
      <c r="F34" t="s">
        <v>14432</v>
      </c>
      <c r="G34" t="s">
        <v>14427</v>
      </c>
      <c r="H34" t="s">
        <v>1035</v>
      </c>
      <c r="I34" t="s">
        <v>14582</v>
      </c>
      <c r="J34" t="s">
        <v>14583</v>
      </c>
      <c r="K34" t="s">
        <v>14584</v>
      </c>
    </row>
    <row r="35">
      <c r="A35" s="5" t="s">
        <v>650</v>
      </c>
      <c r="B35" t="s">
        <v>675</v>
      </c>
      <c r="C35" t="s">
        <v>14534</v>
      </c>
      <c r="D35" t="s">
        <v>14585</v>
      </c>
      <c r="E35" t="s">
        <v>14586</v>
      </c>
      <c r="F35" t="s">
        <v>14432</v>
      </c>
      <c r="G35" t="s">
        <v>14427</v>
      </c>
      <c r="H35" t="s">
        <v>995</v>
      </c>
      <c r="I35" t="s">
        <v>14587</v>
      </c>
      <c r="J35" t="s">
        <v>14588</v>
      </c>
      <c r="K35" t="s">
        <v>14589</v>
      </c>
    </row>
    <row r="36">
      <c r="A36" s="5" t="s">
        <v>650</v>
      </c>
      <c r="B36" t="s">
        <v>672</v>
      </c>
      <c r="C36" t="s">
        <v>14495</v>
      </c>
      <c r="D36" t="s">
        <v>14590</v>
      </c>
      <c r="E36" t="s">
        <v>14591</v>
      </c>
      <c r="F36" t="s">
        <v>14432</v>
      </c>
      <c r="G36" t="s">
        <v>14427</v>
      </c>
      <c r="H36" t="s">
        <v>985</v>
      </c>
      <c r="I36" t="s">
        <v>14592</v>
      </c>
      <c r="J36" t="s">
        <v>14592</v>
      </c>
      <c r="K36" t="s">
        <v>14593</v>
      </c>
    </row>
    <row r="37">
      <c r="A37" s="5" t="s">
        <v>650</v>
      </c>
      <c r="B37" t="s">
        <v>661</v>
      </c>
      <c r="C37" t="s">
        <v>14594</v>
      </c>
      <c r="D37" t="s">
        <v>14595</v>
      </c>
      <c r="E37" t="s">
        <v>14596</v>
      </c>
      <c r="F37" t="s">
        <v>14432</v>
      </c>
      <c r="G37" t="s">
        <v>14427</v>
      </c>
      <c r="H37" t="s">
        <v>1022</v>
      </c>
      <c r="I37" t="s">
        <v>14597</v>
      </c>
      <c r="J37" t="s">
        <v>14598</v>
      </c>
      <c r="K37" t="s">
        <v>14599</v>
      </c>
    </row>
    <row r="39">
      <c r="A39" t="s">
        <v>437</v>
      </c>
    </row>
    <row r="40">
      <c r="A40" t="s">
        <v>382</v>
      </c>
    </row>
  </sheetData>
  <mergeCells count="14">
    <mergeCell ref="A3:K3"/>
    <mergeCell ref="A5:A5"/>
    <mergeCell ref="A6:A6"/>
    <mergeCell ref="A7:A7"/>
    <mergeCell ref="A8:A10"/>
    <mergeCell ref="A11:A13"/>
    <mergeCell ref="A14:A16"/>
    <mergeCell ref="A17:A19"/>
    <mergeCell ref="A20:A22"/>
    <mergeCell ref="A23:A25"/>
    <mergeCell ref="A26:A28"/>
    <mergeCell ref="A29:A31"/>
    <mergeCell ref="A32:A34"/>
    <mergeCell ref="A35:A37"/>
  </mergeCells>
  <pageMargins left="0.7" right="0.7" top="0.75" bottom="0.75" header="0.3" footer="0.3"/>
  <pageSetup paperSize="9" orientation="portrait" horizontalDpi="300" verticalDpi="300" r:id="rId2"/>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s>
  <sheetData>
    <row r="1">
      <c r="A1" s="4" t="s">
        <v>309</v>
      </c>
    </row>
    <row r="2">
      <c r="A2" s="3" t="str">
        <f>=HYPERLINK("#'INDEX'!A1", "Back to INDEX")</f>
      </c>
    </row>
    <row r="3">
      <c r="A3" s="2" t="s">
        <v>382</v>
      </c>
      <c r="B3" s="2" t="s">
        <v>382</v>
      </c>
      <c r="C3" s="2" t="s">
        <v>14435</v>
      </c>
      <c r="D3" s="2" t="s">
        <v>14435</v>
      </c>
      <c r="E3" s="2" t="s">
        <v>14441</v>
      </c>
      <c r="F3" s="2" t="s">
        <v>14441</v>
      </c>
      <c r="G3" s="2" t="s">
        <v>640</v>
      </c>
      <c r="H3" s="2" t="s">
        <v>640</v>
      </c>
      <c r="I3" s="2" t="s">
        <v>643</v>
      </c>
      <c r="J3" s="2" t="s">
        <v>643</v>
      </c>
      <c r="K3" s="2" t="s">
        <v>644</v>
      </c>
      <c r="L3" s="2" t="s">
        <v>644</v>
      </c>
      <c r="M3" s="2" t="s">
        <v>645</v>
      </c>
      <c r="N3" s="2" t="s">
        <v>645</v>
      </c>
      <c r="O3" s="2" t="s">
        <v>646</v>
      </c>
      <c r="P3" s="2" t="s">
        <v>646</v>
      </c>
      <c r="Q3" s="2" t="s">
        <v>647</v>
      </c>
      <c r="R3" s="2" t="s">
        <v>647</v>
      </c>
      <c r="S3" s="2" t="s">
        <v>648</v>
      </c>
      <c r="T3" s="2" t="s">
        <v>648</v>
      </c>
      <c r="U3" s="2" t="s">
        <v>13735</v>
      </c>
      <c r="V3" s="2" t="s">
        <v>13735</v>
      </c>
      <c r="W3" s="2" t="s">
        <v>650</v>
      </c>
      <c r="X3" s="2" t="s">
        <v>650</v>
      </c>
    </row>
    <row r="4">
      <c r="A4" s="6" t="s">
        <v>382</v>
      </c>
      <c r="B4" s="6" t="s">
        <v>382</v>
      </c>
      <c r="C4" s="6" t="s">
        <v>14600</v>
      </c>
      <c r="D4" s="6" t="s">
        <v>14601</v>
      </c>
      <c r="E4" s="6" t="s">
        <v>14600</v>
      </c>
      <c r="F4" s="6" t="s">
        <v>14601</v>
      </c>
      <c r="G4" s="6" t="s">
        <v>14600</v>
      </c>
      <c r="H4" s="6" t="s">
        <v>14601</v>
      </c>
      <c r="I4" s="6" t="s">
        <v>14600</v>
      </c>
      <c r="J4" s="6" t="s">
        <v>14601</v>
      </c>
      <c r="K4" s="6" t="s">
        <v>14600</v>
      </c>
      <c r="L4" s="6" t="s">
        <v>14601</v>
      </c>
      <c r="M4" s="6" t="s">
        <v>14600</v>
      </c>
      <c r="N4" s="6" t="s">
        <v>14601</v>
      </c>
      <c r="O4" s="6" t="s">
        <v>14600</v>
      </c>
      <c r="P4" s="6" t="s">
        <v>14601</v>
      </c>
      <c r="Q4" s="6" t="s">
        <v>14600</v>
      </c>
      <c r="R4" s="6" t="s">
        <v>14601</v>
      </c>
      <c r="S4" s="6" t="s">
        <v>14600</v>
      </c>
      <c r="T4" s="6" t="s">
        <v>14601</v>
      </c>
      <c r="U4" s="6" t="s">
        <v>14600</v>
      </c>
      <c r="V4" s="6" t="s">
        <v>14601</v>
      </c>
      <c r="W4" s="6" t="s">
        <v>14600</v>
      </c>
      <c r="X4" s="6" t="s">
        <v>14601</v>
      </c>
    </row>
    <row r="5">
      <c r="A5" s="5" t="s">
        <v>382</v>
      </c>
      <c r="B5" t="s">
        <v>1234</v>
      </c>
      <c r="C5" t="s">
        <v>14602</v>
      </c>
      <c r="D5" t="s">
        <v>13585</v>
      </c>
      <c r="E5" t="s">
        <v>14603</v>
      </c>
      <c r="F5" t="s">
        <v>1011</v>
      </c>
      <c r="G5" t="s">
        <v>14604</v>
      </c>
      <c r="H5" t="s">
        <v>839</v>
      </c>
      <c r="I5" t="s">
        <v>14605</v>
      </c>
      <c r="J5" t="s">
        <v>1117</v>
      </c>
      <c r="K5" t="s">
        <v>14606</v>
      </c>
      <c r="L5" t="s">
        <v>905</v>
      </c>
      <c r="M5" t="s">
        <v>14607</v>
      </c>
      <c r="N5" t="s">
        <v>835</v>
      </c>
      <c r="O5" t="s">
        <v>14608</v>
      </c>
      <c r="P5" t="s">
        <v>855</v>
      </c>
      <c r="Q5" t="s">
        <v>14609</v>
      </c>
      <c r="R5" t="s">
        <v>600</v>
      </c>
      <c r="S5" t="s">
        <v>14610</v>
      </c>
      <c r="T5" t="s">
        <v>829</v>
      </c>
      <c r="U5" t="s">
        <v>14611</v>
      </c>
      <c r="V5" t="s">
        <v>970</v>
      </c>
      <c r="W5" t="s">
        <v>14612</v>
      </c>
      <c r="X5" t="s">
        <v>13959</v>
      </c>
    </row>
    <row r="6">
      <c r="A6" s="5" t="s">
        <v>382</v>
      </c>
      <c r="B6" t="s">
        <v>1241</v>
      </c>
      <c r="C6" t="s">
        <v>1137</v>
      </c>
      <c r="D6" t="s">
        <v>382</v>
      </c>
      <c r="E6" t="s">
        <v>1137</v>
      </c>
      <c r="F6" t="s">
        <v>382</v>
      </c>
      <c r="G6" t="s">
        <v>1137</v>
      </c>
      <c r="H6" t="s">
        <v>382</v>
      </c>
      <c r="I6" t="s">
        <v>1137</v>
      </c>
      <c r="J6" t="s">
        <v>382</v>
      </c>
      <c r="K6" t="s">
        <v>1137</v>
      </c>
      <c r="L6" t="s">
        <v>382</v>
      </c>
      <c r="M6" t="s">
        <v>1137</v>
      </c>
      <c r="N6" t="s">
        <v>382</v>
      </c>
      <c r="O6" t="s">
        <v>1137</v>
      </c>
      <c r="P6" t="s">
        <v>382</v>
      </c>
      <c r="Q6" t="s">
        <v>14613</v>
      </c>
      <c r="R6" t="s">
        <v>634</v>
      </c>
      <c r="S6" t="s">
        <v>14614</v>
      </c>
      <c r="T6" t="s">
        <v>998</v>
      </c>
      <c r="U6" t="s">
        <v>14615</v>
      </c>
      <c r="V6" t="s">
        <v>501</v>
      </c>
      <c r="W6" t="s">
        <v>14616</v>
      </c>
      <c r="X6" t="s">
        <v>861</v>
      </c>
    </row>
    <row r="7">
      <c r="A7" s="5" t="s">
        <v>382</v>
      </c>
      <c r="B7" t="s">
        <v>1248</v>
      </c>
      <c r="C7" t="s">
        <v>14617</v>
      </c>
      <c r="D7" t="s">
        <v>956</v>
      </c>
      <c r="E7" t="s">
        <v>14618</v>
      </c>
      <c r="F7" t="s">
        <v>867</v>
      </c>
      <c r="G7" t="s">
        <v>14619</v>
      </c>
      <c r="H7" t="s">
        <v>824</v>
      </c>
      <c r="I7" t="s">
        <v>14620</v>
      </c>
      <c r="J7" t="s">
        <v>14084</v>
      </c>
      <c r="K7" t="s">
        <v>14621</v>
      </c>
      <c r="L7" t="s">
        <v>916</v>
      </c>
      <c r="M7" t="s">
        <v>14622</v>
      </c>
      <c r="N7" t="s">
        <v>1034</v>
      </c>
      <c r="O7" t="s">
        <v>14623</v>
      </c>
      <c r="P7" t="s">
        <v>13963</v>
      </c>
      <c r="Q7" t="s">
        <v>14624</v>
      </c>
      <c r="R7" t="s">
        <v>852</v>
      </c>
      <c r="S7" t="s">
        <v>14625</v>
      </c>
      <c r="T7" t="s">
        <v>1149</v>
      </c>
      <c r="U7" t="s">
        <v>14626</v>
      </c>
      <c r="V7" t="s">
        <v>1119</v>
      </c>
      <c r="W7" t="s">
        <v>14627</v>
      </c>
      <c r="X7" t="s">
        <v>698</v>
      </c>
    </row>
    <row r="8">
      <c r="A8" s="5" t="s">
        <v>382</v>
      </c>
      <c r="B8" t="s">
        <v>1255</v>
      </c>
      <c r="C8" t="s">
        <v>14628</v>
      </c>
      <c r="D8" t="s">
        <v>599</v>
      </c>
      <c r="E8" t="s">
        <v>14629</v>
      </c>
      <c r="F8" t="s">
        <v>856</v>
      </c>
      <c r="G8" t="s">
        <v>14630</v>
      </c>
      <c r="H8" t="s">
        <v>870</v>
      </c>
      <c r="I8" t="s">
        <v>14631</v>
      </c>
      <c r="J8" t="s">
        <v>1148</v>
      </c>
      <c r="K8" t="s">
        <v>14632</v>
      </c>
      <c r="L8" t="s">
        <v>898</v>
      </c>
      <c r="M8" t="s">
        <v>14633</v>
      </c>
      <c r="N8" t="s">
        <v>1026</v>
      </c>
      <c r="O8" t="s">
        <v>14634</v>
      </c>
      <c r="P8" t="s">
        <v>997</v>
      </c>
      <c r="Q8" t="s">
        <v>14635</v>
      </c>
      <c r="R8" t="s">
        <v>1034</v>
      </c>
      <c r="S8" t="s">
        <v>14636</v>
      </c>
      <c r="T8" t="s">
        <v>973</v>
      </c>
      <c r="U8" t="s">
        <v>14637</v>
      </c>
      <c r="V8" t="s">
        <v>972</v>
      </c>
      <c r="W8" t="s">
        <v>14638</v>
      </c>
      <c r="X8" t="s">
        <v>996</v>
      </c>
    </row>
    <row r="9">
      <c r="A9" s="5" t="s">
        <v>382</v>
      </c>
      <c r="B9" t="s">
        <v>1262</v>
      </c>
      <c r="C9" t="s">
        <v>14639</v>
      </c>
      <c r="D9" t="s">
        <v>995</v>
      </c>
      <c r="E9" t="s">
        <v>14640</v>
      </c>
      <c r="F9" t="s">
        <v>816</v>
      </c>
      <c r="G9" t="s">
        <v>14641</v>
      </c>
      <c r="H9" t="s">
        <v>691</v>
      </c>
      <c r="I9" t="s">
        <v>14642</v>
      </c>
      <c r="J9" t="s">
        <v>1098</v>
      </c>
      <c r="K9" t="s">
        <v>14643</v>
      </c>
      <c r="L9" t="s">
        <v>691</v>
      </c>
      <c r="M9" t="s">
        <v>14644</v>
      </c>
      <c r="N9" t="s">
        <v>980</v>
      </c>
      <c r="O9" t="s">
        <v>14645</v>
      </c>
      <c r="P9" t="s">
        <v>810</v>
      </c>
      <c r="Q9" t="s">
        <v>14646</v>
      </c>
      <c r="R9" t="s">
        <v>13779</v>
      </c>
      <c r="S9" t="s">
        <v>14647</v>
      </c>
      <c r="T9" t="s">
        <v>889</v>
      </c>
      <c r="U9" t="s">
        <v>14648</v>
      </c>
      <c r="V9" t="s">
        <v>848</v>
      </c>
      <c r="W9" t="s">
        <v>14649</v>
      </c>
      <c r="X9" t="s">
        <v>1030</v>
      </c>
    </row>
    <row r="10">
      <c r="A10" s="5" t="s">
        <v>382</v>
      </c>
      <c r="B10" t="s">
        <v>1269</v>
      </c>
      <c r="C10" t="s">
        <v>14650</v>
      </c>
      <c r="D10" t="s">
        <v>1027</v>
      </c>
      <c r="E10" t="s">
        <v>14651</v>
      </c>
      <c r="F10" t="s">
        <v>13956</v>
      </c>
      <c r="G10" t="s">
        <v>14652</v>
      </c>
      <c r="H10" t="s">
        <v>1010</v>
      </c>
      <c r="I10" t="s">
        <v>14653</v>
      </c>
      <c r="J10" t="s">
        <v>13930</v>
      </c>
      <c r="K10" t="s">
        <v>14654</v>
      </c>
      <c r="L10" t="s">
        <v>948</v>
      </c>
      <c r="M10" t="s">
        <v>14655</v>
      </c>
      <c r="N10" t="s">
        <v>844</v>
      </c>
      <c r="O10" t="s">
        <v>14656</v>
      </c>
      <c r="P10" t="s">
        <v>14657</v>
      </c>
      <c r="Q10" t="s">
        <v>14658</v>
      </c>
      <c r="R10" t="s">
        <v>14449</v>
      </c>
      <c r="S10" t="s">
        <v>14659</v>
      </c>
      <c r="T10" t="s">
        <v>982</v>
      </c>
      <c r="U10" t="s">
        <v>14660</v>
      </c>
      <c r="V10" t="s">
        <v>845</v>
      </c>
      <c r="W10" t="s">
        <v>14661</v>
      </c>
      <c r="X10" t="s">
        <v>983</v>
      </c>
    </row>
    <row r="11">
      <c r="A11" s="5" t="s">
        <v>382</v>
      </c>
      <c r="B11" t="s">
        <v>1275</v>
      </c>
      <c r="C11" t="s">
        <v>14662</v>
      </c>
      <c r="D11" t="s">
        <v>13648</v>
      </c>
      <c r="E11" t="s">
        <v>14663</v>
      </c>
      <c r="F11" t="s">
        <v>986</v>
      </c>
      <c r="G11" t="s">
        <v>14664</v>
      </c>
      <c r="H11" t="s">
        <v>845</v>
      </c>
      <c r="I11" t="s">
        <v>14665</v>
      </c>
      <c r="J11" t="s">
        <v>13973</v>
      </c>
      <c r="K11" t="s">
        <v>14666</v>
      </c>
      <c r="L11" t="s">
        <v>1013</v>
      </c>
      <c r="M11" t="s">
        <v>14667</v>
      </c>
      <c r="N11" t="s">
        <v>13972</v>
      </c>
      <c r="O11" t="s">
        <v>14668</v>
      </c>
      <c r="P11" t="s">
        <v>1036</v>
      </c>
      <c r="Q11" t="s">
        <v>14669</v>
      </c>
      <c r="R11" t="s">
        <v>954</v>
      </c>
      <c r="S11" t="s">
        <v>14670</v>
      </c>
      <c r="T11" t="s">
        <v>1035</v>
      </c>
      <c r="U11" t="s">
        <v>14671</v>
      </c>
      <c r="V11" t="s">
        <v>899</v>
      </c>
      <c r="W11" t="s">
        <v>14672</v>
      </c>
      <c r="X11" t="s">
        <v>850</v>
      </c>
    </row>
    <row r="12">
      <c r="A12" s="5" t="s">
        <v>382</v>
      </c>
      <c r="B12" t="s">
        <v>1282</v>
      </c>
      <c r="C12" t="s">
        <v>14673</v>
      </c>
      <c r="D12" t="s">
        <v>13969</v>
      </c>
      <c r="E12" t="s">
        <v>14674</v>
      </c>
      <c r="F12" t="s">
        <v>14675</v>
      </c>
      <c r="G12" t="s">
        <v>14676</v>
      </c>
      <c r="H12" t="s">
        <v>840</v>
      </c>
      <c r="I12" t="s">
        <v>14677</v>
      </c>
      <c r="J12" t="s">
        <v>946</v>
      </c>
      <c r="K12" t="s">
        <v>14678</v>
      </c>
      <c r="L12" t="s">
        <v>1087</v>
      </c>
      <c r="M12" t="s">
        <v>14679</v>
      </c>
      <c r="N12" t="s">
        <v>816</v>
      </c>
      <c r="O12" t="s">
        <v>14680</v>
      </c>
      <c r="P12" t="s">
        <v>1003</v>
      </c>
      <c r="Q12" t="s">
        <v>14681</v>
      </c>
      <c r="R12" t="s">
        <v>1010</v>
      </c>
      <c r="S12" t="s">
        <v>14682</v>
      </c>
      <c r="T12" t="s">
        <v>14020</v>
      </c>
      <c r="U12" t="s">
        <v>14683</v>
      </c>
      <c r="V12" t="s">
        <v>1038</v>
      </c>
      <c r="W12" t="s">
        <v>14684</v>
      </c>
      <c r="X12" t="s">
        <v>13970</v>
      </c>
    </row>
    <row r="13">
      <c r="A13" s="5" t="s">
        <v>382</v>
      </c>
      <c r="B13" t="s">
        <v>1289</v>
      </c>
      <c r="C13" t="s">
        <v>14685</v>
      </c>
      <c r="D13" t="s">
        <v>14018</v>
      </c>
      <c r="E13" t="s">
        <v>14686</v>
      </c>
      <c r="F13" t="s">
        <v>14657</v>
      </c>
      <c r="G13" t="s">
        <v>14687</v>
      </c>
      <c r="H13" t="s">
        <v>816</v>
      </c>
      <c r="I13" t="s">
        <v>14688</v>
      </c>
      <c r="J13" t="s">
        <v>1035</v>
      </c>
      <c r="K13" t="s">
        <v>14689</v>
      </c>
      <c r="L13" t="s">
        <v>854</v>
      </c>
      <c r="M13" t="s">
        <v>14690</v>
      </c>
      <c r="N13" t="s">
        <v>1099</v>
      </c>
      <c r="O13" t="s">
        <v>14691</v>
      </c>
      <c r="P13" t="s">
        <v>836</v>
      </c>
      <c r="Q13" t="s">
        <v>14692</v>
      </c>
      <c r="R13" t="s">
        <v>845</v>
      </c>
      <c r="S13" t="s">
        <v>14693</v>
      </c>
      <c r="T13" t="s">
        <v>970</v>
      </c>
      <c r="U13" t="s">
        <v>14694</v>
      </c>
      <c r="V13" t="s">
        <v>924</v>
      </c>
      <c r="W13" t="s">
        <v>14695</v>
      </c>
      <c r="X13" t="s">
        <v>816</v>
      </c>
    </row>
    <row r="14">
      <c r="A14" s="5" t="s">
        <v>382</v>
      </c>
      <c r="B14" t="s">
        <v>1296</v>
      </c>
      <c r="C14" t="s">
        <v>14696</v>
      </c>
      <c r="D14" t="s">
        <v>13821</v>
      </c>
      <c r="E14" t="s">
        <v>14697</v>
      </c>
      <c r="F14" t="s">
        <v>1149</v>
      </c>
      <c r="G14" t="s">
        <v>14698</v>
      </c>
      <c r="H14" t="s">
        <v>989</v>
      </c>
      <c r="I14" t="s">
        <v>14699</v>
      </c>
      <c r="J14" t="s">
        <v>13959</v>
      </c>
      <c r="K14" t="s">
        <v>14700</v>
      </c>
      <c r="L14" t="s">
        <v>854</v>
      </c>
      <c r="M14" t="s">
        <v>14701</v>
      </c>
      <c r="N14" t="s">
        <v>619</v>
      </c>
      <c r="O14" t="s">
        <v>14702</v>
      </c>
      <c r="P14" t="s">
        <v>841</v>
      </c>
      <c r="Q14" t="s">
        <v>14703</v>
      </c>
      <c r="R14" t="s">
        <v>904</v>
      </c>
      <c r="S14" t="s">
        <v>14704</v>
      </c>
      <c r="T14" t="s">
        <v>1000</v>
      </c>
      <c r="U14" t="s">
        <v>14705</v>
      </c>
      <c r="V14" t="s">
        <v>1092</v>
      </c>
      <c r="W14" t="s">
        <v>14706</v>
      </c>
      <c r="X14" t="s">
        <v>13706</v>
      </c>
    </row>
    <row r="15">
      <c r="A15" s="5" t="s">
        <v>382</v>
      </c>
      <c r="B15" t="s">
        <v>1303</v>
      </c>
      <c r="C15" t="s">
        <v>14707</v>
      </c>
      <c r="D15" t="s">
        <v>796</v>
      </c>
      <c r="E15" t="s">
        <v>14708</v>
      </c>
      <c r="F15" t="s">
        <v>13972</v>
      </c>
      <c r="G15" t="s">
        <v>14709</v>
      </c>
      <c r="H15" t="s">
        <v>1002</v>
      </c>
      <c r="I15" t="s">
        <v>14710</v>
      </c>
      <c r="J15" t="s">
        <v>598</v>
      </c>
      <c r="K15" t="s">
        <v>14711</v>
      </c>
      <c r="L15" t="s">
        <v>924</v>
      </c>
      <c r="M15" t="s">
        <v>14712</v>
      </c>
      <c r="N15" t="s">
        <v>823</v>
      </c>
      <c r="O15" t="s">
        <v>14713</v>
      </c>
      <c r="P15" t="s">
        <v>1109</v>
      </c>
      <c r="Q15" t="s">
        <v>14714</v>
      </c>
      <c r="R15" t="s">
        <v>13963</v>
      </c>
      <c r="S15" t="s">
        <v>14715</v>
      </c>
      <c r="T15" t="s">
        <v>13914</v>
      </c>
      <c r="U15" t="s">
        <v>14716</v>
      </c>
      <c r="V15" t="s">
        <v>981</v>
      </c>
      <c r="W15" t="s">
        <v>14717</v>
      </c>
      <c r="X15" t="s">
        <v>1038</v>
      </c>
    </row>
    <row r="16">
      <c r="A16" s="5" t="s">
        <v>382</v>
      </c>
      <c r="B16" t="s">
        <v>1310</v>
      </c>
      <c r="C16" t="s">
        <v>14718</v>
      </c>
      <c r="D16" t="s">
        <v>13623</v>
      </c>
      <c r="E16" t="s">
        <v>14719</v>
      </c>
      <c r="F16" t="s">
        <v>1004</v>
      </c>
      <c r="G16" t="s">
        <v>14720</v>
      </c>
      <c r="H16" t="s">
        <v>867</v>
      </c>
      <c r="I16" t="s">
        <v>14721</v>
      </c>
      <c r="J16" t="s">
        <v>982</v>
      </c>
      <c r="K16" t="s">
        <v>14722</v>
      </c>
      <c r="L16" t="s">
        <v>696</v>
      </c>
      <c r="M16" t="s">
        <v>14723</v>
      </c>
      <c r="N16" t="s">
        <v>13961</v>
      </c>
      <c r="O16" t="s">
        <v>14724</v>
      </c>
      <c r="P16" t="s">
        <v>1156</v>
      </c>
      <c r="Q16" t="s">
        <v>14725</v>
      </c>
      <c r="R16" t="s">
        <v>843</v>
      </c>
      <c r="S16" t="s">
        <v>14726</v>
      </c>
      <c r="T16" t="s">
        <v>1031</v>
      </c>
      <c r="U16" t="s">
        <v>14727</v>
      </c>
      <c r="V16" t="s">
        <v>1015</v>
      </c>
      <c r="W16" t="s">
        <v>14728</v>
      </c>
      <c r="X16" t="s">
        <v>13945</v>
      </c>
    </row>
    <row r="17">
      <c r="A17" s="5" t="s">
        <v>382</v>
      </c>
      <c r="B17" t="s">
        <v>1317</v>
      </c>
      <c r="C17" t="s">
        <v>14729</v>
      </c>
      <c r="D17" t="s">
        <v>13970</v>
      </c>
      <c r="E17" t="s">
        <v>14730</v>
      </c>
      <c r="F17" t="s">
        <v>847</v>
      </c>
      <c r="G17" t="s">
        <v>14731</v>
      </c>
      <c r="H17" t="s">
        <v>817</v>
      </c>
      <c r="I17" t="s">
        <v>14732</v>
      </c>
      <c r="J17" t="s">
        <v>1163</v>
      </c>
      <c r="K17" t="s">
        <v>14733</v>
      </c>
      <c r="L17" t="s">
        <v>900</v>
      </c>
      <c r="M17" t="s">
        <v>14734</v>
      </c>
      <c r="N17" t="s">
        <v>787</v>
      </c>
      <c r="O17" t="s">
        <v>14735</v>
      </c>
      <c r="P17" t="s">
        <v>817</v>
      </c>
      <c r="Q17" t="s">
        <v>14736</v>
      </c>
      <c r="R17" t="s">
        <v>834</v>
      </c>
      <c r="S17" t="s">
        <v>14737</v>
      </c>
      <c r="T17" t="s">
        <v>13607</v>
      </c>
      <c r="U17" t="s">
        <v>14738</v>
      </c>
      <c r="V17" t="s">
        <v>1009</v>
      </c>
      <c r="W17" t="s">
        <v>14739</v>
      </c>
      <c r="X17" t="s">
        <v>845</v>
      </c>
    </row>
    <row r="18">
      <c r="A18" s="5" t="s">
        <v>382</v>
      </c>
      <c r="B18" t="s">
        <v>1324</v>
      </c>
      <c r="C18" t="s">
        <v>14740</v>
      </c>
      <c r="D18" t="s">
        <v>13622</v>
      </c>
      <c r="E18" t="s">
        <v>14741</v>
      </c>
      <c r="F18" t="s">
        <v>1028</v>
      </c>
      <c r="G18" t="s">
        <v>14742</v>
      </c>
      <c r="H18" t="s">
        <v>13779</v>
      </c>
      <c r="I18" t="s">
        <v>14743</v>
      </c>
      <c r="J18" t="s">
        <v>1038</v>
      </c>
      <c r="K18" t="s">
        <v>14744</v>
      </c>
      <c r="L18" t="s">
        <v>577</v>
      </c>
      <c r="M18" t="s">
        <v>14745</v>
      </c>
      <c r="N18" t="s">
        <v>581</v>
      </c>
      <c r="O18" t="s">
        <v>14746</v>
      </c>
      <c r="P18" t="s">
        <v>876</v>
      </c>
      <c r="Q18" t="s">
        <v>14747</v>
      </c>
      <c r="R18" t="s">
        <v>14020</v>
      </c>
      <c r="S18" t="s">
        <v>14748</v>
      </c>
      <c r="T18" t="s">
        <v>13724</v>
      </c>
      <c r="U18" t="s">
        <v>14749</v>
      </c>
      <c r="V18" t="s">
        <v>14449</v>
      </c>
      <c r="W18" t="s">
        <v>14750</v>
      </c>
      <c r="X18" t="s">
        <v>14084</v>
      </c>
    </row>
    <row r="19">
      <c r="A19" s="5" t="s">
        <v>382</v>
      </c>
      <c r="B19" t="s">
        <v>1331</v>
      </c>
      <c r="C19" t="s">
        <v>14751</v>
      </c>
      <c r="D19" t="s">
        <v>13729</v>
      </c>
      <c r="E19" t="s">
        <v>14752</v>
      </c>
      <c r="F19" t="s">
        <v>13757</v>
      </c>
      <c r="G19" t="s">
        <v>14753</v>
      </c>
      <c r="H19" t="s">
        <v>13956</v>
      </c>
      <c r="I19" t="s">
        <v>14754</v>
      </c>
      <c r="J19" t="s">
        <v>13757</v>
      </c>
      <c r="K19" t="s">
        <v>14755</v>
      </c>
      <c r="L19" t="s">
        <v>1007</v>
      </c>
      <c r="M19" t="s">
        <v>14756</v>
      </c>
      <c r="N19" t="s">
        <v>1093</v>
      </c>
      <c r="O19" t="s">
        <v>14757</v>
      </c>
      <c r="P19" t="s">
        <v>553</v>
      </c>
      <c r="Q19" t="s">
        <v>14758</v>
      </c>
      <c r="R19" t="s">
        <v>972</v>
      </c>
      <c r="S19" t="s">
        <v>14759</v>
      </c>
      <c r="T19" t="s">
        <v>994</v>
      </c>
      <c r="U19" t="s">
        <v>14760</v>
      </c>
      <c r="V19" t="s">
        <v>1015</v>
      </c>
      <c r="W19" t="s">
        <v>14761</v>
      </c>
      <c r="X19" t="s">
        <v>900</v>
      </c>
    </row>
    <row r="20">
      <c r="A20" s="5" t="s">
        <v>382</v>
      </c>
      <c r="B20" t="s">
        <v>1338</v>
      </c>
      <c r="C20" t="s">
        <v>14762</v>
      </c>
      <c r="D20" t="s">
        <v>843</v>
      </c>
      <c r="E20" t="s">
        <v>14763</v>
      </c>
      <c r="F20" t="s">
        <v>919</v>
      </c>
      <c r="G20" t="s">
        <v>14764</v>
      </c>
      <c r="H20" t="s">
        <v>833</v>
      </c>
      <c r="I20" t="s">
        <v>14765</v>
      </c>
      <c r="J20" t="s">
        <v>979</v>
      </c>
      <c r="K20" t="s">
        <v>14766</v>
      </c>
      <c r="L20" t="s">
        <v>738</v>
      </c>
      <c r="M20" t="s">
        <v>14767</v>
      </c>
      <c r="N20" t="s">
        <v>1099</v>
      </c>
      <c r="O20" t="s">
        <v>14768</v>
      </c>
      <c r="P20" t="s">
        <v>816</v>
      </c>
      <c r="Q20" t="s">
        <v>14769</v>
      </c>
      <c r="R20" t="s">
        <v>14020</v>
      </c>
      <c r="S20" t="s">
        <v>14770</v>
      </c>
      <c r="T20" t="s">
        <v>843</v>
      </c>
      <c r="U20" t="s">
        <v>14771</v>
      </c>
      <c r="V20" t="s">
        <v>1022</v>
      </c>
      <c r="W20" t="s">
        <v>14772</v>
      </c>
      <c r="X20" t="s">
        <v>698</v>
      </c>
    </row>
    <row r="21">
      <c r="A21" s="5" t="s">
        <v>382</v>
      </c>
      <c r="B21" t="s">
        <v>1345</v>
      </c>
      <c r="C21" t="s">
        <v>14773</v>
      </c>
      <c r="D21" t="s">
        <v>851</v>
      </c>
      <c r="E21" t="s">
        <v>14774</v>
      </c>
      <c r="F21" t="s">
        <v>1154</v>
      </c>
      <c r="G21" t="s">
        <v>14775</v>
      </c>
      <c r="H21" t="s">
        <v>1034</v>
      </c>
      <c r="I21" t="s">
        <v>14776</v>
      </c>
      <c r="J21" t="s">
        <v>982</v>
      </c>
      <c r="K21" t="s">
        <v>14777</v>
      </c>
      <c r="L21" t="s">
        <v>552</v>
      </c>
      <c r="M21" t="s">
        <v>14778</v>
      </c>
      <c r="N21" t="s">
        <v>13724</v>
      </c>
      <c r="O21" t="s">
        <v>14779</v>
      </c>
      <c r="P21" t="s">
        <v>580</v>
      </c>
      <c r="Q21" t="s">
        <v>14780</v>
      </c>
      <c r="R21" t="s">
        <v>954</v>
      </c>
      <c r="S21" t="s">
        <v>14781</v>
      </c>
      <c r="T21" t="s">
        <v>13979</v>
      </c>
      <c r="U21" t="s">
        <v>14782</v>
      </c>
      <c r="V21" t="s">
        <v>1011</v>
      </c>
      <c r="W21" t="s">
        <v>14783</v>
      </c>
      <c r="X21" t="s">
        <v>1013</v>
      </c>
    </row>
    <row r="22">
      <c r="A22" s="5" t="s">
        <v>382</v>
      </c>
      <c r="B22" t="s">
        <v>1352</v>
      </c>
      <c r="C22" t="s">
        <v>14784</v>
      </c>
      <c r="D22" t="s">
        <v>794</v>
      </c>
      <c r="E22" t="s">
        <v>14785</v>
      </c>
      <c r="F22" t="s">
        <v>13979</v>
      </c>
      <c r="G22" t="s">
        <v>14786</v>
      </c>
      <c r="H22" t="s">
        <v>970</v>
      </c>
      <c r="I22" t="s">
        <v>14787</v>
      </c>
      <c r="J22" t="s">
        <v>964</v>
      </c>
      <c r="K22" t="s">
        <v>14788</v>
      </c>
      <c r="L22" t="s">
        <v>996</v>
      </c>
      <c r="M22" t="s">
        <v>14789</v>
      </c>
      <c r="N22" t="s">
        <v>13968</v>
      </c>
      <c r="O22" t="s">
        <v>14790</v>
      </c>
      <c r="P22" t="s">
        <v>621</v>
      </c>
      <c r="Q22" t="s">
        <v>14791</v>
      </c>
      <c r="R22" t="s">
        <v>876</v>
      </c>
      <c r="S22" t="s">
        <v>14792</v>
      </c>
      <c r="T22" t="s">
        <v>1119</v>
      </c>
      <c r="U22" t="s">
        <v>14793</v>
      </c>
      <c r="V22" t="s">
        <v>13723</v>
      </c>
      <c r="W22" t="s">
        <v>14794</v>
      </c>
      <c r="X22" t="s">
        <v>995</v>
      </c>
    </row>
    <row r="23">
      <c r="A23" s="5" t="s">
        <v>382</v>
      </c>
      <c r="B23" t="s">
        <v>1358</v>
      </c>
      <c r="C23" t="s">
        <v>14795</v>
      </c>
      <c r="D23" t="s">
        <v>794</v>
      </c>
      <c r="E23" t="s">
        <v>14796</v>
      </c>
      <c r="F23" t="s">
        <v>13706</v>
      </c>
      <c r="G23" t="s">
        <v>14797</v>
      </c>
      <c r="H23" t="s">
        <v>992</v>
      </c>
      <c r="I23" t="s">
        <v>14798</v>
      </c>
      <c r="J23" t="s">
        <v>1174</v>
      </c>
      <c r="K23" t="s">
        <v>14799</v>
      </c>
      <c r="L23" t="s">
        <v>959</v>
      </c>
      <c r="M23" t="s">
        <v>14800</v>
      </c>
      <c r="N23" t="s">
        <v>852</v>
      </c>
      <c r="O23" t="s">
        <v>14801</v>
      </c>
      <c r="P23" t="s">
        <v>999</v>
      </c>
      <c r="Q23" t="s">
        <v>14802</v>
      </c>
      <c r="R23" t="s">
        <v>13673</v>
      </c>
      <c r="S23" t="s">
        <v>14803</v>
      </c>
      <c r="T23" t="s">
        <v>13589</v>
      </c>
      <c r="U23" t="s">
        <v>14804</v>
      </c>
      <c r="V23" t="s">
        <v>13601</v>
      </c>
      <c r="W23" t="s">
        <v>14805</v>
      </c>
      <c r="X23" t="s">
        <v>13673</v>
      </c>
    </row>
    <row r="24">
      <c r="A24" s="5" t="s">
        <v>382</v>
      </c>
      <c r="B24" t="s">
        <v>1365</v>
      </c>
      <c r="C24" t="s">
        <v>14806</v>
      </c>
      <c r="D24" t="s">
        <v>13714</v>
      </c>
      <c r="E24" t="s">
        <v>14807</v>
      </c>
      <c r="F24" t="s">
        <v>985</v>
      </c>
      <c r="G24" t="s">
        <v>14808</v>
      </c>
      <c r="H24" t="s">
        <v>500</v>
      </c>
      <c r="I24" t="s">
        <v>14809</v>
      </c>
      <c r="J24" t="s">
        <v>13608</v>
      </c>
      <c r="K24" t="s">
        <v>14810</v>
      </c>
      <c r="L24" t="s">
        <v>1167</v>
      </c>
      <c r="M24" t="s">
        <v>14811</v>
      </c>
      <c r="N24" t="s">
        <v>13779</v>
      </c>
      <c r="O24" t="s">
        <v>14812</v>
      </c>
      <c r="P24" t="s">
        <v>829</v>
      </c>
      <c r="Q24" t="s">
        <v>14813</v>
      </c>
      <c r="R24" t="s">
        <v>1013</v>
      </c>
      <c r="S24" t="s">
        <v>14814</v>
      </c>
      <c r="T24" t="s">
        <v>581</v>
      </c>
      <c r="U24" t="s">
        <v>14815</v>
      </c>
      <c r="V24" t="s">
        <v>13972</v>
      </c>
      <c r="W24" t="s">
        <v>14816</v>
      </c>
      <c r="X24" t="s">
        <v>13605</v>
      </c>
    </row>
    <row r="25">
      <c r="A25" s="5" t="s">
        <v>382</v>
      </c>
      <c r="B25" t="s">
        <v>1372</v>
      </c>
      <c r="C25" t="s">
        <v>14817</v>
      </c>
      <c r="D25" t="s">
        <v>1173</v>
      </c>
      <c r="E25" t="s">
        <v>14818</v>
      </c>
      <c r="F25" t="s">
        <v>842</v>
      </c>
      <c r="G25" t="s">
        <v>14819</v>
      </c>
      <c r="H25" t="s">
        <v>696</v>
      </c>
      <c r="I25" t="s">
        <v>14820</v>
      </c>
      <c r="J25" t="s">
        <v>13978</v>
      </c>
      <c r="K25" t="s">
        <v>14821</v>
      </c>
      <c r="L25" t="s">
        <v>14014</v>
      </c>
      <c r="M25" t="s">
        <v>14822</v>
      </c>
      <c r="N25" t="s">
        <v>13779</v>
      </c>
      <c r="O25" t="s">
        <v>14823</v>
      </c>
      <c r="P25" t="s">
        <v>872</v>
      </c>
      <c r="Q25" t="s">
        <v>14824</v>
      </c>
      <c r="R25" t="s">
        <v>1154</v>
      </c>
      <c r="S25" t="s">
        <v>14825</v>
      </c>
      <c r="T25" t="s">
        <v>848</v>
      </c>
      <c r="U25" t="s">
        <v>14826</v>
      </c>
      <c r="V25" t="s">
        <v>1111</v>
      </c>
      <c r="W25" t="s">
        <v>14827</v>
      </c>
      <c r="X25" t="s">
        <v>1027</v>
      </c>
    </row>
    <row r="26">
      <c r="A26" s="5" t="s">
        <v>382</v>
      </c>
      <c r="B26" t="s">
        <v>1379</v>
      </c>
      <c r="C26" t="s">
        <v>14828</v>
      </c>
      <c r="D26" t="s">
        <v>1060</v>
      </c>
      <c r="E26" t="s">
        <v>14829</v>
      </c>
      <c r="F26" t="s">
        <v>954</v>
      </c>
      <c r="G26" t="s">
        <v>14830</v>
      </c>
      <c r="H26" t="s">
        <v>992</v>
      </c>
      <c r="I26" t="s">
        <v>14831</v>
      </c>
      <c r="J26" t="s">
        <v>13980</v>
      </c>
      <c r="K26" t="s">
        <v>14832</v>
      </c>
      <c r="L26" t="s">
        <v>581</v>
      </c>
      <c r="M26" t="s">
        <v>14833</v>
      </c>
      <c r="N26" t="s">
        <v>13973</v>
      </c>
      <c r="O26" t="s">
        <v>14817</v>
      </c>
      <c r="P26" t="s">
        <v>970</v>
      </c>
      <c r="Q26" t="s">
        <v>14834</v>
      </c>
      <c r="R26" t="s">
        <v>14018</v>
      </c>
      <c r="S26" t="s">
        <v>14835</v>
      </c>
      <c r="T26" t="s">
        <v>1061</v>
      </c>
      <c r="U26" t="s">
        <v>14836</v>
      </c>
      <c r="V26" t="s">
        <v>1060</v>
      </c>
      <c r="W26" t="s">
        <v>14837</v>
      </c>
      <c r="X26" t="s">
        <v>1061</v>
      </c>
    </row>
    <row r="27">
      <c r="A27" s="5" t="s">
        <v>382</v>
      </c>
      <c r="B27" t="s">
        <v>1386</v>
      </c>
      <c r="C27" t="s">
        <v>14838</v>
      </c>
      <c r="D27" t="s">
        <v>13757</v>
      </c>
      <c r="E27" t="s">
        <v>14839</v>
      </c>
      <c r="F27" t="s">
        <v>1011</v>
      </c>
      <c r="G27" t="s">
        <v>14840</v>
      </c>
      <c r="H27" t="s">
        <v>716</v>
      </c>
      <c r="I27" t="s">
        <v>14841</v>
      </c>
      <c r="J27" t="s">
        <v>841</v>
      </c>
      <c r="K27" t="s">
        <v>14842</v>
      </c>
      <c r="L27" t="s">
        <v>417</v>
      </c>
      <c r="M27" t="s">
        <v>14843</v>
      </c>
      <c r="N27" t="s">
        <v>894</v>
      </c>
      <c r="O27" t="s">
        <v>14844</v>
      </c>
      <c r="P27" t="s">
        <v>13950</v>
      </c>
      <c r="Q27" t="s">
        <v>14845</v>
      </c>
      <c r="R27" t="s">
        <v>993</v>
      </c>
      <c r="S27" t="s">
        <v>14846</v>
      </c>
      <c r="T27" t="s">
        <v>971</v>
      </c>
      <c r="U27" t="s">
        <v>14847</v>
      </c>
      <c r="V27" t="s">
        <v>899</v>
      </c>
      <c r="W27" t="s">
        <v>14848</v>
      </c>
      <c r="X27" t="s">
        <v>834</v>
      </c>
    </row>
    <row r="28">
      <c r="A28" s="5" t="s">
        <v>382</v>
      </c>
      <c r="B28" t="s">
        <v>1393</v>
      </c>
      <c r="C28" t="s">
        <v>14849</v>
      </c>
      <c r="D28" t="s">
        <v>13604</v>
      </c>
      <c r="E28" t="s">
        <v>14850</v>
      </c>
      <c r="F28" t="s">
        <v>889</v>
      </c>
      <c r="G28" t="s">
        <v>14851</v>
      </c>
      <c r="H28" t="s">
        <v>597</v>
      </c>
      <c r="I28" t="s">
        <v>14852</v>
      </c>
      <c r="J28" t="s">
        <v>993</v>
      </c>
      <c r="K28" t="s">
        <v>14853</v>
      </c>
      <c r="L28" t="s">
        <v>705</v>
      </c>
      <c r="M28" t="s">
        <v>14854</v>
      </c>
      <c r="N28" t="s">
        <v>501</v>
      </c>
      <c r="O28" t="s">
        <v>14855</v>
      </c>
      <c r="P28" t="s">
        <v>691</v>
      </c>
      <c r="Q28" t="s">
        <v>14856</v>
      </c>
      <c r="R28" t="s">
        <v>841</v>
      </c>
      <c r="S28" t="s">
        <v>14857</v>
      </c>
      <c r="T28" t="s">
        <v>889</v>
      </c>
      <c r="U28" t="s">
        <v>14858</v>
      </c>
      <c r="V28" t="s">
        <v>860</v>
      </c>
      <c r="W28" t="s">
        <v>14859</v>
      </c>
      <c r="X28" t="s">
        <v>989</v>
      </c>
    </row>
    <row r="29">
      <c r="A29" s="5" t="s">
        <v>382</v>
      </c>
      <c r="B29" t="s">
        <v>1400</v>
      </c>
      <c r="C29" t="s">
        <v>14860</v>
      </c>
      <c r="D29" t="s">
        <v>13624</v>
      </c>
      <c r="E29" t="s">
        <v>14861</v>
      </c>
      <c r="F29" t="s">
        <v>14657</v>
      </c>
      <c r="G29" t="s">
        <v>14862</v>
      </c>
      <c r="H29" t="s">
        <v>1007</v>
      </c>
      <c r="I29" t="s">
        <v>14863</v>
      </c>
      <c r="J29" t="s">
        <v>972</v>
      </c>
      <c r="K29" t="s">
        <v>14864</v>
      </c>
      <c r="L29" t="s">
        <v>1026</v>
      </c>
      <c r="M29" t="s">
        <v>14865</v>
      </c>
      <c r="N29" t="s">
        <v>1093</v>
      </c>
      <c r="O29" t="s">
        <v>14866</v>
      </c>
      <c r="P29" t="s">
        <v>1117</v>
      </c>
      <c r="Q29" t="s">
        <v>14867</v>
      </c>
      <c r="R29" t="s">
        <v>889</v>
      </c>
      <c r="S29" t="s">
        <v>14868</v>
      </c>
      <c r="T29" t="s">
        <v>698</v>
      </c>
      <c r="U29" t="s">
        <v>14869</v>
      </c>
      <c r="V29" t="s">
        <v>855</v>
      </c>
      <c r="W29" t="s">
        <v>14870</v>
      </c>
      <c r="X29" t="s">
        <v>1098</v>
      </c>
    </row>
    <row r="30">
      <c r="A30" s="5" t="s">
        <v>382</v>
      </c>
      <c r="B30" t="s">
        <v>1407</v>
      </c>
      <c r="C30" t="s">
        <v>14871</v>
      </c>
      <c r="D30" t="s">
        <v>599</v>
      </c>
      <c r="E30" t="s">
        <v>14872</v>
      </c>
      <c r="F30" t="s">
        <v>1001</v>
      </c>
      <c r="G30" t="s">
        <v>14873</v>
      </c>
      <c r="H30" t="s">
        <v>1107</v>
      </c>
      <c r="I30" t="s">
        <v>14874</v>
      </c>
      <c r="J30" t="s">
        <v>860</v>
      </c>
      <c r="K30" t="s">
        <v>14875</v>
      </c>
      <c r="L30" t="s">
        <v>924</v>
      </c>
      <c r="M30" t="s">
        <v>14876</v>
      </c>
      <c r="N30" t="s">
        <v>1036</v>
      </c>
      <c r="O30" t="s">
        <v>14877</v>
      </c>
      <c r="P30" t="s">
        <v>13956</v>
      </c>
      <c r="Q30" t="s">
        <v>14878</v>
      </c>
      <c r="R30" t="s">
        <v>842</v>
      </c>
      <c r="S30" t="s">
        <v>14879</v>
      </c>
      <c r="T30" t="s">
        <v>13944</v>
      </c>
      <c r="U30" t="s">
        <v>14880</v>
      </c>
      <c r="V30" t="s">
        <v>1062</v>
      </c>
      <c r="W30" t="s">
        <v>14881</v>
      </c>
      <c r="X30" t="s">
        <v>1039</v>
      </c>
    </row>
    <row r="31">
      <c r="A31" s="5" t="s">
        <v>382</v>
      </c>
      <c r="B31" t="s">
        <v>1414</v>
      </c>
      <c r="C31" t="s">
        <v>14882</v>
      </c>
      <c r="D31" t="s">
        <v>13715</v>
      </c>
      <c r="E31" t="s">
        <v>14883</v>
      </c>
      <c r="F31" t="s">
        <v>14084</v>
      </c>
      <c r="G31" t="s">
        <v>14884</v>
      </c>
      <c r="H31" t="s">
        <v>620</v>
      </c>
      <c r="I31" t="s">
        <v>14885</v>
      </c>
      <c r="J31" t="s">
        <v>13689</v>
      </c>
      <c r="K31" t="s">
        <v>14886</v>
      </c>
      <c r="L31" t="s">
        <v>855</v>
      </c>
      <c r="M31" t="s">
        <v>14887</v>
      </c>
      <c r="N31" t="s">
        <v>599</v>
      </c>
      <c r="O31" t="s">
        <v>14888</v>
      </c>
      <c r="P31" t="s">
        <v>529</v>
      </c>
      <c r="Q31" t="s">
        <v>14889</v>
      </c>
      <c r="R31" t="s">
        <v>982</v>
      </c>
      <c r="S31" t="s">
        <v>14890</v>
      </c>
      <c r="T31" t="s">
        <v>1000</v>
      </c>
      <c r="U31" t="s">
        <v>14891</v>
      </c>
      <c r="V31" t="s">
        <v>851</v>
      </c>
      <c r="W31" t="s">
        <v>14892</v>
      </c>
      <c r="X31" t="s">
        <v>13968</v>
      </c>
    </row>
    <row r="32">
      <c r="A32" s="5" t="s">
        <v>382</v>
      </c>
      <c r="B32" t="s">
        <v>1421</v>
      </c>
      <c r="C32" t="s">
        <v>14893</v>
      </c>
      <c r="D32" t="s">
        <v>13604</v>
      </c>
      <c r="E32" t="s">
        <v>14894</v>
      </c>
      <c r="F32" t="s">
        <v>994</v>
      </c>
      <c r="G32" t="s">
        <v>14895</v>
      </c>
      <c r="H32" t="s">
        <v>619</v>
      </c>
      <c r="I32" t="s">
        <v>14896</v>
      </c>
      <c r="J32" t="s">
        <v>13646</v>
      </c>
      <c r="K32" t="s">
        <v>14897</v>
      </c>
      <c r="L32" t="s">
        <v>1029</v>
      </c>
      <c r="M32" t="s">
        <v>14898</v>
      </c>
      <c r="N32" t="s">
        <v>13938</v>
      </c>
      <c r="O32" t="s">
        <v>14899</v>
      </c>
      <c r="P32" t="s">
        <v>14028</v>
      </c>
      <c r="Q32" t="s">
        <v>14900</v>
      </c>
      <c r="R32" t="s">
        <v>1156</v>
      </c>
      <c r="S32" t="s">
        <v>14901</v>
      </c>
      <c r="T32" t="s">
        <v>13715</v>
      </c>
      <c r="U32" t="s">
        <v>14902</v>
      </c>
      <c r="V32" t="s">
        <v>13648</v>
      </c>
      <c r="W32" t="s">
        <v>14903</v>
      </c>
      <c r="X32" t="s">
        <v>850</v>
      </c>
    </row>
    <row r="33">
      <c r="A33" s="5" t="s">
        <v>382</v>
      </c>
      <c r="B33" t="s">
        <v>1428</v>
      </c>
      <c r="C33" t="s">
        <v>14904</v>
      </c>
      <c r="D33" t="s">
        <v>13715</v>
      </c>
      <c r="E33" t="s">
        <v>14905</v>
      </c>
      <c r="F33" t="s">
        <v>13918</v>
      </c>
      <c r="G33" t="s">
        <v>14906</v>
      </c>
      <c r="H33" t="s">
        <v>959</v>
      </c>
      <c r="I33" t="s">
        <v>14907</v>
      </c>
      <c r="J33" t="s">
        <v>13650</v>
      </c>
      <c r="K33" t="s">
        <v>14908</v>
      </c>
      <c r="L33" t="s">
        <v>995</v>
      </c>
      <c r="M33" t="s">
        <v>14909</v>
      </c>
      <c r="N33" t="s">
        <v>14030</v>
      </c>
      <c r="O33" t="s">
        <v>14910</v>
      </c>
      <c r="P33" t="s">
        <v>1165</v>
      </c>
      <c r="Q33" t="s">
        <v>14911</v>
      </c>
      <c r="R33" t="s">
        <v>973</v>
      </c>
      <c r="S33" t="s">
        <v>14912</v>
      </c>
      <c r="T33" t="s">
        <v>581</v>
      </c>
      <c r="U33" t="s">
        <v>14913</v>
      </c>
      <c r="V33" t="s">
        <v>811</v>
      </c>
      <c r="W33" t="s">
        <v>14914</v>
      </c>
      <c r="X33" t="s">
        <v>1154</v>
      </c>
    </row>
    <row r="34">
      <c r="A34" s="5" t="s">
        <v>382</v>
      </c>
      <c r="B34" t="s">
        <v>1435</v>
      </c>
      <c r="C34" t="s">
        <v>1137</v>
      </c>
      <c r="D34" t="s">
        <v>382</v>
      </c>
      <c r="E34" t="s">
        <v>1137</v>
      </c>
      <c r="F34" t="s">
        <v>382</v>
      </c>
      <c r="G34" t="s">
        <v>1137</v>
      </c>
      <c r="H34" t="s">
        <v>382</v>
      </c>
      <c r="I34" t="s">
        <v>14915</v>
      </c>
      <c r="J34" t="s">
        <v>13667</v>
      </c>
      <c r="K34" t="s">
        <v>14916</v>
      </c>
      <c r="L34" t="s">
        <v>924</v>
      </c>
      <c r="M34" t="s">
        <v>14917</v>
      </c>
      <c r="N34" t="s">
        <v>855</v>
      </c>
      <c r="O34" t="s">
        <v>14918</v>
      </c>
      <c r="P34" t="s">
        <v>934</v>
      </c>
      <c r="Q34" t="s">
        <v>14919</v>
      </c>
      <c r="R34" t="s">
        <v>1020</v>
      </c>
      <c r="S34" t="s">
        <v>14920</v>
      </c>
      <c r="T34" t="s">
        <v>837</v>
      </c>
      <c r="U34" t="s">
        <v>14921</v>
      </c>
      <c r="V34" t="s">
        <v>1110</v>
      </c>
      <c r="W34" t="s">
        <v>14922</v>
      </c>
      <c r="X34" t="s">
        <v>552</v>
      </c>
    </row>
    <row r="35">
      <c r="A35" s="5" t="s">
        <v>382</v>
      </c>
      <c r="B35" t="s">
        <v>1441</v>
      </c>
      <c r="C35" t="s">
        <v>14923</v>
      </c>
      <c r="D35" t="s">
        <v>13680</v>
      </c>
      <c r="E35" t="s">
        <v>14924</v>
      </c>
      <c r="F35" t="s">
        <v>1149</v>
      </c>
      <c r="G35" t="s">
        <v>14925</v>
      </c>
      <c r="H35" t="s">
        <v>13779</v>
      </c>
      <c r="I35" t="s">
        <v>14926</v>
      </c>
      <c r="J35" t="s">
        <v>1149</v>
      </c>
      <c r="K35" t="s">
        <v>14927</v>
      </c>
      <c r="L35" t="s">
        <v>872</v>
      </c>
      <c r="M35" t="s">
        <v>14928</v>
      </c>
      <c r="N35" t="s">
        <v>841</v>
      </c>
      <c r="O35" t="s">
        <v>14929</v>
      </c>
      <c r="P35" t="s">
        <v>13779</v>
      </c>
      <c r="Q35" t="s">
        <v>14930</v>
      </c>
      <c r="R35" t="s">
        <v>13963</v>
      </c>
      <c r="S35" t="s">
        <v>14931</v>
      </c>
      <c r="T35" t="s">
        <v>1028</v>
      </c>
      <c r="U35" t="s">
        <v>14932</v>
      </c>
      <c r="V35" t="s">
        <v>1009</v>
      </c>
      <c r="W35" t="s">
        <v>14933</v>
      </c>
      <c r="X35" t="s">
        <v>844</v>
      </c>
    </row>
    <row r="36">
      <c r="A36" s="5" t="s">
        <v>382</v>
      </c>
      <c r="B36" t="s">
        <v>1448</v>
      </c>
      <c r="C36" t="s">
        <v>14511</v>
      </c>
      <c r="D36" t="s">
        <v>857</v>
      </c>
      <c r="E36" t="s">
        <v>14934</v>
      </c>
      <c r="F36" t="s">
        <v>502</v>
      </c>
      <c r="G36" t="s">
        <v>14935</v>
      </c>
      <c r="H36" t="s">
        <v>680</v>
      </c>
      <c r="I36" t="s">
        <v>14936</v>
      </c>
      <c r="J36" t="s">
        <v>905</v>
      </c>
      <c r="K36" t="s">
        <v>14937</v>
      </c>
      <c r="L36" t="s">
        <v>960</v>
      </c>
      <c r="M36" t="s">
        <v>14938</v>
      </c>
      <c r="N36" t="s">
        <v>1108</v>
      </c>
      <c r="O36" t="s">
        <v>14939</v>
      </c>
      <c r="P36" t="s">
        <v>417</v>
      </c>
      <c r="Q36" t="s">
        <v>14940</v>
      </c>
      <c r="R36" t="s">
        <v>555</v>
      </c>
      <c r="S36" t="s">
        <v>14941</v>
      </c>
      <c r="T36" t="s">
        <v>1106</v>
      </c>
      <c r="U36" t="s">
        <v>14942</v>
      </c>
      <c r="V36" t="s">
        <v>578</v>
      </c>
      <c r="W36" t="s">
        <v>14943</v>
      </c>
      <c r="X36" t="s">
        <v>893</v>
      </c>
    </row>
    <row r="37">
      <c r="A37" s="5" t="s">
        <v>382</v>
      </c>
      <c r="B37" t="s">
        <v>1455</v>
      </c>
      <c r="C37" t="s">
        <v>14944</v>
      </c>
      <c r="D37" t="s">
        <v>13979</v>
      </c>
      <c r="E37" t="s">
        <v>14945</v>
      </c>
      <c r="F37" t="s">
        <v>847</v>
      </c>
      <c r="G37" t="s">
        <v>14946</v>
      </c>
      <c r="H37" t="s">
        <v>1098</v>
      </c>
      <c r="I37" t="s">
        <v>14947</v>
      </c>
      <c r="J37" t="s">
        <v>13958</v>
      </c>
      <c r="K37" t="s">
        <v>14948</v>
      </c>
      <c r="L37" t="s">
        <v>1112</v>
      </c>
      <c r="M37" t="s">
        <v>14949</v>
      </c>
      <c r="N37" t="s">
        <v>924</v>
      </c>
      <c r="O37" t="s">
        <v>14950</v>
      </c>
      <c r="P37" t="s">
        <v>915</v>
      </c>
      <c r="Q37" t="s">
        <v>14951</v>
      </c>
      <c r="R37" t="s">
        <v>1106</v>
      </c>
      <c r="S37" t="s">
        <v>14952</v>
      </c>
      <c r="T37" t="s">
        <v>581</v>
      </c>
      <c r="U37" t="s">
        <v>14953</v>
      </c>
      <c r="V37" t="s">
        <v>876</v>
      </c>
      <c r="W37" t="s">
        <v>14954</v>
      </c>
      <c r="X37" t="s">
        <v>1157</v>
      </c>
    </row>
    <row r="38">
      <c r="A38" s="5" t="s">
        <v>382</v>
      </c>
      <c r="B38" t="s">
        <v>1462</v>
      </c>
      <c r="C38" t="s">
        <v>14955</v>
      </c>
      <c r="D38" t="s">
        <v>13620</v>
      </c>
      <c r="E38" t="s">
        <v>14956</v>
      </c>
      <c r="F38" t="s">
        <v>1035</v>
      </c>
      <c r="G38" t="s">
        <v>14957</v>
      </c>
      <c r="H38" t="s">
        <v>580</v>
      </c>
      <c r="I38" t="s">
        <v>14958</v>
      </c>
      <c r="J38" t="s">
        <v>1156</v>
      </c>
      <c r="K38" t="s">
        <v>14959</v>
      </c>
      <c r="L38" t="s">
        <v>856</v>
      </c>
      <c r="M38" t="s">
        <v>14960</v>
      </c>
      <c r="N38" t="s">
        <v>1047</v>
      </c>
      <c r="O38" t="s">
        <v>14961</v>
      </c>
      <c r="P38" t="s">
        <v>848</v>
      </c>
      <c r="Q38" t="s">
        <v>14962</v>
      </c>
      <c r="R38" t="s">
        <v>13963</v>
      </c>
      <c r="S38" t="s">
        <v>14963</v>
      </c>
      <c r="T38" t="s">
        <v>1035</v>
      </c>
      <c r="U38" t="s">
        <v>14964</v>
      </c>
      <c r="V38" t="s">
        <v>13930</v>
      </c>
      <c r="W38" t="s">
        <v>14965</v>
      </c>
      <c r="X38" t="s">
        <v>1004</v>
      </c>
    </row>
    <row r="39">
      <c r="A39" s="5" t="s">
        <v>382</v>
      </c>
      <c r="B39" t="s">
        <v>1469</v>
      </c>
      <c r="C39" t="s">
        <v>14966</v>
      </c>
      <c r="D39" t="s">
        <v>13706</v>
      </c>
      <c r="E39" t="s">
        <v>14967</v>
      </c>
      <c r="F39" t="s">
        <v>14084</v>
      </c>
      <c r="G39" t="s">
        <v>14968</v>
      </c>
      <c r="H39" t="s">
        <v>1028</v>
      </c>
      <c r="I39" t="s">
        <v>14969</v>
      </c>
      <c r="J39" t="s">
        <v>850</v>
      </c>
      <c r="K39" t="s">
        <v>14970</v>
      </c>
      <c r="L39" t="s">
        <v>841</v>
      </c>
      <c r="M39" t="s">
        <v>14971</v>
      </c>
      <c r="N39" t="s">
        <v>978</v>
      </c>
      <c r="O39" t="s">
        <v>14972</v>
      </c>
      <c r="P39" t="s">
        <v>13930</v>
      </c>
      <c r="Q39" t="s">
        <v>14973</v>
      </c>
      <c r="R39" t="s">
        <v>1028</v>
      </c>
      <c r="S39" t="s">
        <v>14974</v>
      </c>
      <c r="T39" t="s">
        <v>842</v>
      </c>
      <c r="U39" t="s">
        <v>14975</v>
      </c>
      <c r="V39" t="s">
        <v>13944</v>
      </c>
      <c r="W39" t="s">
        <v>14976</v>
      </c>
      <c r="X39" t="s">
        <v>796</v>
      </c>
    </row>
    <row r="40">
      <c r="A40" s="5" t="s">
        <v>382</v>
      </c>
      <c r="B40" t="s">
        <v>1476</v>
      </c>
      <c r="C40" t="s">
        <v>14977</v>
      </c>
      <c r="D40" t="s">
        <v>698</v>
      </c>
      <c r="E40" t="s">
        <v>14978</v>
      </c>
      <c r="F40" t="s">
        <v>904</v>
      </c>
      <c r="G40" t="s">
        <v>14979</v>
      </c>
      <c r="H40" t="s">
        <v>901</v>
      </c>
      <c r="I40" t="s">
        <v>14980</v>
      </c>
      <c r="J40" t="s">
        <v>845</v>
      </c>
      <c r="K40" t="s">
        <v>14981</v>
      </c>
      <c r="L40" t="s">
        <v>900</v>
      </c>
      <c r="M40" t="s">
        <v>14982</v>
      </c>
      <c r="N40" t="s">
        <v>894</v>
      </c>
      <c r="O40" t="s">
        <v>14983</v>
      </c>
      <c r="P40" t="s">
        <v>870</v>
      </c>
      <c r="Q40" t="s">
        <v>14984</v>
      </c>
      <c r="R40" t="s">
        <v>956</v>
      </c>
      <c r="S40" t="s">
        <v>14985</v>
      </c>
      <c r="T40" t="s">
        <v>979</v>
      </c>
      <c r="U40" t="s">
        <v>14986</v>
      </c>
      <c r="V40" t="s">
        <v>855</v>
      </c>
      <c r="W40" t="s">
        <v>14987</v>
      </c>
      <c r="X40" t="s">
        <v>840</v>
      </c>
    </row>
    <row r="41">
      <c r="A41" s="5" t="s">
        <v>382</v>
      </c>
      <c r="B41" t="s">
        <v>1483</v>
      </c>
      <c r="C41" t="s">
        <v>14988</v>
      </c>
      <c r="D41" t="s">
        <v>852</v>
      </c>
      <c r="E41" t="s">
        <v>14989</v>
      </c>
      <c r="F41" t="s">
        <v>954</v>
      </c>
      <c r="G41" t="s">
        <v>14990</v>
      </c>
      <c r="H41" t="s">
        <v>696</v>
      </c>
      <c r="I41" t="s">
        <v>14991</v>
      </c>
      <c r="J41" t="s">
        <v>972</v>
      </c>
      <c r="K41" t="s">
        <v>14992</v>
      </c>
      <c r="L41" t="s">
        <v>1096</v>
      </c>
      <c r="M41" t="s">
        <v>14993</v>
      </c>
      <c r="N41" t="s">
        <v>702</v>
      </c>
      <c r="O41" t="s">
        <v>14994</v>
      </c>
      <c r="P41" t="s">
        <v>993</v>
      </c>
      <c r="Q41" t="s">
        <v>14995</v>
      </c>
      <c r="R41" t="s">
        <v>829</v>
      </c>
      <c r="S41" t="s">
        <v>14996</v>
      </c>
      <c r="T41" t="s">
        <v>13779</v>
      </c>
      <c r="U41" t="s">
        <v>14997</v>
      </c>
      <c r="V41" t="s">
        <v>980</v>
      </c>
      <c r="W41" t="s">
        <v>14998</v>
      </c>
      <c r="X41" t="s">
        <v>968</v>
      </c>
    </row>
    <row r="42">
      <c r="A42" s="5" t="s">
        <v>382</v>
      </c>
      <c r="B42" t="s">
        <v>1490</v>
      </c>
      <c r="C42" t="s">
        <v>14999</v>
      </c>
      <c r="D42" t="s">
        <v>13674</v>
      </c>
      <c r="E42" t="s">
        <v>15000</v>
      </c>
      <c r="F42" t="s">
        <v>13695</v>
      </c>
      <c r="G42" t="s">
        <v>15001</v>
      </c>
      <c r="H42" t="s">
        <v>946</v>
      </c>
      <c r="I42" t="s">
        <v>15002</v>
      </c>
      <c r="J42" t="s">
        <v>13645</v>
      </c>
      <c r="K42" t="s">
        <v>14871</v>
      </c>
      <c r="L42" t="s">
        <v>1001</v>
      </c>
      <c r="M42" t="s">
        <v>15003</v>
      </c>
      <c r="N42" t="s">
        <v>968</v>
      </c>
      <c r="O42" t="s">
        <v>15004</v>
      </c>
      <c r="P42" t="s">
        <v>851</v>
      </c>
      <c r="Q42" t="s">
        <v>15005</v>
      </c>
      <c r="R42" t="s">
        <v>13918</v>
      </c>
      <c r="S42" t="s">
        <v>15006</v>
      </c>
      <c r="T42" t="s">
        <v>13707</v>
      </c>
      <c r="U42" t="s">
        <v>15007</v>
      </c>
      <c r="V42" t="s">
        <v>1174</v>
      </c>
      <c r="W42" t="s">
        <v>15008</v>
      </c>
      <c r="X42" t="s">
        <v>698</v>
      </c>
    </row>
    <row r="43">
      <c r="A43" s="5" t="s">
        <v>382</v>
      </c>
      <c r="B43" t="s">
        <v>1503</v>
      </c>
      <c r="C43" t="s">
        <v>15009</v>
      </c>
      <c r="D43" t="s">
        <v>13821</v>
      </c>
      <c r="E43" t="s">
        <v>15010</v>
      </c>
      <c r="F43" t="s">
        <v>945</v>
      </c>
      <c r="G43" t="s">
        <v>15011</v>
      </c>
      <c r="H43" t="s">
        <v>529</v>
      </c>
      <c r="I43" t="s">
        <v>15012</v>
      </c>
      <c r="J43" t="s">
        <v>13658</v>
      </c>
      <c r="K43" t="s">
        <v>15013</v>
      </c>
      <c r="L43" t="s">
        <v>1093</v>
      </c>
      <c r="M43" t="s">
        <v>15014</v>
      </c>
      <c r="N43" t="s">
        <v>530</v>
      </c>
      <c r="O43" t="s">
        <v>14833</v>
      </c>
      <c r="P43" t="s">
        <v>702</v>
      </c>
      <c r="Q43" t="s">
        <v>15015</v>
      </c>
      <c r="R43" t="s">
        <v>876</v>
      </c>
      <c r="S43" t="s">
        <v>15016</v>
      </c>
      <c r="T43" t="s">
        <v>946</v>
      </c>
      <c r="U43" t="s">
        <v>15017</v>
      </c>
      <c r="V43" t="s">
        <v>13930</v>
      </c>
      <c r="W43" t="s">
        <v>15018</v>
      </c>
      <c r="X43" t="s">
        <v>1113</v>
      </c>
    </row>
    <row r="44">
      <c r="A44" s="5" t="s">
        <v>382</v>
      </c>
      <c r="B44" t="s">
        <v>1497</v>
      </c>
      <c r="C44" t="s">
        <v>15019</v>
      </c>
      <c r="D44" t="s">
        <v>995</v>
      </c>
      <c r="E44" t="s">
        <v>15020</v>
      </c>
      <c r="F44" t="s">
        <v>959</v>
      </c>
      <c r="G44" t="s">
        <v>15021</v>
      </c>
      <c r="H44" t="s">
        <v>832</v>
      </c>
      <c r="I44" t="s">
        <v>15022</v>
      </c>
      <c r="J44" t="s">
        <v>1047</v>
      </c>
      <c r="K44" t="s">
        <v>15023</v>
      </c>
      <c r="L44" t="s">
        <v>727</v>
      </c>
      <c r="M44" t="s">
        <v>15024</v>
      </c>
      <c r="N44" t="s">
        <v>898</v>
      </c>
      <c r="O44" t="s">
        <v>15025</v>
      </c>
      <c r="P44" t="s">
        <v>1007</v>
      </c>
      <c r="Q44" t="s">
        <v>15026</v>
      </c>
      <c r="R44" t="s">
        <v>617</v>
      </c>
      <c r="S44" t="s">
        <v>15027</v>
      </c>
      <c r="T44" t="s">
        <v>867</v>
      </c>
      <c r="U44" t="s">
        <v>15028</v>
      </c>
      <c r="V44" t="s">
        <v>621</v>
      </c>
      <c r="W44" t="s">
        <v>15029</v>
      </c>
      <c r="X44" t="s">
        <v>834</v>
      </c>
    </row>
    <row r="45">
      <c r="A45" s="5" t="s">
        <v>382</v>
      </c>
      <c r="B45" t="s">
        <v>1507</v>
      </c>
      <c r="C45" t="s">
        <v>15030</v>
      </c>
      <c r="D45" t="s">
        <v>13623</v>
      </c>
      <c r="E45" t="s">
        <v>15031</v>
      </c>
      <c r="F45" t="s">
        <v>13659</v>
      </c>
      <c r="G45" t="s">
        <v>15032</v>
      </c>
      <c r="H45" t="s">
        <v>13978</v>
      </c>
      <c r="I45" t="s">
        <v>15033</v>
      </c>
      <c r="J45" t="s">
        <v>1039</v>
      </c>
      <c r="K45" t="s">
        <v>15034</v>
      </c>
      <c r="L45" t="s">
        <v>855</v>
      </c>
      <c r="M45" t="s">
        <v>15035</v>
      </c>
      <c r="N45" t="s">
        <v>1009</v>
      </c>
      <c r="O45" t="s">
        <v>15036</v>
      </c>
      <c r="P45" t="s">
        <v>968</v>
      </c>
      <c r="Q45" t="s">
        <v>15037</v>
      </c>
      <c r="R45" t="s">
        <v>889</v>
      </c>
      <c r="S45" t="s">
        <v>15038</v>
      </c>
      <c r="T45" t="s">
        <v>983</v>
      </c>
      <c r="U45" t="s">
        <v>15039</v>
      </c>
      <c r="V45" t="s">
        <v>1113</v>
      </c>
      <c r="W45" t="s">
        <v>15040</v>
      </c>
      <c r="X45" t="s">
        <v>1035</v>
      </c>
    </row>
    <row r="46">
      <c r="A46" s="5" t="s">
        <v>382</v>
      </c>
      <c r="B46" t="s">
        <v>1514</v>
      </c>
      <c r="C46" t="s">
        <v>15041</v>
      </c>
      <c r="D46" t="s">
        <v>13691</v>
      </c>
      <c r="E46" t="s">
        <v>15042</v>
      </c>
      <c r="F46" t="s">
        <v>13607</v>
      </c>
      <c r="G46" t="s">
        <v>15043</v>
      </c>
      <c r="H46" t="s">
        <v>989</v>
      </c>
      <c r="I46" t="s">
        <v>15044</v>
      </c>
      <c r="J46" t="s">
        <v>13649</v>
      </c>
      <c r="K46" t="s">
        <v>15045</v>
      </c>
      <c r="L46" t="s">
        <v>13956</v>
      </c>
      <c r="M46" t="s">
        <v>15046</v>
      </c>
      <c r="N46" t="s">
        <v>580</v>
      </c>
      <c r="O46" t="s">
        <v>15047</v>
      </c>
      <c r="P46" t="s">
        <v>1061</v>
      </c>
      <c r="Q46" t="s">
        <v>15048</v>
      </c>
      <c r="R46" t="s">
        <v>1038</v>
      </c>
      <c r="S46" t="s">
        <v>15049</v>
      </c>
      <c r="T46" t="s">
        <v>982</v>
      </c>
      <c r="U46" t="s">
        <v>15050</v>
      </c>
      <c r="V46" t="s">
        <v>964</v>
      </c>
      <c r="W46" t="s">
        <v>15051</v>
      </c>
      <c r="X46" t="s">
        <v>1048</v>
      </c>
    </row>
    <row r="48">
      <c r="A48" t="s">
        <v>15052</v>
      </c>
    </row>
    <row r="49">
      <c r="A49" t="s">
        <v>382</v>
      </c>
    </row>
    <row r="50">
      <c r="A50" t="s">
        <v>438</v>
      </c>
    </row>
    <row r="51">
      <c r="A51" t="s">
        <v>1530</v>
      </c>
    </row>
  </sheetData>
  <mergeCells count="12">
    <mergeCell ref="A3:B3"/>
    <mergeCell ref="C3:D3"/>
    <mergeCell ref="E3:F3"/>
    <mergeCell ref="G3:H3"/>
    <mergeCell ref="I3:J3"/>
    <mergeCell ref="K3:L3"/>
    <mergeCell ref="M3:N3"/>
    <mergeCell ref="O3:P3"/>
    <mergeCell ref="Q3:R3"/>
    <mergeCell ref="S3:T3"/>
    <mergeCell ref="U3:V3"/>
    <mergeCell ref="W3:X3"/>
  </mergeCells>
  <pageMargins left="0.7" right="0.7" top="0.75" bottom="0.75" header="0.3" footer="0.3"/>
  <pageSetup paperSize="9" orientation="portrait" horizontalDpi="300" verticalDpi="300" r:id="rId2"/>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s>
  <sheetData>
    <row r="1">
      <c r="A1" s="4" t="s">
        <v>311</v>
      </c>
    </row>
    <row r="2">
      <c r="A2" s="3" t="str">
        <f>=HYPERLINK("#'INDEX'!A1", "Back to INDEX")</f>
      </c>
    </row>
    <row r="3">
      <c r="A3" s="2" t="s">
        <v>382</v>
      </c>
      <c r="B3" s="2" t="s">
        <v>382</v>
      </c>
      <c r="C3" s="2" t="s">
        <v>14441</v>
      </c>
      <c r="D3" s="2" t="s">
        <v>14441</v>
      </c>
      <c r="E3" s="2" t="s">
        <v>640</v>
      </c>
      <c r="F3" s="2" t="s">
        <v>640</v>
      </c>
      <c r="G3" s="2" t="s">
        <v>643</v>
      </c>
      <c r="H3" s="2" t="s">
        <v>643</v>
      </c>
      <c r="I3" s="2" t="s">
        <v>644</v>
      </c>
      <c r="J3" s="2" t="s">
        <v>644</v>
      </c>
      <c r="K3" s="2" t="s">
        <v>645</v>
      </c>
      <c r="L3" s="2" t="s">
        <v>645</v>
      </c>
      <c r="M3" s="2" t="s">
        <v>646</v>
      </c>
      <c r="N3" s="2" t="s">
        <v>646</v>
      </c>
      <c r="O3" s="2" t="s">
        <v>647</v>
      </c>
      <c r="P3" s="2" t="s">
        <v>647</v>
      </c>
      <c r="Q3" s="2" t="s">
        <v>648</v>
      </c>
      <c r="R3" s="2" t="s">
        <v>648</v>
      </c>
      <c r="S3" s="2" t="s">
        <v>13735</v>
      </c>
      <c r="T3" s="2" t="s">
        <v>13735</v>
      </c>
      <c r="U3" s="2" t="s">
        <v>650</v>
      </c>
      <c r="V3" s="2" t="s">
        <v>650</v>
      </c>
    </row>
    <row r="4">
      <c r="A4" s="6" t="s">
        <v>382</v>
      </c>
      <c r="B4" s="6" t="s">
        <v>382</v>
      </c>
      <c r="C4" s="6" t="s">
        <v>14600</v>
      </c>
      <c r="D4" s="6" t="s">
        <v>14601</v>
      </c>
      <c r="E4" s="6" t="s">
        <v>14600</v>
      </c>
      <c r="F4" s="6" t="s">
        <v>14601</v>
      </c>
      <c r="G4" s="6" t="s">
        <v>14600</v>
      </c>
      <c r="H4" s="6" t="s">
        <v>14601</v>
      </c>
      <c r="I4" s="6" t="s">
        <v>14600</v>
      </c>
      <c r="J4" s="6" t="s">
        <v>14601</v>
      </c>
      <c r="K4" s="6" t="s">
        <v>14600</v>
      </c>
      <c r="L4" s="6" t="s">
        <v>14601</v>
      </c>
      <c r="M4" s="6" t="s">
        <v>14600</v>
      </c>
      <c r="N4" s="6" t="s">
        <v>14601</v>
      </c>
      <c r="O4" s="6" t="s">
        <v>14600</v>
      </c>
      <c r="P4" s="6" t="s">
        <v>14601</v>
      </c>
      <c r="Q4" s="6" t="s">
        <v>14600</v>
      </c>
      <c r="R4" s="6" t="s">
        <v>14601</v>
      </c>
      <c r="S4" s="6" t="s">
        <v>14600</v>
      </c>
      <c r="T4" s="6" t="s">
        <v>14601</v>
      </c>
      <c r="U4" s="6" t="s">
        <v>14600</v>
      </c>
      <c r="V4" s="6" t="s">
        <v>14601</v>
      </c>
    </row>
    <row r="5">
      <c r="A5" s="5" t="s">
        <v>382</v>
      </c>
      <c r="B5" t="s">
        <v>7261</v>
      </c>
      <c r="C5" t="s">
        <v>15053</v>
      </c>
      <c r="D5" t="s">
        <v>13963</v>
      </c>
      <c r="E5" t="s">
        <v>15054</v>
      </c>
      <c r="F5" t="s">
        <v>972</v>
      </c>
      <c r="G5" t="s">
        <v>15055</v>
      </c>
      <c r="H5" t="s">
        <v>1047</v>
      </c>
      <c r="I5" t="s">
        <v>15056</v>
      </c>
      <c r="J5" t="s">
        <v>944</v>
      </c>
      <c r="K5" t="s">
        <v>15057</v>
      </c>
      <c r="L5" t="s">
        <v>901</v>
      </c>
      <c r="M5" t="s">
        <v>15058</v>
      </c>
      <c r="N5" t="s">
        <v>691</v>
      </c>
      <c r="O5" t="s">
        <v>15059</v>
      </c>
      <c r="P5" t="s">
        <v>867</v>
      </c>
      <c r="Q5" t="s">
        <v>15060</v>
      </c>
      <c r="R5" t="s">
        <v>1036</v>
      </c>
      <c r="S5" t="s">
        <v>15061</v>
      </c>
      <c r="T5" t="s">
        <v>1153</v>
      </c>
      <c r="U5" t="s">
        <v>15062</v>
      </c>
      <c r="V5" t="s">
        <v>867</v>
      </c>
    </row>
    <row r="6">
      <c r="A6" s="5" t="s">
        <v>382</v>
      </c>
      <c r="B6" t="s">
        <v>7213</v>
      </c>
      <c r="C6" t="s">
        <v>1137</v>
      </c>
      <c r="D6" t="s">
        <v>382</v>
      </c>
      <c r="E6" t="s">
        <v>1137</v>
      </c>
      <c r="F6" t="s">
        <v>382</v>
      </c>
      <c r="G6" t="s">
        <v>1137</v>
      </c>
      <c r="H6" t="s">
        <v>382</v>
      </c>
      <c r="I6" t="s">
        <v>1137</v>
      </c>
      <c r="J6" t="s">
        <v>382</v>
      </c>
      <c r="K6" t="s">
        <v>1137</v>
      </c>
      <c r="L6" t="s">
        <v>382</v>
      </c>
      <c r="M6" t="s">
        <v>1137</v>
      </c>
      <c r="N6" t="s">
        <v>382</v>
      </c>
      <c r="O6" t="s">
        <v>1137</v>
      </c>
      <c r="P6" t="s">
        <v>382</v>
      </c>
      <c r="Q6" t="s">
        <v>1137</v>
      </c>
      <c r="R6" t="s">
        <v>382</v>
      </c>
      <c r="S6" t="s">
        <v>1137</v>
      </c>
      <c r="T6" t="s">
        <v>382</v>
      </c>
      <c r="U6" t="s">
        <v>15063</v>
      </c>
      <c r="V6" t="s">
        <v>871</v>
      </c>
    </row>
    <row r="7">
      <c r="A7" s="5" t="s">
        <v>382</v>
      </c>
      <c r="B7" t="s">
        <v>7185</v>
      </c>
      <c r="C7" t="s">
        <v>1137</v>
      </c>
      <c r="D7" t="s">
        <v>382</v>
      </c>
      <c r="E7" t="s">
        <v>1137</v>
      </c>
      <c r="F7" t="s">
        <v>382</v>
      </c>
      <c r="G7" t="s">
        <v>1137</v>
      </c>
      <c r="H7" t="s">
        <v>382</v>
      </c>
      <c r="I7" t="s">
        <v>1137</v>
      </c>
      <c r="J7" t="s">
        <v>382</v>
      </c>
      <c r="K7" t="s">
        <v>1137</v>
      </c>
      <c r="L7" t="s">
        <v>382</v>
      </c>
      <c r="M7" t="s">
        <v>15064</v>
      </c>
      <c r="N7" t="s">
        <v>13709</v>
      </c>
      <c r="O7" t="s">
        <v>15065</v>
      </c>
      <c r="P7" t="s">
        <v>13836</v>
      </c>
      <c r="Q7" t="s">
        <v>15066</v>
      </c>
      <c r="R7" t="s">
        <v>1010</v>
      </c>
      <c r="S7" t="s">
        <v>15067</v>
      </c>
      <c r="T7" t="s">
        <v>894</v>
      </c>
      <c r="U7" t="s">
        <v>15068</v>
      </c>
      <c r="V7" t="s">
        <v>803</v>
      </c>
    </row>
    <row r="8">
      <c r="A8" s="5" t="s">
        <v>382</v>
      </c>
      <c r="B8" t="s">
        <v>7192</v>
      </c>
      <c r="C8" t="s">
        <v>15069</v>
      </c>
      <c r="D8" t="s">
        <v>948</v>
      </c>
      <c r="E8" t="s">
        <v>15070</v>
      </c>
      <c r="F8" t="s">
        <v>636</v>
      </c>
      <c r="G8" t="s">
        <v>15071</v>
      </c>
      <c r="H8" t="s">
        <v>1048</v>
      </c>
      <c r="I8" t="s">
        <v>15072</v>
      </c>
      <c r="J8" t="s">
        <v>1143</v>
      </c>
      <c r="K8" t="s">
        <v>15073</v>
      </c>
      <c r="L8" t="s">
        <v>1036</v>
      </c>
      <c r="M8" t="s">
        <v>15074</v>
      </c>
      <c r="N8" t="s">
        <v>1153</v>
      </c>
      <c r="O8" t="s">
        <v>15075</v>
      </c>
      <c r="P8" t="s">
        <v>991</v>
      </c>
      <c r="Q8" t="s">
        <v>15076</v>
      </c>
      <c r="R8" t="s">
        <v>1009</v>
      </c>
      <c r="S8" t="s">
        <v>15077</v>
      </c>
      <c r="T8" t="s">
        <v>879</v>
      </c>
      <c r="U8" t="s">
        <v>15077</v>
      </c>
      <c r="V8" t="s">
        <v>994</v>
      </c>
    </row>
    <row r="9">
      <c r="A9" s="5" t="s">
        <v>382</v>
      </c>
      <c r="B9" t="s">
        <v>7199</v>
      </c>
      <c r="C9" t="s">
        <v>1137</v>
      </c>
      <c r="D9" t="s">
        <v>382</v>
      </c>
      <c r="E9" t="s">
        <v>1137</v>
      </c>
      <c r="F9" t="s">
        <v>382</v>
      </c>
      <c r="G9" t="s">
        <v>1137</v>
      </c>
      <c r="H9" t="s">
        <v>382</v>
      </c>
      <c r="I9" t="s">
        <v>15078</v>
      </c>
      <c r="J9" t="s">
        <v>13930</v>
      </c>
      <c r="K9" t="s">
        <v>15079</v>
      </c>
      <c r="L9" t="s">
        <v>989</v>
      </c>
      <c r="M9" t="s">
        <v>15080</v>
      </c>
      <c r="N9" t="s">
        <v>991</v>
      </c>
      <c r="O9" t="s">
        <v>15081</v>
      </c>
      <c r="P9" t="s">
        <v>1111</v>
      </c>
      <c r="Q9" t="s">
        <v>15082</v>
      </c>
      <c r="R9" t="s">
        <v>923</v>
      </c>
      <c r="S9" t="s">
        <v>15083</v>
      </c>
      <c r="T9" t="s">
        <v>14029</v>
      </c>
      <c r="U9" t="s">
        <v>15084</v>
      </c>
      <c r="V9" t="s">
        <v>1022</v>
      </c>
    </row>
    <row r="10">
      <c r="A10" s="5" t="s">
        <v>382</v>
      </c>
      <c r="B10" t="s">
        <v>7205</v>
      </c>
      <c r="C10" t="s">
        <v>1137</v>
      </c>
      <c r="D10" t="s">
        <v>382</v>
      </c>
      <c r="E10" t="s">
        <v>15085</v>
      </c>
      <c r="F10" t="s">
        <v>590</v>
      </c>
      <c r="G10" t="s">
        <v>15086</v>
      </c>
      <c r="H10" t="s">
        <v>977</v>
      </c>
      <c r="I10" t="s">
        <v>15087</v>
      </c>
      <c r="J10" t="s">
        <v>606</v>
      </c>
      <c r="K10" t="s">
        <v>15088</v>
      </c>
      <c r="L10" t="s">
        <v>827</v>
      </c>
      <c r="M10" t="s">
        <v>15089</v>
      </c>
      <c r="N10" t="s">
        <v>808</v>
      </c>
      <c r="O10" t="s">
        <v>15090</v>
      </c>
      <c r="P10" t="s">
        <v>926</v>
      </c>
      <c r="Q10" t="s">
        <v>15091</v>
      </c>
      <c r="R10" t="s">
        <v>676</v>
      </c>
      <c r="S10" t="s">
        <v>15092</v>
      </c>
      <c r="T10" t="s">
        <v>804</v>
      </c>
      <c r="U10" t="s">
        <v>14934</v>
      </c>
      <c r="V10" t="s">
        <v>723</v>
      </c>
    </row>
    <row r="11">
      <c r="A11" s="5" t="s">
        <v>382</v>
      </c>
      <c r="B11" t="s">
        <v>7212</v>
      </c>
      <c r="C11" t="s">
        <v>1137</v>
      </c>
      <c r="D11" t="s">
        <v>382</v>
      </c>
      <c r="E11" t="s">
        <v>1137</v>
      </c>
      <c r="F11" t="s">
        <v>382</v>
      </c>
      <c r="G11" t="s">
        <v>1137</v>
      </c>
      <c r="H11" t="s">
        <v>382</v>
      </c>
      <c r="I11" t="s">
        <v>1137</v>
      </c>
      <c r="J11" t="s">
        <v>382</v>
      </c>
      <c r="K11" t="s">
        <v>1137</v>
      </c>
      <c r="L11" t="s">
        <v>382</v>
      </c>
      <c r="M11" t="s">
        <v>1137</v>
      </c>
      <c r="N11" t="s">
        <v>382</v>
      </c>
      <c r="O11" t="s">
        <v>1137</v>
      </c>
      <c r="P11" t="s">
        <v>382</v>
      </c>
      <c r="Q11" t="s">
        <v>15093</v>
      </c>
      <c r="R11" t="s">
        <v>867</v>
      </c>
      <c r="S11" t="s">
        <v>15094</v>
      </c>
      <c r="T11" t="s">
        <v>933</v>
      </c>
      <c r="U11" t="s">
        <v>14466</v>
      </c>
      <c r="V11" t="s">
        <v>749</v>
      </c>
    </row>
    <row r="12">
      <c r="A12" s="5" t="s">
        <v>382</v>
      </c>
      <c r="B12" t="s">
        <v>7219</v>
      </c>
      <c r="C12" t="s">
        <v>15095</v>
      </c>
      <c r="D12" t="s">
        <v>864</v>
      </c>
      <c r="E12" t="s">
        <v>15096</v>
      </c>
      <c r="F12" t="s">
        <v>1117</v>
      </c>
      <c r="G12" t="s">
        <v>15097</v>
      </c>
      <c r="H12" t="s">
        <v>899</v>
      </c>
      <c r="I12" t="s">
        <v>15098</v>
      </c>
      <c r="J12" t="s">
        <v>998</v>
      </c>
      <c r="K12" t="s">
        <v>15099</v>
      </c>
      <c r="L12" t="s">
        <v>500</v>
      </c>
      <c r="M12" t="s">
        <v>15100</v>
      </c>
      <c r="N12" t="s">
        <v>988</v>
      </c>
      <c r="O12" t="s">
        <v>15101</v>
      </c>
      <c r="P12" t="s">
        <v>13724</v>
      </c>
      <c r="Q12" t="s">
        <v>15102</v>
      </c>
      <c r="R12" t="s">
        <v>1029</v>
      </c>
      <c r="S12" t="s">
        <v>15103</v>
      </c>
      <c r="T12" t="s">
        <v>871</v>
      </c>
      <c r="U12" t="s">
        <v>15104</v>
      </c>
      <c r="V12" t="s">
        <v>14084</v>
      </c>
    </row>
    <row r="13">
      <c r="A13" s="5" t="s">
        <v>382</v>
      </c>
      <c r="B13" t="s">
        <v>7226</v>
      </c>
      <c r="C13" t="s">
        <v>1137</v>
      </c>
      <c r="D13" t="s">
        <v>382</v>
      </c>
      <c r="E13" t="s">
        <v>15105</v>
      </c>
      <c r="F13" t="s">
        <v>789</v>
      </c>
      <c r="G13" t="s">
        <v>1137</v>
      </c>
      <c r="H13" t="s">
        <v>382</v>
      </c>
      <c r="I13" t="s">
        <v>1137</v>
      </c>
      <c r="J13" t="s">
        <v>382</v>
      </c>
      <c r="K13" t="s">
        <v>1137</v>
      </c>
      <c r="L13" t="s">
        <v>382</v>
      </c>
      <c r="M13" t="s">
        <v>15073</v>
      </c>
      <c r="N13" t="s">
        <v>1031</v>
      </c>
      <c r="O13" t="s">
        <v>15106</v>
      </c>
      <c r="P13" t="s">
        <v>904</v>
      </c>
      <c r="Q13" t="s">
        <v>15107</v>
      </c>
      <c r="R13" t="s">
        <v>1164</v>
      </c>
      <c r="S13" t="s">
        <v>15108</v>
      </c>
      <c r="T13" t="s">
        <v>1021</v>
      </c>
      <c r="U13" t="s">
        <v>15109</v>
      </c>
      <c r="V13" t="s">
        <v>1155</v>
      </c>
    </row>
    <row r="14">
      <c r="A14" s="5" t="s">
        <v>382</v>
      </c>
      <c r="B14" t="s">
        <v>7233</v>
      </c>
      <c r="C14" t="s">
        <v>1137</v>
      </c>
      <c r="D14" t="s">
        <v>382</v>
      </c>
      <c r="E14" t="s">
        <v>1137</v>
      </c>
      <c r="F14" t="s">
        <v>382</v>
      </c>
      <c r="G14" t="s">
        <v>1137</v>
      </c>
      <c r="H14" t="s">
        <v>382</v>
      </c>
      <c r="I14" t="s">
        <v>1137</v>
      </c>
      <c r="J14" t="s">
        <v>382</v>
      </c>
      <c r="K14" t="s">
        <v>1137</v>
      </c>
      <c r="L14" t="s">
        <v>382</v>
      </c>
      <c r="M14" t="s">
        <v>1137</v>
      </c>
      <c r="N14" t="s">
        <v>382</v>
      </c>
      <c r="O14" t="s">
        <v>15110</v>
      </c>
      <c r="P14" t="s">
        <v>13917</v>
      </c>
      <c r="Q14" t="s">
        <v>15111</v>
      </c>
      <c r="R14" t="s">
        <v>13944</v>
      </c>
      <c r="S14" t="s">
        <v>15112</v>
      </c>
      <c r="T14" t="s">
        <v>1163</v>
      </c>
      <c r="U14" t="s">
        <v>15113</v>
      </c>
      <c r="V14" t="s">
        <v>13624</v>
      </c>
    </row>
    <row r="15">
      <c r="A15" s="5" t="s">
        <v>382</v>
      </c>
      <c r="B15" t="s">
        <v>7247</v>
      </c>
      <c r="C15" t="s">
        <v>1137</v>
      </c>
      <c r="D15" t="s">
        <v>382</v>
      </c>
      <c r="E15" t="s">
        <v>15094</v>
      </c>
      <c r="F15" t="s">
        <v>817</v>
      </c>
      <c r="G15" t="s">
        <v>14490</v>
      </c>
      <c r="H15" t="s">
        <v>751</v>
      </c>
      <c r="I15" t="s">
        <v>15114</v>
      </c>
      <c r="J15" t="s">
        <v>754</v>
      </c>
      <c r="K15" t="s">
        <v>15094</v>
      </c>
      <c r="L15" t="s">
        <v>716</v>
      </c>
      <c r="M15" t="s">
        <v>15115</v>
      </c>
      <c r="N15" t="s">
        <v>1002</v>
      </c>
      <c r="O15" t="s">
        <v>15116</v>
      </c>
      <c r="P15" t="s">
        <v>1036</v>
      </c>
      <c r="Q15" t="s">
        <v>15117</v>
      </c>
      <c r="R15" t="s">
        <v>968</v>
      </c>
      <c r="S15" t="s">
        <v>15118</v>
      </c>
      <c r="T15" t="s">
        <v>14020</v>
      </c>
      <c r="U15" t="s">
        <v>15119</v>
      </c>
      <c r="V15" t="s">
        <v>1035</v>
      </c>
    </row>
    <row r="16">
      <c r="A16" s="5" t="s">
        <v>382</v>
      </c>
      <c r="B16" t="s">
        <v>7254</v>
      </c>
      <c r="C16" t="s">
        <v>1137</v>
      </c>
      <c r="D16" t="s">
        <v>382</v>
      </c>
      <c r="E16" t="s">
        <v>1137</v>
      </c>
      <c r="F16" t="s">
        <v>382</v>
      </c>
      <c r="G16" t="s">
        <v>1137</v>
      </c>
      <c r="H16" t="s">
        <v>382</v>
      </c>
      <c r="I16" t="s">
        <v>1137</v>
      </c>
      <c r="J16" t="s">
        <v>382</v>
      </c>
      <c r="K16" t="s">
        <v>1137</v>
      </c>
      <c r="L16" t="s">
        <v>382</v>
      </c>
      <c r="M16" t="s">
        <v>1137</v>
      </c>
      <c r="N16" t="s">
        <v>382</v>
      </c>
      <c r="O16" t="s">
        <v>1137</v>
      </c>
      <c r="P16" t="s">
        <v>382</v>
      </c>
      <c r="Q16" t="s">
        <v>14461</v>
      </c>
      <c r="R16" t="s">
        <v>878</v>
      </c>
      <c r="S16" t="s">
        <v>15120</v>
      </c>
      <c r="T16" t="s">
        <v>735</v>
      </c>
      <c r="U16" t="s">
        <v>15121</v>
      </c>
      <c r="V16" t="s">
        <v>825</v>
      </c>
    </row>
    <row r="17">
      <c r="A17" s="5" t="s">
        <v>382</v>
      </c>
      <c r="B17" t="s">
        <v>7267</v>
      </c>
      <c r="C17" t="s">
        <v>15122</v>
      </c>
      <c r="D17" t="s">
        <v>601</v>
      </c>
      <c r="E17" t="s">
        <v>15123</v>
      </c>
      <c r="F17" t="s">
        <v>1049</v>
      </c>
      <c r="G17" t="s">
        <v>15124</v>
      </c>
      <c r="H17" t="s">
        <v>1164</v>
      </c>
      <c r="I17" t="s">
        <v>15125</v>
      </c>
      <c r="J17" t="s">
        <v>579</v>
      </c>
      <c r="K17" t="s">
        <v>14490</v>
      </c>
      <c r="L17" t="s">
        <v>901</v>
      </c>
      <c r="M17" t="s">
        <v>15126</v>
      </c>
      <c r="N17" t="s">
        <v>864</v>
      </c>
      <c r="O17" t="s">
        <v>15126</v>
      </c>
      <c r="P17" t="s">
        <v>920</v>
      </c>
      <c r="Q17" t="s">
        <v>15127</v>
      </c>
      <c r="R17" t="s">
        <v>878</v>
      </c>
      <c r="S17" t="s">
        <v>15128</v>
      </c>
      <c r="T17" t="s">
        <v>502</v>
      </c>
      <c r="U17" t="s">
        <v>15129</v>
      </c>
      <c r="V17" t="s">
        <v>820</v>
      </c>
    </row>
    <row r="18">
      <c r="A18" s="5" t="s">
        <v>382</v>
      </c>
      <c r="B18" t="s">
        <v>7271</v>
      </c>
      <c r="C18" t="s">
        <v>1137</v>
      </c>
      <c r="D18" t="s">
        <v>382</v>
      </c>
      <c r="E18" t="s">
        <v>1137</v>
      </c>
      <c r="F18" t="s">
        <v>382</v>
      </c>
      <c r="G18" t="s">
        <v>1137</v>
      </c>
      <c r="H18" t="s">
        <v>382</v>
      </c>
      <c r="I18" t="s">
        <v>15130</v>
      </c>
      <c r="J18" t="s">
        <v>1034</v>
      </c>
      <c r="K18" t="s">
        <v>15131</v>
      </c>
      <c r="L18" t="s">
        <v>851</v>
      </c>
      <c r="M18" t="s">
        <v>15132</v>
      </c>
      <c r="N18" t="s">
        <v>985</v>
      </c>
      <c r="O18" t="s">
        <v>15133</v>
      </c>
      <c r="P18" t="s">
        <v>13956</v>
      </c>
      <c r="Q18" t="s">
        <v>15134</v>
      </c>
      <c r="R18" t="s">
        <v>991</v>
      </c>
      <c r="S18" t="s">
        <v>15135</v>
      </c>
      <c r="T18" t="s">
        <v>1060</v>
      </c>
      <c r="U18" t="s">
        <v>15136</v>
      </c>
      <c r="V18" t="s">
        <v>14657</v>
      </c>
    </row>
    <row r="19">
      <c r="A19" s="5" t="s">
        <v>382</v>
      </c>
      <c r="B19" t="s">
        <v>7626</v>
      </c>
      <c r="C19" t="s">
        <v>1137</v>
      </c>
      <c r="D19" t="s">
        <v>382</v>
      </c>
      <c r="E19" t="s">
        <v>1137</v>
      </c>
      <c r="F19" t="s">
        <v>382</v>
      </c>
      <c r="G19" t="s">
        <v>1137</v>
      </c>
      <c r="H19" t="s">
        <v>382</v>
      </c>
      <c r="I19" t="s">
        <v>1137</v>
      </c>
      <c r="J19" t="s">
        <v>382</v>
      </c>
      <c r="K19" t="s">
        <v>1137</v>
      </c>
      <c r="L19" t="s">
        <v>382</v>
      </c>
      <c r="M19" t="s">
        <v>1137</v>
      </c>
      <c r="N19" t="s">
        <v>382</v>
      </c>
      <c r="O19" t="s">
        <v>1137</v>
      </c>
      <c r="P19" t="s">
        <v>382</v>
      </c>
      <c r="Q19" t="s">
        <v>1137</v>
      </c>
      <c r="R19" t="s">
        <v>382</v>
      </c>
      <c r="S19" t="s">
        <v>1137</v>
      </c>
      <c r="T19" t="s">
        <v>382</v>
      </c>
      <c r="U19" t="s">
        <v>15137</v>
      </c>
      <c r="V19" t="s">
        <v>820</v>
      </c>
    </row>
    <row r="20">
      <c r="A20" s="5" t="s">
        <v>382</v>
      </c>
      <c r="B20" t="s">
        <v>7279</v>
      </c>
      <c r="C20" t="s">
        <v>1137</v>
      </c>
      <c r="D20" t="s">
        <v>382</v>
      </c>
      <c r="E20" t="s">
        <v>1137</v>
      </c>
      <c r="F20" t="s">
        <v>382</v>
      </c>
      <c r="G20" t="s">
        <v>15138</v>
      </c>
      <c r="H20" t="s">
        <v>13970</v>
      </c>
      <c r="I20" t="s">
        <v>15139</v>
      </c>
      <c r="J20" t="s">
        <v>1112</v>
      </c>
      <c r="K20" t="s">
        <v>15140</v>
      </c>
      <c r="L20" t="s">
        <v>999</v>
      </c>
      <c r="M20" t="s">
        <v>15141</v>
      </c>
      <c r="N20" t="s">
        <v>1019</v>
      </c>
      <c r="O20" t="s">
        <v>15142</v>
      </c>
      <c r="P20" t="s">
        <v>918</v>
      </c>
      <c r="Q20" t="s">
        <v>15143</v>
      </c>
      <c r="R20" t="s">
        <v>1000</v>
      </c>
      <c r="S20" t="s">
        <v>15144</v>
      </c>
      <c r="T20" t="s">
        <v>1048</v>
      </c>
      <c r="U20" t="s">
        <v>15145</v>
      </c>
      <c r="V20" t="s">
        <v>13961</v>
      </c>
    </row>
    <row r="21">
      <c r="A21" s="5" t="s">
        <v>382</v>
      </c>
      <c r="B21" t="s">
        <v>7280</v>
      </c>
      <c r="C21" t="s">
        <v>1137</v>
      </c>
      <c r="D21" t="s">
        <v>382</v>
      </c>
      <c r="E21" t="s">
        <v>1137</v>
      </c>
      <c r="F21" t="s">
        <v>382</v>
      </c>
      <c r="G21" t="s">
        <v>1137</v>
      </c>
      <c r="H21" t="s">
        <v>382</v>
      </c>
      <c r="I21" t="s">
        <v>1137</v>
      </c>
      <c r="J21" t="s">
        <v>382</v>
      </c>
      <c r="K21" t="s">
        <v>1137</v>
      </c>
      <c r="L21" t="s">
        <v>382</v>
      </c>
      <c r="M21" t="s">
        <v>15146</v>
      </c>
      <c r="N21" t="s">
        <v>844</v>
      </c>
      <c r="O21" t="s">
        <v>15147</v>
      </c>
      <c r="P21" t="s">
        <v>1157</v>
      </c>
      <c r="Q21" t="s">
        <v>15148</v>
      </c>
      <c r="R21" t="s">
        <v>14018</v>
      </c>
      <c r="S21" t="s">
        <v>15149</v>
      </c>
      <c r="T21" t="s">
        <v>994</v>
      </c>
      <c r="U21" t="s">
        <v>15150</v>
      </c>
      <c r="V21" t="s">
        <v>1032</v>
      </c>
    </row>
    <row r="22">
      <c r="A22" s="5" t="s">
        <v>382</v>
      </c>
      <c r="B22" t="s">
        <v>7287</v>
      </c>
      <c r="C22" t="s">
        <v>1137</v>
      </c>
      <c r="D22" t="s">
        <v>382</v>
      </c>
      <c r="E22" t="s">
        <v>1137</v>
      </c>
      <c r="F22" t="s">
        <v>382</v>
      </c>
      <c r="G22" t="s">
        <v>15151</v>
      </c>
      <c r="H22" t="s">
        <v>1113</v>
      </c>
      <c r="I22" t="s">
        <v>15152</v>
      </c>
      <c r="J22" t="s">
        <v>1112</v>
      </c>
      <c r="K22" t="s">
        <v>15153</v>
      </c>
      <c r="L22" t="s">
        <v>829</v>
      </c>
      <c r="M22" t="s">
        <v>14937</v>
      </c>
      <c r="N22" t="s">
        <v>13978</v>
      </c>
      <c r="O22" t="s">
        <v>15154</v>
      </c>
      <c r="P22" t="s">
        <v>1013</v>
      </c>
      <c r="Q22" t="s">
        <v>15155</v>
      </c>
      <c r="R22" t="s">
        <v>987</v>
      </c>
      <c r="S22" t="s">
        <v>15156</v>
      </c>
      <c r="T22" t="s">
        <v>954</v>
      </c>
      <c r="U22" t="s">
        <v>15157</v>
      </c>
      <c r="V22" t="s">
        <v>852</v>
      </c>
    </row>
    <row r="23">
      <c r="A23" s="5" t="s">
        <v>382</v>
      </c>
      <c r="B23" t="s">
        <v>7288</v>
      </c>
      <c r="C23" t="s">
        <v>15158</v>
      </c>
      <c r="D23" t="s">
        <v>856</v>
      </c>
      <c r="E23" t="s">
        <v>15159</v>
      </c>
      <c r="F23" t="s">
        <v>857</v>
      </c>
      <c r="G23" t="s">
        <v>15160</v>
      </c>
      <c r="H23" t="s">
        <v>13821</v>
      </c>
      <c r="I23" t="s">
        <v>15161</v>
      </c>
      <c r="J23" t="s">
        <v>600</v>
      </c>
      <c r="K23" t="s">
        <v>15162</v>
      </c>
      <c r="L23" t="s">
        <v>620</v>
      </c>
      <c r="M23" t="s">
        <v>15163</v>
      </c>
      <c r="N23" t="s">
        <v>14020</v>
      </c>
      <c r="O23" t="s">
        <v>15164</v>
      </c>
      <c r="P23" t="s">
        <v>14020</v>
      </c>
      <c r="Q23" t="s">
        <v>15165</v>
      </c>
      <c r="R23" t="s">
        <v>1000</v>
      </c>
      <c r="S23" t="s">
        <v>15166</v>
      </c>
      <c r="T23" t="s">
        <v>13954</v>
      </c>
      <c r="U23" t="s">
        <v>15167</v>
      </c>
      <c r="V23" t="s">
        <v>580</v>
      </c>
    </row>
    <row r="24">
      <c r="A24" s="5" t="s">
        <v>382</v>
      </c>
      <c r="B24" t="s">
        <v>7526</v>
      </c>
      <c r="C24" t="s">
        <v>1137</v>
      </c>
      <c r="D24" t="s">
        <v>382</v>
      </c>
      <c r="E24" t="s">
        <v>1137</v>
      </c>
      <c r="F24" t="s">
        <v>382</v>
      </c>
      <c r="G24" t="s">
        <v>1137</v>
      </c>
      <c r="H24" t="s">
        <v>382</v>
      </c>
      <c r="I24" t="s">
        <v>1137</v>
      </c>
      <c r="J24" t="s">
        <v>382</v>
      </c>
      <c r="K24" t="s">
        <v>1137</v>
      </c>
      <c r="L24" t="s">
        <v>382</v>
      </c>
      <c r="M24" t="s">
        <v>1137</v>
      </c>
      <c r="N24" t="s">
        <v>382</v>
      </c>
      <c r="O24" t="s">
        <v>15122</v>
      </c>
      <c r="P24" t="s">
        <v>617</v>
      </c>
      <c r="Q24" t="s">
        <v>15123</v>
      </c>
      <c r="R24" t="s">
        <v>958</v>
      </c>
      <c r="S24" t="s">
        <v>1137</v>
      </c>
      <c r="T24" t="s">
        <v>382</v>
      </c>
      <c r="U24" t="s">
        <v>15168</v>
      </c>
      <c r="V24" t="s">
        <v>616</v>
      </c>
    </row>
    <row r="25">
      <c r="A25" s="5" t="s">
        <v>382</v>
      </c>
      <c r="B25" t="s">
        <v>7295</v>
      </c>
      <c r="C25" t="s">
        <v>1137</v>
      </c>
      <c r="D25" t="s">
        <v>382</v>
      </c>
      <c r="E25" t="s">
        <v>1137</v>
      </c>
      <c r="F25" t="s">
        <v>382</v>
      </c>
      <c r="G25" t="s">
        <v>1137</v>
      </c>
      <c r="H25" t="s">
        <v>382</v>
      </c>
      <c r="I25" t="s">
        <v>1137</v>
      </c>
      <c r="J25" t="s">
        <v>382</v>
      </c>
      <c r="K25" t="s">
        <v>1137</v>
      </c>
      <c r="L25" t="s">
        <v>382</v>
      </c>
      <c r="M25" t="s">
        <v>1137</v>
      </c>
      <c r="N25" t="s">
        <v>382</v>
      </c>
      <c r="O25" t="s">
        <v>1137</v>
      </c>
      <c r="P25" t="s">
        <v>382</v>
      </c>
      <c r="Q25" t="s">
        <v>1137</v>
      </c>
      <c r="R25" t="s">
        <v>382</v>
      </c>
      <c r="S25" t="s">
        <v>15169</v>
      </c>
      <c r="T25" t="s">
        <v>1008</v>
      </c>
      <c r="U25" t="s">
        <v>15170</v>
      </c>
      <c r="V25" t="s">
        <v>13702</v>
      </c>
    </row>
    <row r="26">
      <c r="A26" s="5" t="s">
        <v>382</v>
      </c>
      <c r="B26" t="s">
        <v>7581</v>
      </c>
      <c r="C26" t="s">
        <v>1137</v>
      </c>
      <c r="D26" t="s">
        <v>382</v>
      </c>
      <c r="E26" t="s">
        <v>14936</v>
      </c>
      <c r="F26" t="s">
        <v>530</v>
      </c>
      <c r="G26" t="s">
        <v>15171</v>
      </c>
      <c r="H26" t="s">
        <v>14084</v>
      </c>
      <c r="I26" t="s">
        <v>15172</v>
      </c>
      <c r="J26" t="s">
        <v>834</v>
      </c>
      <c r="K26" t="s">
        <v>15173</v>
      </c>
      <c r="L26" t="s">
        <v>1113</v>
      </c>
      <c r="M26" t="s">
        <v>15174</v>
      </c>
      <c r="N26" t="s">
        <v>970</v>
      </c>
      <c r="O26" t="s">
        <v>15175</v>
      </c>
      <c r="P26" t="s">
        <v>845</v>
      </c>
      <c r="Q26" t="s">
        <v>15176</v>
      </c>
      <c r="R26" t="s">
        <v>1039</v>
      </c>
      <c r="S26" t="s">
        <v>15177</v>
      </c>
      <c r="T26" t="s">
        <v>1031</v>
      </c>
      <c r="U26" t="s">
        <v>15178</v>
      </c>
      <c r="V26" t="s">
        <v>994</v>
      </c>
    </row>
    <row r="27">
      <c r="A27" s="5" t="s">
        <v>382</v>
      </c>
      <c r="B27" t="s">
        <v>7272</v>
      </c>
      <c r="C27" t="s">
        <v>15179</v>
      </c>
      <c r="D27" t="s">
        <v>810</v>
      </c>
      <c r="E27" t="s">
        <v>15180</v>
      </c>
      <c r="F27" t="s">
        <v>1099</v>
      </c>
      <c r="G27" t="s">
        <v>15181</v>
      </c>
      <c r="H27" t="s">
        <v>901</v>
      </c>
      <c r="I27" t="s">
        <v>15182</v>
      </c>
      <c r="J27" t="s">
        <v>932</v>
      </c>
      <c r="K27" t="s">
        <v>15183</v>
      </c>
      <c r="L27" t="s">
        <v>723</v>
      </c>
      <c r="M27" t="s">
        <v>15184</v>
      </c>
      <c r="N27" t="s">
        <v>582</v>
      </c>
      <c r="O27" t="s">
        <v>15185</v>
      </c>
      <c r="P27" t="s">
        <v>862</v>
      </c>
      <c r="Q27" t="s">
        <v>15186</v>
      </c>
      <c r="R27" t="s">
        <v>634</v>
      </c>
      <c r="S27" t="s">
        <v>15187</v>
      </c>
      <c r="T27" t="s">
        <v>905</v>
      </c>
      <c r="U27" t="s">
        <v>15188</v>
      </c>
      <c r="V27" t="s">
        <v>837</v>
      </c>
    </row>
    <row r="28">
      <c r="A28" s="5" t="s">
        <v>382</v>
      </c>
      <c r="B28" t="s">
        <v>7330</v>
      </c>
      <c r="C28" t="s">
        <v>15189</v>
      </c>
      <c r="D28" t="s">
        <v>13783</v>
      </c>
      <c r="E28" t="s">
        <v>15190</v>
      </c>
      <c r="F28" t="s">
        <v>13649</v>
      </c>
      <c r="G28" t="s">
        <v>1137</v>
      </c>
      <c r="H28" t="s">
        <v>382</v>
      </c>
      <c r="I28" t="s">
        <v>1137</v>
      </c>
      <c r="J28" t="s">
        <v>382</v>
      </c>
      <c r="K28" t="s">
        <v>1137</v>
      </c>
      <c r="L28" t="s">
        <v>382</v>
      </c>
      <c r="M28" t="s">
        <v>15191</v>
      </c>
      <c r="N28" t="s">
        <v>500</v>
      </c>
      <c r="O28" t="s">
        <v>15192</v>
      </c>
      <c r="P28" t="s">
        <v>1040</v>
      </c>
      <c r="Q28" t="s">
        <v>15193</v>
      </c>
      <c r="R28" t="s">
        <v>14657</v>
      </c>
      <c r="S28" t="s">
        <v>15194</v>
      </c>
      <c r="T28" t="s">
        <v>918</v>
      </c>
      <c r="U28" t="s">
        <v>15195</v>
      </c>
      <c r="V28" t="s">
        <v>988</v>
      </c>
    </row>
    <row r="29">
      <c r="A29" s="5" t="s">
        <v>382</v>
      </c>
      <c r="B29" t="s">
        <v>7302</v>
      </c>
      <c r="C29" t="s">
        <v>1137</v>
      </c>
      <c r="D29" t="s">
        <v>382</v>
      </c>
      <c r="E29" t="s">
        <v>15196</v>
      </c>
      <c r="F29" t="s">
        <v>621</v>
      </c>
      <c r="G29" t="s">
        <v>15197</v>
      </c>
      <c r="H29" t="s">
        <v>1174</v>
      </c>
      <c r="I29" t="s">
        <v>15198</v>
      </c>
      <c r="J29" t="s">
        <v>1025</v>
      </c>
      <c r="K29" t="s">
        <v>15199</v>
      </c>
      <c r="L29" t="s">
        <v>1009</v>
      </c>
      <c r="M29" t="s">
        <v>15200</v>
      </c>
      <c r="N29" t="s">
        <v>811</v>
      </c>
      <c r="O29" t="s">
        <v>15201</v>
      </c>
      <c r="P29" t="s">
        <v>1099</v>
      </c>
      <c r="Q29" t="s">
        <v>15068</v>
      </c>
      <c r="R29" t="s">
        <v>1021</v>
      </c>
      <c r="S29" t="s">
        <v>15202</v>
      </c>
      <c r="T29" t="s">
        <v>1038</v>
      </c>
      <c r="U29" t="s">
        <v>15203</v>
      </c>
      <c r="V29" t="s">
        <v>13723</v>
      </c>
    </row>
    <row r="30">
      <c r="A30" s="5" t="s">
        <v>382</v>
      </c>
      <c r="B30" t="s">
        <v>7309</v>
      </c>
      <c r="C30" t="s">
        <v>1137</v>
      </c>
      <c r="D30" t="s">
        <v>382</v>
      </c>
      <c r="E30" t="s">
        <v>14452</v>
      </c>
      <c r="F30" t="s">
        <v>801</v>
      </c>
      <c r="G30" t="s">
        <v>15204</v>
      </c>
      <c r="H30" t="s">
        <v>496</v>
      </c>
      <c r="I30" t="s">
        <v>15117</v>
      </c>
      <c r="J30" t="s">
        <v>806</v>
      </c>
      <c r="K30" t="s">
        <v>15117</v>
      </c>
      <c r="L30" t="s">
        <v>394</v>
      </c>
      <c r="M30" t="s">
        <v>15205</v>
      </c>
      <c r="N30" t="s">
        <v>1118</v>
      </c>
      <c r="O30" t="s">
        <v>15121</v>
      </c>
      <c r="P30" t="s">
        <v>1153</v>
      </c>
      <c r="Q30" t="s">
        <v>15206</v>
      </c>
      <c r="R30" t="s">
        <v>1048</v>
      </c>
      <c r="S30" t="s">
        <v>15207</v>
      </c>
      <c r="T30" t="s">
        <v>1106</v>
      </c>
      <c r="U30" t="s">
        <v>15208</v>
      </c>
      <c r="V30" t="s">
        <v>847</v>
      </c>
    </row>
    <row r="31">
      <c r="A31" s="5" t="s">
        <v>382</v>
      </c>
      <c r="B31" t="s">
        <v>7315</v>
      </c>
      <c r="C31" t="s">
        <v>1137</v>
      </c>
      <c r="D31" t="s">
        <v>382</v>
      </c>
      <c r="E31" t="s">
        <v>1137</v>
      </c>
      <c r="F31" t="s">
        <v>382</v>
      </c>
      <c r="G31" t="s">
        <v>1137</v>
      </c>
      <c r="H31" t="s">
        <v>382</v>
      </c>
      <c r="I31" t="s">
        <v>1137</v>
      </c>
      <c r="J31" t="s">
        <v>382</v>
      </c>
      <c r="K31" t="s">
        <v>1137</v>
      </c>
      <c r="L31" t="s">
        <v>382</v>
      </c>
      <c r="M31" t="s">
        <v>1137</v>
      </c>
      <c r="N31" t="s">
        <v>382</v>
      </c>
      <c r="O31" t="s">
        <v>1137</v>
      </c>
      <c r="P31" t="s">
        <v>382</v>
      </c>
      <c r="Q31" t="s">
        <v>1137</v>
      </c>
      <c r="R31" t="s">
        <v>382</v>
      </c>
      <c r="S31" t="s">
        <v>15209</v>
      </c>
      <c r="T31" t="s">
        <v>13687</v>
      </c>
      <c r="U31" t="s">
        <v>15210</v>
      </c>
      <c r="V31" t="s">
        <v>13619</v>
      </c>
    </row>
    <row r="32">
      <c r="A32" s="5" t="s">
        <v>382</v>
      </c>
      <c r="B32" t="s">
        <v>7316</v>
      </c>
      <c r="C32" t="s">
        <v>15211</v>
      </c>
      <c r="D32" t="s">
        <v>1109</v>
      </c>
      <c r="E32" t="s">
        <v>15212</v>
      </c>
      <c r="F32" t="s">
        <v>840</v>
      </c>
      <c r="G32" t="s">
        <v>15213</v>
      </c>
      <c r="H32" t="s">
        <v>918</v>
      </c>
      <c r="I32" t="s">
        <v>15214</v>
      </c>
      <c r="J32" t="s">
        <v>618</v>
      </c>
      <c r="K32" t="s">
        <v>15215</v>
      </c>
      <c r="L32" t="s">
        <v>862</v>
      </c>
      <c r="M32" t="s">
        <v>15216</v>
      </c>
      <c r="N32" t="s">
        <v>1034</v>
      </c>
      <c r="O32" t="s">
        <v>15214</v>
      </c>
      <c r="P32" t="s">
        <v>1066</v>
      </c>
      <c r="Q32" t="s">
        <v>15217</v>
      </c>
      <c r="R32" t="s">
        <v>982</v>
      </c>
      <c r="S32" t="s">
        <v>15218</v>
      </c>
      <c r="T32" t="s">
        <v>14029</v>
      </c>
      <c r="U32" t="s">
        <v>15219</v>
      </c>
      <c r="V32" t="s">
        <v>552</v>
      </c>
    </row>
    <row r="33">
      <c r="A33" s="5" t="s">
        <v>382</v>
      </c>
      <c r="B33" t="s">
        <v>7323</v>
      </c>
      <c r="C33" t="s">
        <v>15220</v>
      </c>
      <c r="D33" t="s">
        <v>1106</v>
      </c>
      <c r="E33" t="s">
        <v>15221</v>
      </c>
      <c r="F33" t="s">
        <v>498</v>
      </c>
      <c r="G33" t="s">
        <v>15222</v>
      </c>
      <c r="H33" t="s">
        <v>975</v>
      </c>
      <c r="I33" t="s">
        <v>15223</v>
      </c>
      <c r="J33" t="s">
        <v>582</v>
      </c>
      <c r="K33" t="s">
        <v>15224</v>
      </c>
      <c r="L33" t="s">
        <v>893</v>
      </c>
      <c r="M33" t="s">
        <v>15225</v>
      </c>
      <c r="N33" t="s">
        <v>864</v>
      </c>
      <c r="O33" t="s">
        <v>15226</v>
      </c>
      <c r="P33" t="s">
        <v>621</v>
      </c>
      <c r="Q33" t="s">
        <v>15227</v>
      </c>
      <c r="R33" t="s">
        <v>840</v>
      </c>
      <c r="S33" t="s">
        <v>15228</v>
      </c>
      <c r="T33" t="s">
        <v>1008</v>
      </c>
      <c r="U33" t="s">
        <v>15229</v>
      </c>
      <c r="V33" t="s">
        <v>959</v>
      </c>
    </row>
    <row r="34">
      <c r="A34" s="5" t="s">
        <v>382</v>
      </c>
      <c r="B34" t="s">
        <v>7331</v>
      </c>
      <c r="C34" t="s">
        <v>1137</v>
      </c>
      <c r="D34" t="s">
        <v>382</v>
      </c>
      <c r="E34" t="s">
        <v>15230</v>
      </c>
      <c r="F34" t="s">
        <v>499</v>
      </c>
      <c r="G34" t="s">
        <v>15231</v>
      </c>
      <c r="H34" t="s">
        <v>1099</v>
      </c>
      <c r="I34" t="s">
        <v>15232</v>
      </c>
      <c r="J34" t="s">
        <v>1034</v>
      </c>
      <c r="K34" t="s">
        <v>15233</v>
      </c>
      <c r="L34" t="s">
        <v>836</v>
      </c>
      <c r="M34" t="s">
        <v>15234</v>
      </c>
      <c r="N34" t="s">
        <v>997</v>
      </c>
      <c r="O34" t="s">
        <v>15235</v>
      </c>
      <c r="P34" t="s">
        <v>816</v>
      </c>
      <c r="Q34" t="s">
        <v>15236</v>
      </c>
      <c r="R34" t="s">
        <v>1015</v>
      </c>
      <c r="S34" t="s">
        <v>15237</v>
      </c>
      <c r="T34" t="s">
        <v>1048</v>
      </c>
      <c r="U34" t="s">
        <v>15238</v>
      </c>
      <c r="V34" t="s">
        <v>1004</v>
      </c>
    </row>
    <row r="35">
      <c r="A35" s="5" t="s">
        <v>382</v>
      </c>
      <c r="B35" t="s">
        <v>7336</v>
      </c>
      <c r="C35" t="s">
        <v>1137</v>
      </c>
      <c r="D35" t="s">
        <v>382</v>
      </c>
      <c r="E35" t="s">
        <v>1137</v>
      </c>
      <c r="F35" t="s">
        <v>382</v>
      </c>
      <c r="G35" t="s">
        <v>1137</v>
      </c>
      <c r="H35" t="s">
        <v>382</v>
      </c>
      <c r="I35" t="s">
        <v>1137</v>
      </c>
      <c r="J35" t="s">
        <v>382</v>
      </c>
      <c r="K35" t="s">
        <v>1137</v>
      </c>
      <c r="L35" t="s">
        <v>382</v>
      </c>
      <c r="M35" t="s">
        <v>1137</v>
      </c>
      <c r="N35" t="s">
        <v>382</v>
      </c>
      <c r="O35" t="s">
        <v>1137</v>
      </c>
      <c r="P35" t="s">
        <v>382</v>
      </c>
      <c r="Q35" t="s">
        <v>1137</v>
      </c>
      <c r="R35" t="s">
        <v>382</v>
      </c>
      <c r="S35" t="s">
        <v>15239</v>
      </c>
      <c r="T35" t="s">
        <v>13680</v>
      </c>
      <c r="U35" t="s">
        <v>15240</v>
      </c>
      <c r="V35" t="s">
        <v>843</v>
      </c>
    </row>
    <row r="36">
      <c r="A36" s="5" t="s">
        <v>382</v>
      </c>
      <c r="B36" t="s">
        <v>7343</v>
      </c>
      <c r="C36" t="s">
        <v>1137</v>
      </c>
      <c r="D36" t="s">
        <v>382</v>
      </c>
      <c r="E36" t="s">
        <v>1137</v>
      </c>
      <c r="F36" t="s">
        <v>382</v>
      </c>
      <c r="G36" t="s">
        <v>1137</v>
      </c>
      <c r="H36" t="s">
        <v>382</v>
      </c>
      <c r="I36" t="s">
        <v>1137</v>
      </c>
      <c r="J36" t="s">
        <v>382</v>
      </c>
      <c r="K36" t="s">
        <v>15241</v>
      </c>
      <c r="L36" t="s">
        <v>946</v>
      </c>
      <c r="M36" t="s">
        <v>15242</v>
      </c>
      <c r="N36" t="s">
        <v>899</v>
      </c>
      <c r="O36" t="s">
        <v>15243</v>
      </c>
      <c r="P36" t="s">
        <v>982</v>
      </c>
      <c r="Q36" t="s">
        <v>15244</v>
      </c>
      <c r="R36" t="s">
        <v>13918</v>
      </c>
      <c r="S36" t="s">
        <v>15245</v>
      </c>
      <c r="T36" t="s">
        <v>955</v>
      </c>
      <c r="U36" t="s">
        <v>15246</v>
      </c>
      <c r="V36" t="s">
        <v>1060</v>
      </c>
    </row>
    <row r="37">
      <c r="A37" s="5" t="s">
        <v>382</v>
      </c>
      <c r="B37" t="s">
        <v>7350</v>
      </c>
      <c r="C37" t="s">
        <v>1137</v>
      </c>
      <c r="D37" t="s">
        <v>382</v>
      </c>
      <c r="E37" t="s">
        <v>1137</v>
      </c>
      <c r="F37" t="s">
        <v>382</v>
      </c>
      <c r="G37" t="s">
        <v>1137</v>
      </c>
      <c r="H37" t="s">
        <v>382</v>
      </c>
      <c r="I37" t="s">
        <v>1137</v>
      </c>
      <c r="J37" t="s">
        <v>382</v>
      </c>
      <c r="K37" t="s">
        <v>15247</v>
      </c>
      <c r="L37" t="s">
        <v>1117</v>
      </c>
      <c r="M37" t="s">
        <v>15248</v>
      </c>
      <c r="N37" t="s">
        <v>893</v>
      </c>
      <c r="O37" t="s">
        <v>15249</v>
      </c>
      <c r="P37" t="s">
        <v>1163</v>
      </c>
      <c r="Q37" t="s">
        <v>15250</v>
      </c>
      <c r="R37" t="s">
        <v>14084</v>
      </c>
      <c r="S37" t="s">
        <v>15251</v>
      </c>
      <c r="T37" t="s">
        <v>14018</v>
      </c>
      <c r="U37" t="s">
        <v>15252</v>
      </c>
      <c r="V37" t="s">
        <v>1009</v>
      </c>
    </row>
    <row r="38">
      <c r="A38" s="5" t="s">
        <v>382</v>
      </c>
      <c r="B38" t="s">
        <v>7357</v>
      </c>
      <c r="C38" t="s">
        <v>15159</v>
      </c>
      <c r="D38" t="s">
        <v>912</v>
      </c>
      <c r="E38" t="s">
        <v>15253</v>
      </c>
      <c r="F38" t="s">
        <v>550</v>
      </c>
      <c r="G38" t="s">
        <v>15254</v>
      </c>
      <c r="H38" t="s">
        <v>746</v>
      </c>
      <c r="I38" t="s">
        <v>15159</v>
      </c>
      <c r="J38" t="s">
        <v>786</v>
      </c>
      <c r="K38" t="s">
        <v>15255</v>
      </c>
      <c r="L38" t="s">
        <v>893</v>
      </c>
      <c r="M38" t="s">
        <v>14562</v>
      </c>
      <c r="N38" t="s">
        <v>900</v>
      </c>
      <c r="O38" t="s">
        <v>14466</v>
      </c>
      <c r="P38" t="s">
        <v>854</v>
      </c>
      <c r="Q38" t="s">
        <v>15256</v>
      </c>
      <c r="R38" t="s">
        <v>870</v>
      </c>
      <c r="S38" t="s">
        <v>15127</v>
      </c>
      <c r="T38" t="s">
        <v>1106</v>
      </c>
      <c r="U38" t="s">
        <v>14452</v>
      </c>
      <c r="V38" t="s">
        <v>1154</v>
      </c>
    </row>
    <row r="39">
      <c r="A39" s="5" t="s">
        <v>382</v>
      </c>
      <c r="B39" t="s">
        <v>7358</v>
      </c>
      <c r="C39" t="s">
        <v>1137</v>
      </c>
      <c r="D39" t="s">
        <v>382</v>
      </c>
      <c r="E39" t="s">
        <v>1137</v>
      </c>
      <c r="F39" t="s">
        <v>382</v>
      </c>
      <c r="G39" t="s">
        <v>1137</v>
      </c>
      <c r="H39" t="s">
        <v>382</v>
      </c>
      <c r="I39" t="s">
        <v>1137</v>
      </c>
      <c r="J39" t="s">
        <v>382</v>
      </c>
      <c r="K39" t="s">
        <v>15257</v>
      </c>
      <c r="L39" t="s">
        <v>13978</v>
      </c>
      <c r="M39" t="s">
        <v>15112</v>
      </c>
      <c r="N39" t="s">
        <v>735</v>
      </c>
      <c r="O39" t="s">
        <v>15258</v>
      </c>
      <c r="P39" t="s">
        <v>1035</v>
      </c>
      <c r="Q39" t="s">
        <v>15259</v>
      </c>
      <c r="R39" t="s">
        <v>1047</v>
      </c>
      <c r="S39" t="s">
        <v>15260</v>
      </c>
      <c r="T39" t="s">
        <v>992</v>
      </c>
      <c r="U39" t="s">
        <v>15197</v>
      </c>
      <c r="V39" t="s">
        <v>580</v>
      </c>
    </row>
    <row r="40">
      <c r="A40" s="5" t="s">
        <v>382</v>
      </c>
      <c r="B40" t="s">
        <v>7365</v>
      </c>
      <c r="C40" t="s">
        <v>15261</v>
      </c>
      <c r="D40" t="s">
        <v>13779</v>
      </c>
      <c r="E40" t="s">
        <v>15262</v>
      </c>
      <c r="F40" t="s">
        <v>979</v>
      </c>
      <c r="G40" t="s">
        <v>15263</v>
      </c>
      <c r="H40" t="s">
        <v>834</v>
      </c>
      <c r="I40" t="s">
        <v>15264</v>
      </c>
      <c r="J40" t="s">
        <v>596</v>
      </c>
      <c r="K40" t="s">
        <v>15265</v>
      </c>
      <c r="L40" t="s">
        <v>988</v>
      </c>
      <c r="M40" t="s">
        <v>15266</v>
      </c>
      <c r="N40" t="s">
        <v>14020</v>
      </c>
      <c r="O40" t="s">
        <v>15267</v>
      </c>
      <c r="P40" t="s">
        <v>971</v>
      </c>
      <c r="Q40" t="s">
        <v>15268</v>
      </c>
      <c r="R40" t="s">
        <v>889</v>
      </c>
      <c r="S40" t="s">
        <v>15269</v>
      </c>
      <c r="T40" t="s">
        <v>904</v>
      </c>
      <c r="U40" t="s">
        <v>15270</v>
      </c>
      <c r="V40" t="s">
        <v>1022</v>
      </c>
    </row>
    <row r="41">
      <c r="A41" s="5" t="s">
        <v>382</v>
      </c>
      <c r="B41" t="s">
        <v>7371</v>
      </c>
      <c r="C41" t="s">
        <v>1137</v>
      </c>
      <c r="D41" t="s">
        <v>382</v>
      </c>
      <c r="E41" t="s">
        <v>1137</v>
      </c>
      <c r="F41" t="s">
        <v>382</v>
      </c>
      <c r="G41" t="s">
        <v>1137</v>
      </c>
      <c r="H41" t="s">
        <v>382</v>
      </c>
      <c r="I41" t="s">
        <v>1137</v>
      </c>
      <c r="J41" t="s">
        <v>382</v>
      </c>
      <c r="K41" t="s">
        <v>1137</v>
      </c>
      <c r="L41" t="s">
        <v>382</v>
      </c>
      <c r="M41" t="s">
        <v>15271</v>
      </c>
      <c r="N41" t="s">
        <v>792</v>
      </c>
      <c r="O41" t="s">
        <v>15162</v>
      </c>
      <c r="P41" t="s">
        <v>498</v>
      </c>
      <c r="Q41" t="s">
        <v>15272</v>
      </c>
      <c r="R41" t="s">
        <v>829</v>
      </c>
      <c r="S41" t="s">
        <v>15273</v>
      </c>
      <c r="T41" t="s">
        <v>912</v>
      </c>
      <c r="U41" t="s">
        <v>15274</v>
      </c>
      <c r="V41" t="s">
        <v>1126</v>
      </c>
    </row>
    <row r="42">
      <c r="A42" s="5" t="s">
        <v>382</v>
      </c>
      <c r="B42" t="s">
        <v>7378</v>
      </c>
      <c r="C42" t="s">
        <v>1137</v>
      </c>
      <c r="D42" t="s">
        <v>382</v>
      </c>
      <c r="E42" t="s">
        <v>1137</v>
      </c>
      <c r="F42" t="s">
        <v>382</v>
      </c>
      <c r="G42" t="s">
        <v>1137</v>
      </c>
      <c r="H42" t="s">
        <v>382</v>
      </c>
      <c r="I42" t="s">
        <v>1137</v>
      </c>
      <c r="J42" t="s">
        <v>382</v>
      </c>
      <c r="K42" t="s">
        <v>1137</v>
      </c>
      <c r="L42" t="s">
        <v>382</v>
      </c>
      <c r="M42" t="s">
        <v>15275</v>
      </c>
      <c r="N42" t="s">
        <v>579</v>
      </c>
      <c r="O42" t="s">
        <v>15093</v>
      </c>
      <c r="P42" t="s">
        <v>794</v>
      </c>
      <c r="Q42" t="s">
        <v>15276</v>
      </c>
      <c r="R42" t="s">
        <v>13637</v>
      </c>
      <c r="S42" t="s">
        <v>15159</v>
      </c>
      <c r="T42" t="s">
        <v>13609</v>
      </c>
      <c r="U42" t="s">
        <v>15207</v>
      </c>
      <c r="V42" t="s">
        <v>407</v>
      </c>
    </row>
    <row r="43">
      <c r="A43" s="5" t="s">
        <v>382</v>
      </c>
      <c r="B43" t="s">
        <v>7385</v>
      </c>
      <c r="C43" t="s">
        <v>15277</v>
      </c>
      <c r="D43" t="s">
        <v>919</v>
      </c>
      <c r="E43" t="s">
        <v>15204</v>
      </c>
      <c r="F43" t="s">
        <v>910</v>
      </c>
      <c r="G43" t="s">
        <v>15278</v>
      </c>
      <c r="H43" t="s">
        <v>419</v>
      </c>
      <c r="I43" t="s">
        <v>15279</v>
      </c>
      <c r="J43" t="s">
        <v>1037</v>
      </c>
      <c r="K43" t="s">
        <v>15280</v>
      </c>
      <c r="L43" t="s">
        <v>820</v>
      </c>
      <c r="M43" t="s">
        <v>15281</v>
      </c>
      <c r="N43" t="s">
        <v>854</v>
      </c>
      <c r="O43" t="s">
        <v>15282</v>
      </c>
      <c r="P43" t="s">
        <v>580</v>
      </c>
      <c r="Q43" t="s">
        <v>15283</v>
      </c>
      <c r="R43" t="s">
        <v>13650</v>
      </c>
      <c r="S43" t="s">
        <v>15284</v>
      </c>
      <c r="T43" t="s">
        <v>13959</v>
      </c>
      <c r="U43" t="s">
        <v>15285</v>
      </c>
      <c r="V43" t="s">
        <v>845</v>
      </c>
    </row>
    <row r="44">
      <c r="A44" s="5" t="s">
        <v>382</v>
      </c>
      <c r="B44" t="s">
        <v>7390</v>
      </c>
      <c r="C44" t="s">
        <v>1137</v>
      </c>
      <c r="D44" t="s">
        <v>382</v>
      </c>
      <c r="E44" t="s">
        <v>1137</v>
      </c>
      <c r="F44" t="s">
        <v>382</v>
      </c>
      <c r="G44" t="s">
        <v>1137</v>
      </c>
      <c r="H44" t="s">
        <v>382</v>
      </c>
      <c r="I44" t="s">
        <v>1137</v>
      </c>
      <c r="J44" t="s">
        <v>382</v>
      </c>
      <c r="K44" t="s">
        <v>15286</v>
      </c>
      <c r="L44" t="s">
        <v>1051</v>
      </c>
      <c r="M44" t="s">
        <v>15287</v>
      </c>
      <c r="N44" t="s">
        <v>1069</v>
      </c>
      <c r="O44" t="s">
        <v>14579</v>
      </c>
      <c r="P44" t="s">
        <v>13706</v>
      </c>
      <c r="Q44" t="s">
        <v>15288</v>
      </c>
      <c r="R44" t="s">
        <v>13715</v>
      </c>
      <c r="S44" t="s">
        <v>15094</v>
      </c>
      <c r="T44" t="s">
        <v>1092</v>
      </c>
      <c r="U44" t="s">
        <v>14481</v>
      </c>
      <c r="V44" t="s">
        <v>850</v>
      </c>
    </row>
    <row r="45">
      <c r="A45" s="5" t="s">
        <v>382</v>
      </c>
      <c r="B45" t="s">
        <v>7396</v>
      </c>
      <c r="C45" t="s">
        <v>1137</v>
      </c>
      <c r="D45" t="s">
        <v>382</v>
      </c>
      <c r="E45" t="s">
        <v>1137</v>
      </c>
      <c r="F45" t="s">
        <v>382</v>
      </c>
      <c r="G45" t="s">
        <v>1137</v>
      </c>
      <c r="H45" t="s">
        <v>382</v>
      </c>
      <c r="I45" t="s">
        <v>1137</v>
      </c>
      <c r="J45" t="s">
        <v>382</v>
      </c>
      <c r="K45" t="s">
        <v>1137</v>
      </c>
      <c r="L45" t="s">
        <v>382</v>
      </c>
      <c r="M45" t="s">
        <v>1137</v>
      </c>
      <c r="N45" t="s">
        <v>382</v>
      </c>
      <c r="O45" t="s">
        <v>15117</v>
      </c>
      <c r="P45" t="s">
        <v>934</v>
      </c>
      <c r="Q45" t="s">
        <v>1137</v>
      </c>
      <c r="R45" t="s">
        <v>382</v>
      </c>
      <c r="S45" t="s">
        <v>15289</v>
      </c>
      <c r="T45" t="s">
        <v>1051</v>
      </c>
      <c r="U45" t="s">
        <v>15290</v>
      </c>
      <c r="V45" t="s">
        <v>617</v>
      </c>
    </row>
    <row r="46">
      <c r="A46" s="5" t="s">
        <v>382</v>
      </c>
      <c r="B46" t="s">
        <v>7397</v>
      </c>
      <c r="C46" t="s">
        <v>1137</v>
      </c>
      <c r="D46" t="s">
        <v>382</v>
      </c>
      <c r="E46" t="s">
        <v>1137</v>
      </c>
      <c r="F46" t="s">
        <v>382</v>
      </c>
      <c r="G46" t="s">
        <v>1137</v>
      </c>
      <c r="H46" t="s">
        <v>382</v>
      </c>
      <c r="I46" t="s">
        <v>1137</v>
      </c>
      <c r="J46" t="s">
        <v>382</v>
      </c>
      <c r="K46" t="s">
        <v>1137</v>
      </c>
      <c r="L46" t="s">
        <v>382</v>
      </c>
      <c r="M46" t="s">
        <v>14573</v>
      </c>
      <c r="N46" t="s">
        <v>829</v>
      </c>
      <c r="O46" t="s">
        <v>15278</v>
      </c>
      <c r="P46" t="s">
        <v>879</v>
      </c>
      <c r="Q46" t="s">
        <v>15291</v>
      </c>
      <c r="R46" t="s">
        <v>829</v>
      </c>
      <c r="S46" t="s">
        <v>15066</v>
      </c>
      <c r="T46" t="s">
        <v>919</v>
      </c>
      <c r="U46" t="s">
        <v>15292</v>
      </c>
      <c r="V46" t="s">
        <v>983</v>
      </c>
    </row>
    <row r="47">
      <c r="A47" s="5" t="s">
        <v>382</v>
      </c>
      <c r="B47" t="s">
        <v>7398</v>
      </c>
      <c r="C47" t="s">
        <v>1137</v>
      </c>
      <c r="D47" t="s">
        <v>382</v>
      </c>
      <c r="E47" t="s">
        <v>1137</v>
      </c>
      <c r="F47" t="s">
        <v>382</v>
      </c>
      <c r="G47" t="s">
        <v>1137</v>
      </c>
      <c r="H47" t="s">
        <v>382</v>
      </c>
      <c r="I47" t="s">
        <v>1137</v>
      </c>
      <c r="J47" t="s">
        <v>382</v>
      </c>
      <c r="K47" t="s">
        <v>15293</v>
      </c>
      <c r="L47" t="s">
        <v>13601</v>
      </c>
      <c r="M47" t="s">
        <v>15294</v>
      </c>
      <c r="N47" t="s">
        <v>839</v>
      </c>
      <c r="O47" t="s">
        <v>15295</v>
      </c>
      <c r="P47" t="s">
        <v>13708</v>
      </c>
      <c r="Q47" t="s">
        <v>15296</v>
      </c>
      <c r="R47" t="s">
        <v>13686</v>
      </c>
      <c r="S47" t="s">
        <v>15297</v>
      </c>
      <c r="T47" t="s">
        <v>13917</v>
      </c>
      <c r="U47" t="s">
        <v>15298</v>
      </c>
      <c r="V47" t="s">
        <v>1015</v>
      </c>
    </row>
    <row r="48">
      <c r="A48" s="5" t="s">
        <v>382</v>
      </c>
      <c r="B48" t="s">
        <v>7405</v>
      </c>
      <c r="C48" t="s">
        <v>1137</v>
      </c>
      <c r="D48" t="s">
        <v>382</v>
      </c>
      <c r="E48" t="s">
        <v>1137</v>
      </c>
      <c r="F48" t="s">
        <v>382</v>
      </c>
      <c r="G48" t="s">
        <v>1137</v>
      </c>
      <c r="H48" t="s">
        <v>382</v>
      </c>
      <c r="I48" t="s">
        <v>1137</v>
      </c>
      <c r="J48" t="s">
        <v>382</v>
      </c>
      <c r="K48" t="s">
        <v>1137</v>
      </c>
      <c r="L48" t="s">
        <v>382</v>
      </c>
      <c r="M48" t="s">
        <v>1137</v>
      </c>
      <c r="N48" t="s">
        <v>382</v>
      </c>
      <c r="O48" t="s">
        <v>15299</v>
      </c>
      <c r="P48" t="s">
        <v>13918</v>
      </c>
      <c r="Q48" t="s">
        <v>15300</v>
      </c>
      <c r="R48" t="s">
        <v>13915</v>
      </c>
      <c r="S48" t="s">
        <v>15300</v>
      </c>
      <c r="T48" t="s">
        <v>13671</v>
      </c>
      <c r="U48" t="s">
        <v>15301</v>
      </c>
      <c r="V48" t="s">
        <v>1174</v>
      </c>
    </row>
    <row r="49">
      <c r="A49" s="5" t="s">
        <v>382</v>
      </c>
      <c r="B49" t="s">
        <v>7404</v>
      </c>
      <c r="C49" t="s">
        <v>1137</v>
      </c>
      <c r="D49" t="s">
        <v>382</v>
      </c>
      <c r="E49" t="s">
        <v>1137</v>
      </c>
      <c r="F49" t="s">
        <v>382</v>
      </c>
      <c r="G49" t="s">
        <v>1137</v>
      </c>
      <c r="H49" t="s">
        <v>382</v>
      </c>
      <c r="I49" t="s">
        <v>1137</v>
      </c>
      <c r="J49" t="s">
        <v>382</v>
      </c>
      <c r="K49" t="s">
        <v>15276</v>
      </c>
      <c r="L49" t="s">
        <v>1035</v>
      </c>
      <c r="M49" t="s">
        <v>14490</v>
      </c>
      <c r="N49" t="s">
        <v>13956</v>
      </c>
      <c r="O49" t="s">
        <v>15253</v>
      </c>
      <c r="P49" t="s">
        <v>13944</v>
      </c>
      <c r="Q49" t="s">
        <v>15302</v>
      </c>
      <c r="R49" t="s">
        <v>13958</v>
      </c>
      <c r="S49" t="s">
        <v>15120</v>
      </c>
      <c r="T49" t="s">
        <v>13686</v>
      </c>
      <c r="U49" t="s">
        <v>15303</v>
      </c>
      <c r="V49" t="s">
        <v>14657</v>
      </c>
    </row>
    <row r="50">
      <c r="A50" s="5" t="s">
        <v>382</v>
      </c>
      <c r="B50" t="s">
        <v>7406</v>
      </c>
      <c r="C50" t="s">
        <v>1137</v>
      </c>
      <c r="D50" t="s">
        <v>382</v>
      </c>
      <c r="E50" t="s">
        <v>1137</v>
      </c>
      <c r="F50" t="s">
        <v>382</v>
      </c>
      <c r="G50" t="s">
        <v>1137</v>
      </c>
      <c r="H50" t="s">
        <v>382</v>
      </c>
      <c r="I50" t="s">
        <v>1137</v>
      </c>
      <c r="J50" t="s">
        <v>382</v>
      </c>
      <c r="K50" t="s">
        <v>1137</v>
      </c>
      <c r="L50" t="s">
        <v>382</v>
      </c>
      <c r="M50" t="s">
        <v>15304</v>
      </c>
      <c r="N50" t="s">
        <v>850</v>
      </c>
      <c r="O50" t="s">
        <v>1137</v>
      </c>
      <c r="P50" t="s">
        <v>382</v>
      </c>
      <c r="Q50" t="s">
        <v>15305</v>
      </c>
      <c r="R50" t="s">
        <v>526</v>
      </c>
      <c r="S50" t="s">
        <v>1137</v>
      </c>
      <c r="T50" t="s">
        <v>382</v>
      </c>
      <c r="U50" t="s">
        <v>15306</v>
      </c>
      <c r="V50" t="s">
        <v>876</v>
      </c>
    </row>
    <row r="51">
      <c r="A51" s="5" t="s">
        <v>382</v>
      </c>
      <c r="B51" t="s">
        <v>7407</v>
      </c>
      <c r="C51" t="s">
        <v>15307</v>
      </c>
      <c r="D51" t="s">
        <v>13580</v>
      </c>
      <c r="E51" t="s">
        <v>15308</v>
      </c>
      <c r="F51" t="s">
        <v>13967</v>
      </c>
      <c r="G51" t="s">
        <v>15309</v>
      </c>
      <c r="H51" t="s">
        <v>13586</v>
      </c>
      <c r="I51" t="s">
        <v>15310</v>
      </c>
      <c r="J51" t="s">
        <v>842</v>
      </c>
      <c r="K51" t="s">
        <v>15311</v>
      </c>
      <c r="L51" t="s">
        <v>851</v>
      </c>
      <c r="M51" t="s">
        <v>15312</v>
      </c>
      <c r="N51" t="s">
        <v>936</v>
      </c>
      <c r="O51" t="s">
        <v>15313</v>
      </c>
      <c r="P51" t="s">
        <v>1060</v>
      </c>
      <c r="Q51" t="s">
        <v>15269</v>
      </c>
      <c r="R51" t="s">
        <v>13574</v>
      </c>
      <c r="S51" t="s">
        <v>15314</v>
      </c>
      <c r="T51" t="s">
        <v>1038</v>
      </c>
      <c r="U51" t="s">
        <v>15315</v>
      </c>
      <c r="V51" t="s">
        <v>1004</v>
      </c>
    </row>
    <row r="52">
      <c r="A52" s="5" t="s">
        <v>382</v>
      </c>
      <c r="B52" t="s">
        <v>7413</v>
      </c>
      <c r="C52" t="s">
        <v>15316</v>
      </c>
      <c r="D52" t="s">
        <v>619</v>
      </c>
      <c r="E52" t="s">
        <v>15317</v>
      </c>
      <c r="F52" t="s">
        <v>861</v>
      </c>
      <c r="G52" t="s">
        <v>14943</v>
      </c>
      <c r="H52" t="s">
        <v>810</v>
      </c>
      <c r="I52" t="s">
        <v>15318</v>
      </c>
      <c r="J52" t="s">
        <v>696</v>
      </c>
      <c r="K52" t="s">
        <v>15319</v>
      </c>
      <c r="L52" t="s">
        <v>1061</v>
      </c>
      <c r="M52" t="s">
        <v>15320</v>
      </c>
      <c r="N52" t="s">
        <v>787</v>
      </c>
      <c r="O52" t="s">
        <v>15321</v>
      </c>
      <c r="P52" t="s">
        <v>852</v>
      </c>
      <c r="Q52" t="s">
        <v>15322</v>
      </c>
      <c r="R52" t="s">
        <v>13691</v>
      </c>
      <c r="S52" t="s">
        <v>15323</v>
      </c>
      <c r="T52" t="s">
        <v>13821</v>
      </c>
      <c r="U52" t="s">
        <v>15245</v>
      </c>
      <c r="V52" t="s">
        <v>580</v>
      </c>
    </row>
    <row r="53">
      <c r="A53" s="5" t="s">
        <v>382</v>
      </c>
      <c r="B53" t="s">
        <v>7420</v>
      </c>
      <c r="C53" t="s">
        <v>1137</v>
      </c>
      <c r="D53" t="s">
        <v>382</v>
      </c>
      <c r="E53" t="s">
        <v>1137</v>
      </c>
      <c r="F53" t="s">
        <v>382</v>
      </c>
      <c r="G53" t="s">
        <v>1137</v>
      </c>
      <c r="H53" t="s">
        <v>382</v>
      </c>
      <c r="I53" t="s">
        <v>15324</v>
      </c>
      <c r="J53" t="s">
        <v>666</v>
      </c>
      <c r="K53" t="s">
        <v>15325</v>
      </c>
      <c r="L53" t="s">
        <v>751</v>
      </c>
      <c r="M53" t="s">
        <v>15214</v>
      </c>
      <c r="N53" t="s">
        <v>717</v>
      </c>
      <c r="O53" t="s">
        <v>15087</v>
      </c>
      <c r="P53" t="s">
        <v>1010</v>
      </c>
      <c r="Q53" t="s">
        <v>15324</v>
      </c>
      <c r="R53" t="s">
        <v>1111</v>
      </c>
      <c r="S53" t="s">
        <v>15326</v>
      </c>
      <c r="T53" t="s">
        <v>893</v>
      </c>
      <c r="U53" t="s">
        <v>14546</v>
      </c>
      <c r="V53" t="s">
        <v>577</v>
      </c>
    </row>
    <row r="54">
      <c r="A54" s="5" t="s">
        <v>382</v>
      </c>
      <c r="B54" t="s">
        <v>7437</v>
      </c>
      <c r="C54" t="s">
        <v>1137</v>
      </c>
      <c r="D54" t="s">
        <v>382</v>
      </c>
      <c r="E54" t="s">
        <v>1137</v>
      </c>
      <c r="F54" t="s">
        <v>382</v>
      </c>
      <c r="G54" t="s">
        <v>1137</v>
      </c>
      <c r="H54" t="s">
        <v>382</v>
      </c>
      <c r="I54" t="s">
        <v>1137</v>
      </c>
      <c r="J54" t="s">
        <v>382</v>
      </c>
      <c r="K54" t="s">
        <v>15160</v>
      </c>
      <c r="L54" t="s">
        <v>939</v>
      </c>
      <c r="M54" t="s">
        <v>15118</v>
      </c>
      <c r="N54" t="s">
        <v>412</v>
      </c>
      <c r="O54" t="s">
        <v>15327</v>
      </c>
      <c r="P54" t="s">
        <v>550</v>
      </c>
      <c r="Q54" t="s">
        <v>15328</v>
      </c>
      <c r="R54" t="s">
        <v>1112</v>
      </c>
      <c r="S54" t="s">
        <v>15329</v>
      </c>
      <c r="T54" t="s">
        <v>841</v>
      </c>
      <c r="U54" t="s">
        <v>15330</v>
      </c>
      <c r="V54" t="s">
        <v>738</v>
      </c>
    </row>
    <row r="55">
      <c r="A55" s="5" t="s">
        <v>382</v>
      </c>
      <c r="B55" t="s">
        <v>7421</v>
      </c>
      <c r="C55" t="s">
        <v>1137</v>
      </c>
      <c r="D55" t="s">
        <v>382</v>
      </c>
      <c r="E55" t="s">
        <v>1137</v>
      </c>
      <c r="F55" t="s">
        <v>382</v>
      </c>
      <c r="G55" t="s">
        <v>1137</v>
      </c>
      <c r="H55" t="s">
        <v>382</v>
      </c>
      <c r="I55" t="s">
        <v>1137</v>
      </c>
      <c r="J55" t="s">
        <v>382</v>
      </c>
      <c r="K55" t="s">
        <v>1137</v>
      </c>
      <c r="L55" t="s">
        <v>382</v>
      </c>
      <c r="M55" t="s">
        <v>15331</v>
      </c>
      <c r="N55" t="s">
        <v>863</v>
      </c>
      <c r="O55" t="s">
        <v>15332</v>
      </c>
      <c r="P55" t="s">
        <v>499</v>
      </c>
      <c r="Q55" t="s">
        <v>15333</v>
      </c>
      <c r="R55" t="s">
        <v>1045</v>
      </c>
      <c r="S55" t="s">
        <v>15334</v>
      </c>
      <c r="T55" t="s">
        <v>924</v>
      </c>
      <c r="U55" t="s">
        <v>15335</v>
      </c>
      <c r="V55" t="s">
        <v>973</v>
      </c>
    </row>
    <row r="56">
      <c r="A56" s="5" t="s">
        <v>382</v>
      </c>
      <c r="B56" t="s">
        <v>7428</v>
      </c>
      <c r="C56" t="s">
        <v>1137</v>
      </c>
      <c r="D56" t="s">
        <v>382</v>
      </c>
      <c r="E56" t="s">
        <v>1137</v>
      </c>
      <c r="F56" t="s">
        <v>382</v>
      </c>
      <c r="G56" t="s">
        <v>1137</v>
      </c>
      <c r="H56" t="s">
        <v>382</v>
      </c>
      <c r="I56" t="s">
        <v>1137</v>
      </c>
      <c r="J56" t="s">
        <v>382</v>
      </c>
      <c r="K56" t="s">
        <v>1137</v>
      </c>
      <c r="L56" t="s">
        <v>382</v>
      </c>
      <c r="M56" t="s">
        <v>15257</v>
      </c>
      <c r="N56" t="s">
        <v>851</v>
      </c>
      <c r="O56" t="s">
        <v>15087</v>
      </c>
      <c r="P56" t="s">
        <v>973</v>
      </c>
      <c r="Q56" t="s">
        <v>15336</v>
      </c>
      <c r="R56" t="s">
        <v>1010</v>
      </c>
      <c r="S56" t="s">
        <v>15337</v>
      </c>
      <c r="T56" t="s">
        <v>830</v>
      </c>
      <c r="U56" t="s">
        <v>15338</v>
      </c>
      <c r="V56" t="s">
        <v>1112</v>
      </c>
    </row>
    <row r="57">
      <c r="A57" s="5" t="s">
        <v>382</v>
      </c>
      <c r="B57" t="s">
        <v>7429</v>
      </c>
      <c r="C57" t="s">
        <v>1137</v>
      </c>
      <c r="D57" t="s">
        <v>382</v>
      </c>
      <c r="E57" t="s">
        <v>15339</v>
      </c>
      <c r="F57" t="s">
        <v>13675</v>
      </c>
      <c r="G57" t="s">
        <v>15340</v>
      </c>
      <c r="H57" t="s">
        <v>13702</v>
      </c>
      <c r="I57" t="s">
        <v>15341</v>
      </c>
      <c r="J57" t="s">
        <v>1047</v>
      </c>
      <c r="K57" t="s">
        <v>15342</v>
      </c>
      <c r="L57" t="s">
        <v>526</v>
      </c>
      <c r="M57" t="s">
        <v>15343</v>
      </c>
      <c r="N57" t="s">
        <v>997</v>
      </c>
      <c r="O57" t="s">
        <v>15344</v>
      </c>
      <c r="P57" t="s">
        <v>1033</v>
      </c>
      <c r="Q57" t="s">
        <v>15345</v>
      </c>
      <c r="R57" t="s">
        <v>860</v>
      </c>
      <c r="S57" t="s">
        <v>15346</v>
      </c>
      <c r="T57" t="s">
        <v>1113</v>
      </c>
      <c r="U57" t="s">
        <v>15347</v>
      </c>
      <c r="V57" t="s">
        <v>13959</v>
      </c>
    </row>
    <row r="58">
      <c r="A58" s="5" t="s">
        <v>382</v>
      </c>
      <c r="B58" t="s">
        <v>7436</v>
      </c>
      <c r="C58" t="s">
        <v>1137</v>
      </c>
      <c r="D58" t="s">
        <v>382</v>
      </c>
      <c r="E58" t="s">
        <v>1137</v>
      </c>
      <c r="F58" t="s">
        <v>382</v>
      </c>
      <c r="G58" t="s">
        <v>1137</v>
      </c>
      <c r="H58" t="s">
        <v>382</v>
      </c>
      <c r="I58" t="s">
        <v>1137</v>
      </c>
      <c r="J58" t="s">
        <v>382</v>
      </c>
      <c r="K58" t="s">
        <v>1137</v>
      </c>
      <c r="L58" t="s">
        <v>382</v>
      </c>
      <c r="M58" t="s">
        <v>1137</v>
      </c>
      <c r="N58" t="s">
        <v>382</v>
      </c>
      <c r="O58" t="s">
        <v>1137</v>
      </c>
      <c r="P58" t="s">
        <v>382</v>
      </c>
      <c r="Q58" t="s">
        <v>1137</v>
      </c>
      <c r="R58" t="s">
        <v>382</v>
      </c>
      <c r="S58" t="s">
        <v>1137</v>
      </c>
      <c r="T58" t="s">
        <v>382</v>
      </c>
      <c r="U58" t="s">
        <v>15348</v>
      </c>
      <c r="V58" t="s">
        <v>822</v>
      </c>
    </row>
    <row r="59">
      <c r="A59" s="5" t="s">
        <v>382</v>
      </c>
      <c r="B59" t="s">
        <v>7441</v>
      </c>
      <c r="C59" t="s">
        <v>15349</v>
      </c>
      <c r="D59" t="s">
        <v>876</v>
      </c>
      <c r="E59" t="s">
        <v>15350</v>
      </c>
      <c r="F59" t="s">
        <v>620</v>
      </c>
      <c r="G59" t="s">
        <v>15127</v>
      </c>
      <c r="H59" t="s">
        <v>13972</v>
      </c>
      <c r="I59" t="s">
        <v>15351</v>
      </c>
      <c r="J59" t="s">
        <v>13647</v>
      </c>
      <c r="K59" t="s">
        <v>15114</v>
      </c>
      <c r="L59" t="s">
        <v>1032</v>
      </c>
      <c r="M59" t="s">
        <v>15352</v>
      </c>
      <c r="N59" t="s">
        <v>968</v>
      </c>
      <c r="O59" t="s">
        <v>15114</v>
      </c>
      <c r="P59" t="s">
        <v>1008</v>
      </c>
      <c r="Q59" t="s">
        <v>15351</v>
      </c>
      <c r="R59" t="s">
        <v>1013</v>
      </c>
      <c r="S59" t="s">
        <v>15114</v>
      </c>
      <c r="T59" t="s">
        <v>13707</v>
      </c>
      <c r="U59" t="s">
        <v>15353</v>
      </c>
      <c r="V59" t="s">
        <v>1113</v>
      </c>
    </row>
    <row r="60">
      <c r="A60" s="5" t="s">
        <v>382</v>
      </c>
      <c r="B60" t="s">
        <v>7442</v>
      </c>
      <c r="C60" t="s">
        <v>15354</v>
      </c>
      <c r="D60" t="s">
        <v>1055</v>
      </c>
      <c r="E60" t="s">
        <v>15355</v>
      </c>
      <c r="F60" t="s">
        <v>1106</v>
      </c>
      <c r="G60" t="s">
        <v>15356</v>
      </c>
      <c r="H60" t="s">
        <v>1038</v>
      </c>
      <c r="I60" t="s">
        <v>15357</v>
      </c>
      <c r="J60" t="s">
        <v>1110</v>
      </c>
      <c r="K60" t="s">
        <v>15358</v>
      </c>
      <c r="L60" t="s">
        <v>860</v>
      </c>
      <c r="M60" t="s">
        <v>15359</v>
      </c>
      <c r="N60" t="s">
        <v>1026</v>
      </c>
      <c r="O60" t="s">
        <v>15360</v>
      </c>
      <c r="P60" t="s">
        <v>599</v>
      </c>
      <c r="Q60" t="s">
        <v>15361</v>
      </c>
      <c r="R60" t="s">
        <v>1033</v>
      </c>
      <c r="S60" t="s">
        <v>15362</v>
      </c>
      <c r="T60" t="s">
        <v>1109</v>
      </c>
      <c r="U60" t="s">
        <v>15363</v>
      </c>
      <c r="V60" t="s">
        <v>14084</v>
      </c>
    </row>
    <row r="61">
      <c r="A61" s="5" t="s">
        <v>382</v>
      </c>
      <c r="B61" t="s">
        <v>7449</v>
      </c>
      <c r="C61" t="s">
        <v>15071</v>
      </c>
      <c r="D61" t="s">
        <v>720</v>
      </c>
      <c r="E61" t="s">
        <v>15364</v>
      </c>
      <c r="F61" t="s">
        <v>562</v>
      </c>
      <c r="G61" t="s">
        <v>15365</v>
      </c>
      <c r="H61" t="s">
        <v>13973</v>
      </c>
      <c r="I61" t="s">
        <v>15366</v>
      </c>
      <c r="J61" t="s">
        <v>993</v>
      </c>
      <c r="K61" t="s">
        <v>15367</v>
      </c>
      <c r="L61" t="s">
        <v>13979</v>
      </c>
      <c r="M61" t="s">
        <v>15368</v>
      </c>
      <c r="N61" t="s">
        <v>1163</v>
      </c>
      <c r="O61" t="s">
        <v>15369</v>
      </c>
      <c r="P61" t="s">
        <v>957</v>
      </c>
      <c r="Q61" t="s">
        <v>15370</v>
      </c>
      <c r="R61" t="s">
        <v>13669</v>
      </c>
      <c r="S61" t="s">
        <v>15371</v>
      </c>
      <c r="T61" t="s">
        <v>13660</v>
      </c>
      <c r="U61" t="s">
        <v>15372</v>
      </c>
      <c r="V61" t="s">
        <v>13691</v>
      </c>
    </row>
    <row r="62">
      <c r="A62" s="5" t="s">
        <v>382</v>
      </c>
      <c r="B62" t="s">
        <v>7450</v>
      </c>
      <c r="C62" t="s">
        <v>1137</v>
      </c>
      <c r="D62" t="s">
        <v>382</v>
      </c>
      <c r="E62" t="s">
        <v>1137</v>
      </c>
      <c r="F62" t="s">
        <v>382</v>
      </c>
      <c r="G62" t="s">
        <v>1137</v>
      </c>
      <c r="H62" t="s">
        <v>382</v>
      </c>
      <c r="I62" t="s">
        <v>1137</v>
      </c>
      <c r="J62" t="s">
        <v>382</v>
      </c>
      <c r="K62" t="s">
        <v>15373</v>
      </c>
      <c r="L62" t="s">
        <v>957</v>
      </c>
      <c r="M62" t="s">
        <v>15374</v>
      </c>
      <c r="N62" t="s">
        <v>13918</v>
      </c>
      <c r="O62" t="s">
        <v>15294</v>
      </c>
      <c r="P62" t="s">
        <v>13945</v>
      </c>
      <c r="Q62" t="s">
        <v>15375</v>
      </c>
      <c r="R62" t="s">
        <v>1032</v>
      </c>
      <c r="S62" t="s">
        <v>1137</v>
      </c>
      <c r="T62" t="s">
        <v>382</v>
      </c>
      <c r="U62" t="s">
        <v>15376</v>
      </c>
      <c r="V62" t="s">
        <v>979</v>
      </c>
    </row>
    <row r="63">
      <c r="A63" s="5" t="s">
        <v>382</v>
      </c>
      <c r="B63" t="s">
        <v>7457</v>
      </c>
      <c r="C63" t="s">
        <v>1137</v>
      </c>
      <c r="D63" t="s">
        <v>382</v>
      </c>
      <c r="E63" t="s">
        <v>1137</v>
      </c>
      <c r="F63" t="s">
        <v>382</v>
      </c>
      <c r="G63" t="s">
        <v>1137</v>
      </c>
      <c r="H63" t="s">
        <v>382</v>
      </c>
      <c r="I63" t="s">
        <v>15377</v>
      </c>
      <c r="J63" t="s">
        <v>809</v>
      </c>
      <c r="K63" t="s">
        <v>14429</v>
      </c>
      <c r="L63" t="s">
        <v>579</v>
      </c>
      <c r="M63" t="s">
        <v>15378</v>
      </c>
      <c r="N63" t="s">
        <v>1099</v>
      </c>
      <c r="O63" t="s">
        <v>15083</v>
      </c>
      <c r="P63" t="s">
        <v>1026</v>
      </c>
      <c r="Q63" t="s">
        <v>15379</v>
      </c>
      <c r="R63" t="s">
        <v>955</v>
      </c>
      <c r="S63" t="s">
        <v>14435</v>
      </c>
      <c r="T63" t="s">
        <v>1093</v>
      </c>
      <c r="U63" t="s">
        <v>15380</v>
      </c>
      <c r="V63" t="s">
        <v>904</v>
      </c>
    </row>
    <row r="64">
      <c r="A64" s="5" t="s">
        <v>382</v>
      </c>
      <c r="B64" t="s">
        <v>7469</v>
      </c>
      <c r="C64" t="s">
        <v>15381</v>
      </c>
      <c r="D64" t="s">
        <v>822</v>
      </c>
      <c r="E64" t="s">
        <v>15286</v>
      </c>
      <c r="F64" t="s">
        <v>788</v>
      </c>
      <c r="G64" t="s">
        <v>15219</v>
      </c>
      <c r="H64" t="s">
        <v>979</v>
      </c>
      <c r="I64" t="s">
        <v>15382</v>
      </c>
      <c r="J64" t="s">
        <v>944</v>
      </c>
      <c r="K64" t="s">
        <v>15382</v>
      </c>
      <c r="L64" t="s">
        <v>709</v>
      </c>
      <c r="M64" t="s">
        <v>15383</v>
      </c>
      <c r="N64" t="s">
        <v>873</v>
      </c>
      <c r="O64" t="s">
        <v>15105</v>
      </c>
      <c r="P64" t="s">
        <v>1110</v>
      </c>
      <c r="Q64" t="s">
        <v>15384</v>
      </c>
      <c r="R64" t="s">
        <v>1032</v>
      </c>
      <c r="S64" t="s">
        <v>14495</v>
      </c>
      <c r="T64" t="s">
        <v>1026</v>
      </c>
      <c r="U64" t="s">
        <v>15072</v>
      </c>
      <c r="V64" t="s">
        <v>581</v>
      </c>
    </row>
    <row r="65">
      <c r="A65" s="5" t="s">
        <v>382</v>
      </c>
      <c r="B65" t="s">
        <v>7462</v>
      </c>
      <c r="C65" t="s">
        <v>1137</v>
      </c>
      <c r="D65" t="s">
        <v>382</v>
      </c>
      <c r="E65" t="s">
        <v>1137</v>
      </c>
      <c r="F65" t="s">
        <v>382</v>
      </c>
      <c r="G65" t="s">
        <v>1137</v>
      </c>
      <c r="H65" t="s">
        <v>382</v>
      </c>
      <c r="I65" t="s">
        <v>1137</v>
      </c>
      <c r="J65" t="s">
        <v>382</v>
      </c>
      <c r="K65" t="s">
        <v>15385</v>
      </c>
      <c r="L65" t="s">
        <v>1166</v>
      </c>
      <c r="M65" t="s">
        <v>15386</v>
      </c>
      <c r="N65" t="s">
        <v>599</v>
      </c>
      <c r="O65" t="s">
        <v>15073</v>
      </c>
      <c r="P65" t="s">
        <v>1113</v>
      </c>
      <c r="Q65" t="s">
        <v>15387</v>
      </c>
      <c r="R65" t="s">
        <v>1000</v>
      </c>
      <c r="S65" t="s">
        <v>15388</v>
      </c>
      <c r="T65" t="s">
        <v>13958</v>
      </c>
      <c r="U65" t="s">
        <v>15389</v>
      </c>
      <c r="V65" t="s">
        <v>847</v>
      </c>
    </row>
    <row r="66">
      <c r="A66" s="5" t="s">
        <v>382</v>
      </c>
      <c r="B66" t="s">
        <v>7474</v>
      </c>
      <c r="C66" t="s">
        <v>1137</v>
      </c>
      <c r="D66" t="s">
        <v>382</v>
      </c>
      <c r="E66" t="s">
        <v>1137</v>
      </c>
      <c r="F66" t="s">
        <v>382</v>
      </c>
      <c r="G66" t="s">
        <v>1137</v>
      </c>
      <c r="H66" t="s">
        <v>382</v>
      </c>
      <c r="I66" t="s">
        <v>1137</v>
      </c>
      <c r="J66" t="s">
        <v>382</v>
      </c>
      <c r="K66" t="s">
        <v>15390</v>
      </c>
      <c r="L66" t="s">
        <v>1017</v>
      </c>
      <c r="M66" t="s">
        <v>15391</v>
      </c>
      <c r="N66" t="s">
        <v>1062</v>
      </c>
      <c r="O66" t="s">
        <v>15392</v>
      </c>
      <c r="P66" t="s">
        <v>13944</v>
      </c>
      <c r="Q66" t="s">
        <v>15287</v>
      </c>
      <c r="R66" t="s">
        <v>13601</v>
      </c>
      <c r="S66" t="s">
        <v>15393</v>
      </c>
      <c r="T66" t="s">
        <v>982</v>
      </c>
      <c r="U66" t="s">
        <v>15161</v>
      </c>
      <c r="V66" t="s">
        <v>1038</v>
      </c>
    </row>
    <row r="67">
      <c r="A67" s="5" t="s">
        <v>382</v>
      </c>
      <c r="B67" t="s">
        <v>7480</v>
      </c>
      <c r="C67" t="s">
        <v>1137</v>
      </c>
      <c r="D67" t="s">
        <v>382</v>
      </c>
      <c r="E67" t="s">
        <v>1137</v>
      </c>
      <c r="F67" t="s">
        <v>382</v>
      </c>
      <c r="G67" t="s">
        <v>1137</v>
      </c>
      <c r="H67" t="s">
        <v>382</v>
      </c>
      <c r="I67" t="s">
        <v>1137</v>
      </c>
      <c r="J67" t="s">
        <v>382</v>
      </c>
      <c r="K67" t="s">
        <v>1137</v>
      </c>
      <c r="L67" t="s">
        <v>382</v>
      </c>
      <c r="M67" t="s">
        <v>15336</v>
      </c>
      <c r="N67" t="s">
        <v>719</v>
      </c>
      <c r="O67" t="s">
        <v>15159</v>
      </c>
      <c r="P67" t="s">
        <v>820</v>
      </c>
      <c r="Q67" t="s">
        <v>15394</v>
      </c>
      <c r="R67" t="s">
        <v>1042</v>
      </c>
      <c r="S67" t="s">
        <v>15350</v>
      </c>
      <c r="T67" t="s">
        <v>594</v>
      </c>
      <c r="U67" t="s">
        <v>15206</v>
      </c>
      <c r="V67" t="s">
        <v>422</v>
      </c>
    </row>
    <row r="68">
      <c r="A68" s="5" t="s">
        <v>382</v>
      </c>
      <c r="B68" t="s">
        <v>7482</v>
      </c>
      <c r="C68" t="s">
        <v>1137</v>
      </c>
      <c r="D68" t="s">
        <v>382</v>
      </c>
      <c r="E68" t="s">
        <v>1137</v>
      </c>
      <c r="F68" t="s">
        <v>382</v>
      </c>
      <c r="G68" t="s">
        <v>1137</v>
      </c>
      <c r="H68" t="s">
        <v>382</v>
      </c>
      <c r="I68" t="s">
        <v>1137</v>
      </c>
      <c r="J68" t="s">
        <v>382</v>
      </c>
      <c r="K68" t="s">
        <v>1137</v>
      </c>
      <c r="L68" t="s">
        <v>382</v>
      </c>
      <c r="M68" t="s">
        <v>1137</v>
      </c>
      <c r="N68" t="s">
        <v>382</v>
      </c>
      <c r="O68" t="s">
        <v>1137</v>
      </c>
      <c r="P68" t="s">
        <v>382</v>
      </c>
      <c r="Q68" t="s">
        <v>1137</v>
      </c>
      <c r="R68" t="s">
        <v>382</v>
      </c>
      <c r="S68" t="s">
        <v>14476</v>
      </c>
      <c r="T68" t="s">
        <v>13707</v>
      </c>
      <c r="U68" t="s">
        <v>15194</v>
      </c>
      <c r="V68" t="s">
        <v>14028</v>
      </c>
    </row>
    <row r="69">
      <c r="A69" s="5" t="s">
        <v>382</v>
      </c>
      <c r="B69" t="s">
        <v>7483</v>
      </c>
      <c r="C69" t="s">
        <v>15392</v>
      </c>
      <c r="D69" t="s">
        <v>866</v>
      </c>
      <c r="E69" t="s">
        <v>15395</v>
      </c>
      <c r="F69" t="s">
        <v>401</v>
      </c>
      <c r="G69" t="s">
        <v>15396</v>
      </c>
      <c r="H69" t="s">
        <v>875</v>
      </c>
      <c r="I69" t="s">
        <v>15397</v>
      </c>
      <c r="J69" t="s">
        <v>1053</v>
      </c>
      <c r="K69" t="s">
        <v>15398</v>
      </c>
      <c r="L69" t="s">
        <v>533</v>
      </c>
      <c r="M69" t="s">
        <v>15399</v>
      </c>
      <c r="N69" t="s">
        <v>865</v>
      </c>
      <c r="O69" t="s">
        <v>15160</v>
      </c>
      <c r="P69" t="s">
        <v>938</v>
      </c>
      <c r="Q69" t="s">
        <v>15383</v>
      </c>
      <c r="R69" t="s">
        <v>590</v>
      </c>
      <c r="S69" t="s">
        <v>15194</v>
      </c>
      <c r="T69" t="s">
        <v>415</v>
      </c>
      <c r="U69" t="s">
        <v>15092</v>
      </c>
      <c r="V69" t="s">
        <v>407</v>
      </c>
    </row>
    <row r="70">
      <c r="A70" s="5" t="s">
        <v>382</v>
      </c>
      <c r="B70" t="s">
        <v>7489</v>
      </c>
      <c r="C70" t="s">
        <v>1137</v>
      </c>
      <c r="D70" t="s">
        <v>382</v>
      </c>
      <c r="E70" t="s">
        <v>15400</v>
      </c>
      <c r="F70" t="s">
        <v>905</v>
      </c>
      <c r="G70" t="s">
        <v>15401</v>
      </c>
      <c r="H70" t="s">
        <v>13980</v>
      </c>
      <c r="I70" t="s">
        <v>15402</v>
      </c>
      <c r="J70" t="s">
        <v>968</v>
      </c>
      <c r="K70" t="s">
        <v>15403</v>
      </c>
      <c r="L70" t="s">
        <v>1036</v>
      </c>
      <c r="M70" t="s">
        <v>15404</v>
      </c>
      <c r="N70" t="s">
        <v>14029</v>
      </c>
      <c r="O70" t="s">
        <v>15405</v>
      </c>
      <c r="P70" t="s">
        <v>13647</v>
      </c>
      <c r="Q70" t="s">
        <v>15406</v>
      </c>
      <c r="R70" t="s">
        <v>936</v>
      </c>
      <c r="S70" t="s">
        <v>15407</v>
      </c>
      <c r="T70" t="s">
        <v>848</v>
      </c>
      <c r="U70" t="s">
        <v>15408</v>
      </c>
      <c r="V70" t="s">
        <v>1001</v>
      </c>
    </row>
    <row r="71">
      <c r="A71" s="5" t="s">
        <v>382</v>
      </c>
      <c r="B71" t="s">
        <v>7495</v>
      </c>
      <c r="C71" t="s">
        <v>15409</v>
      </c>
      <c r="D71" t="s">
        <v>1062</v>
      </c>
      <c r="E71" t="s">
        <v>15149</v>
      </c>
      <c r="F71" t="s">
        <v>839</v>
      </c>
      <c r="G71" t="s">
        <v>15410</v>
      </c>
      <c r="H71" t="s">
        <v>13970</v>
      </c>
      <c r="I71" t="s">
        <v>15411</v>
      </c>
      <c r="J71" t="s">
        <v>1026</v>
      </c>
      <c r="K71" t="s">
        <v>15412</v>
      </c>
      <c r="L71" t="s">
        <v>988</v>
      </c>
      <c r="M71" t="s">
        <v>15413</v>
      </c>
      <c r="N71" t="s">
        <v>971</v>
      </c>
      <c r="O71" t="s">
        <v>15414</v>
      </c>
      <c r="P71" t="s">
        <v>955</v>
      </c>
      <c r="Q71" t="s">
        <v>15415</v>
      </c>
      <c r="R71" t="s">
        <v>13586</v>
      </c>
      <c r="S71" t="s">
        <v>15416</v>
      </c>
      <c r="T71" t="s">
        <v>13660</v>
      </c>
      <c r="U71" t="s">
        <v>15173</v>
      </c>
      <c r="V71" t="s">
        <v>1148</v>
      </c>
    </row>
    <row r="72">
      <c r="A72" s="5" t="s">
        <v>382</v>
      </c>
      <c r="B72" t="s">
        <v>7502</v>
      </c>
      <c r="C72" t="s">
        <v>1137</v>
      </c>
      <c r="D72" t="s">
        <v>382</v>
      </c>
      <c r="E72" t="s">
        <v>1137</v>
      </c>
      <c r="F72" t="s">
        <v>382</v>
      </c>
      <c r="G72" t="s">
        <v>1137</v>
      </c>
      <c r="H72" t="s">
        <v>382</v>
      </c>
      <c r="I72" t="s">
        <v>1137</v>
      </c>
      <c r="J72" t="s">
        <v>382</v>
      </c>
      <c r="K72" t="s">
        <v>1137</v>
      </c>
      <c r="L72" t="s">
        <v>382</v>
      </c>
      <c r="M72" t="s">
        <v>1137</v>
      </c>
      <c r="N72" t="s">
        <v>382</v>
      </c>
      <c r="O72" t="s">
        <v>1137</v>
      </c>
      <c r="P72" t="s">
        <v>382</v>
      </c>
      <c r="Q72" t="s">
        <v>1137</v>
      </c>
      <c r="R72" t="s">
        <v>382</v>
      </c>
      <c r="S72" t="s">
        <v>15417</v>
      </c>
      <c r="T72" t="s">
        <v>1040</v>
      </c>
      <c r="U72" t="s">
        <v>15418</v>
      </c>
      <c r="V72" t="s">
        <v>13667</v>
      </c>
    </row>
    <row r="73">
      <c r="A73" s="5" t="s">
        <v>382</v>
      </c>
      <c r="B73" t="s">
        <v>7509</v>
      </c>
      <c r="C73" t="s">
        <v>1137</v>
      </c>
      <c r="D73" t="s">
        <v>382</v>
      </c>
      <c r="E73" t="s">
        <v>1137</v>
      </c>
      <c r="F73" t="s">
        <v>382</v>
      </c>
      <c r="G73" t="s">
        <v>15419</v>
      </c>
      <c r="H73" t="s">
        <v>1099</v>
      </c>
      <c r="I73" t="s">
        <v>15420</v>
      </c>
      <c r="J73" t="s">
        <v>869</v>
      </c>
      <c r="K73" t="s">
        <v>15421</v>
      </c>
      <c r="L73" t="s">
        <v>399</v>
      </c>
      <c r="M73" t="s">
        <v>15419</v>
      </c>
      <c r="N73" t="s">
        <v>689</v>
      </c>
      <c r="O73" t="s">
        <v>15331</v>
      </c>
      <c r="P73" t="s">
        <v>755</v>
      </c>
      <c r="Q73" t="s">
        <v>15422</v>
      </c>
      <c r="R73" t="s">
        <v>731</v>
      </c>
      <c r="S73" t="s">
        <v>15423</v>
      </c>
      <c r="T73" t="s">
        <v>881</v>
      </c>
      <c r="U73" t="s">
        <v>15424</v>
      </c>
      <c r="V73" t="s">
        <v>1020</v>
      </c>
    </row>
    <row r="74">
      <c r="A74" s="5" t="s">
        <v>382</v>
      </c>
      <c r="B74" t="s">
        <v>7516</v>
      </c>
      <c r="C74" t="s">
        <v>1137</v>
      </c>
      <c r="D74" t="s">
        <v>382</v>
      </c>
      <c r="E74" t="s">
        <v>1137</v>
      </c>
      <c r="F74" t="s">
        <v>382</v>
      </c>
      <c r="G74" t="s">
        <v>1137</v>
      </c>
      <c r="H74" t="s">
        <v>382</v>
      </c>
      <c r="I74" t="s">
        <v>1137</v>
      </c>
      <c r="J74" t="s">
        <v>382</v>
      </c>
      <c r="K74" t="s">
        <v>15425</v>
      </c>
      <c r="L74" t="s">
        <v>618</v>
      </c>
      <c r="M74" t="s">
        <v>14481</v>
      </c>
      <c r="N74" t="s">
        <v>1018</v>
      </c>
      <c r="O74" t="s">
        <v>15255</v>
      </c>
      <c r="P74" t="s">
        <v>836</v>
      </c>
      <c r="Q74" t="s">
        <v>15160</v>
      </c>
      <c r="R74" t="s">
        <v>639</v>
      </c>
      <c r="S74" t="s">
        <v>15426</v>
      </c>
      <c r="T74" t="s">
        <v>900</v>
      </c>
      <c r="U74" t="s">
        <v>15427</v>
      </c>
      <c r="V74" t="s">
        <v>812</v>
      </c>
    </row>
    <row r="75">
      <c r="A75" s="5" t="s">
        <v>382</v>
      </c>
      <c r="B75" t="s">
        <v>7517</v>
      </c>
      <c r="C75" t="s">
        <v>1137</v>
      </c>
      <c r="D75" t="s">
        <v>382</v>
      </c>
      <c r="E75" t="s">
        <v>1137</v>
      </c>
      <c r="F75" t="s">
        <v>382</v>
      </c>
      <c r="G75" t="s">
        <v>1137</v>
      </c>
      <c r="H75" t="s">
        <v>382</v>
      </c>
      <c r="I75" t="s">
        <v>15428</v>
      </c>
      <c r="J75" t="s">
        <v>732</v>
      </c>
      <c r="K75" t="s">
        <v>15125</v>
      </c>
      <c r="L75" t="s">
        <v>1108</v>
      </c>
      <c r="M75" t="s">
        <v>15351</v>
      </c>
      <c r="N75" t="s">
        <v>916</v>
      </c>
      <c r="O75" t="s">
        <v>15429</v>
      </c>
      <c r="P75" t="s">
        <v>565</v>
      </c>
      <c r="Q75" t="s">
        <v>15430</v>
      </c>
      <c r="R75" t="s">
        <v>531</v>
      </c>
      <c r="S75" t="s">
        <v>15351</v>
      </c>
      <c r="T75" t="s">
        <v>511</v>
      </c>
      <c r="U75" t="s">
        <v>15125</v>
      </c>
      <c r="V75" t="s">
        <v>498</v>
      </c>
    </row>
    <row r="76">
      <c r="A76" s="5" t="s">
        <v>382</v>
      </c>
      <c r="B76" t="s">
        <v>7518</v>
      </c>
      <c r="C76" t="s">
        <v>15163</v>
      </c>
      <c r="D76" t="s">
        <v>749</v>
      </c>
      <c r="E76" t="s">
        <v>15431</v>
      </c>
      <c r="F76" t="s">
        <v>527</v>
      </c>
      <c r="G76" t="s">
        <v>15432</v>
      </c>
      <c r="H76" t="s">
        <v>1139</v>
      </c>
      <c r="I76" t="s">
        <v>15433</v>
      </c>
      <c r="J76" t="s">
        <v>949</v>
      </c>
      <c r="K76" t="s">
        <v>15434</v>
      </c>
      <c r="L76" t="s">
        <v>553</v>
      </c>
      <c r="M76" t="s">
        <v>15064</v>
      </c>
      <c r="N76" t="s">
        <v>972</v>
      </c>
      <c r="O76" t="s">
        <v>15435</v>
      </c>
      <c r="P76" t="s">
        <v>959</v>
      </c>
      <c r="Q76" t="s">
        <v>15272</v>
      </c>
      <c r="R76" t="s">
        <v>13675</v>
      </c>
      <c r="S76" t="s">
        <v>15436</v>
      </c>
      <c r="T76" t="s">
        <v>919</v>
      </c>
      <c r="U76" t="s">
        <v>15224</v>
      </c>
      <c r="V76" t="s">
        <v>975</v>
      </c>
    </row>
    <row r="77">
      <c r="A77" s="5" t="s">
        <v>382</v>
      </c>
      <c r="B77" t="s">
        <v>7524</v>
      </c>
      <c r="C77" t="s">
        <v>1137</v>
      </c>
      <c r="D77" t="s">
        <v>382</v>
      </c>
      <c r="E77" t="s">
        <v>1137</v>
      </c>
      <c r="F77" t="s">
        <v>382</v>
      </c>
      <c r="G77" t="s">
        <v>1137</v>
      </c>
      <c r="H77" t="s">
        <v>382</v>
      </c>
      <c r="I77" t="s">
        <v>1137</v>
      </c>
      <c r="J77" t="s">
        <v>382</v>
      </c>
      <c r="K77" t="s">
        <v>1137</v>
      </c>
      <c r="L77" t="s">
        <v>382</v>
      </c>
      <c r="M77" t="s">
        <v>1137</v>
      </c>
      <c r="N77" t="s">
        <v>382</v>
      </c>
      <c r="O77" t="s">
        <v>15437</v>
      </c>
      <c r="P77" t="s">
        <v>732</v>
      </c>
      <c r="Q77" t="s">
        <v>15348</v>
      </c>
      <c r="R77" t="s">
        <v>1128</v>
      </c>
      <c r="S77" t="s">
        <v>15213</v>
      </c>
      <c r="T77" t="s">
        <v>1024</v>
      </c>
      <c r="U77" t="s">
        <v>15438</v>
      </c>
      <c r="V77" t="s">
        <v>613</v>
      </c>
    </row>
    <row r="78">
      <c r="A78" s="5" t="s">
        <v>382</v>
      </c>
      <c r="B78" t="s">
        <v>7525</v>
      </c>
      <c r="C78" t="s">
        <v>1137</v>
      </c>
      <c r="D78" t="s">
        <v>382</v>
      </c>
      <c r="E78" t="s">
        <v>1137</v>
      </c>
      <c r="F78" t="s">
        <v>382</v>
      </c>
      <c r="G78" t="s">
        <v>1137</v>
      </c>
      <c r="H78" t="s">
        <v>382</v>
      </c>
      <c r="I78" t="s">
        <v>1137</v>
      </c>
      <c r="J78" t="s">
        <v>382</v>
      </c>
      <c r="K78" t="s">
        <v>1137</v>
      </c>
      <c r="L78" t="s">
        <v>382</v>
      </c>
      <c r="M78" t="s">
        <v>15129</v>
      </c>
      <c r="N78" t="s">
        <v>904</v>
      </c>
      <c r="O78" t="s">
        <v>14424</v>
      </c>
      <c r="P78" t="s">
        <v>1035</v>
      </c>
      <c r="Q78" t="s">
        <v>15094</v>
      </c>
      <c r="R78" t="s">
        <v>13690</v>
      </c>
      <c r="S78" t="s">
        <v>14528</v>
      </c>
      <c r="T78" t="s">
        <v>985</v>
      </c>
      <c r="U78" t="s">
        <v>15439</v>
      </c>
      <c r="V78" t="s">
        <v>14084</v>
      </c>
    </row>
    <row r="79">
      <c r="A79" s="5" t="s">
        <v>382</v>
      </c>
      <c r="B79" t="s">
        <v>7527</v>
      </c>
      <c r="C79" t="s">
        <v>1137</v>
      </c>
      <c r="D79" t="s">
        <v>382</v>
      </c>
      <c r="E79" t="s">
        <v>1137</v>
      </c>
      <c r="F79" t="s">
        <v>382</v>
      </c>
      <c r="G79" t="s">
        <v>15429</v>
      </c>
      <c r="H79" t="s">
        <v>833</v>
      </c>
      <c r="I79" t="s">
        <v>15440</v>
      </c>
      <c r="J79" t="s">
        <v>566</v>
      </c>
      <c r="K79" t="s">
        <v>14461</v>
      </c>
      <c r="L79" t="s">
        <v>822</v>
      </c>
      <c r="M79" t="s">
        <v>15114</v>
      </c>
      <c r="N79" t="s">
        <v>1018</v>
      </c>
      <c r="O79" t="s">
        <v>15126</v>
      </c>
      <c r="P79" t="s">
        <v>552</v>
      </c>
      <c r="Q79" t="s">
        <v>15441</v>
      </c>
      <c r="R79" t="s">
        <v>803</v>
      </c>
      <c r="S79" t="s">
        <v>15124</v>
      </c>
      <c r="T79" t="s">
        <v>530</v>
      </c>
      <c r="U79" t="s">
        <v>15441</v>
      </c>
      <c r="V79" t="s">
        <v>550</v>
      </c>
    </row>
    <row r="80">
      <c r="A80" s="5" t="s">
        <v>382</v>
      </c>
      <c r="B80" t="s">
        <v>7528</v>
      </c>
      <c r="C80" t="s">
        <v>15442</v>
      </c>
      <c r="D80" t="s">
        <v>974</v>
      </c>
      <c r="E80" t="s">
        <v>15443</v>
      </c>
      <c r="F80" t="s">
        <v>930</v>
      </c>
      <c r="G80" t="s">
        <v>15336</v>
      </c>
      <c r="H80" t="s">
        <v>866</v>
      </c>
      <c r="I80" t="s">
        <v>15300</v>
      </c>
      <c r="J80" t="s">
        <v>574</v>
      </c>
      <c r="K80" t="s">
        <v>15443</v>
      </c>
      <c r="L80" t="s">
        <v>1005</v>
      </c>
      <c r="M80" t="s">
        <v>15160</v>
      </c>
      <c r="N80" t="s">
        <v>578</v>
      </c>
      <c r="O80" t="s">
        <v>15121</v>
      </c>
      <c r="P80" t="s">
        <v>938</v>
      </c>
      <c r="Q80" t="s">
        <v>15394</v>
      </c>
      <c r="R80" t="s">
        <v>1107</v>
      </c>
      <c r="S80" t="s">
        <v>14481</v>
      </c>
      <c r="T80" t="s">
        <v>832</v>
      </c>
      <c r="U80" t="s">
        <v>15116</v>
      </c>
      <c r="V80" t="s">
        <v>422</v>
      </c>
    </row>
    <row r="81">
      <c r="A81" s="5" t="s">
        <v>382</v>
      </c>
      <c r="B81" t="s">
        <v>7535</v>
      </c>
      <c r="C81" t="s">
        <v>1137</v>
      </c>
      <c r="D81" t="s">
        <v>382</v>
      </c>
      <c r="E81" t="s">
        <v>1137</v>
      </c>
      <c r="F81" t="s">
        <v>382</v>
      </c>
      <c r="G81" t="s">
        <v>1137</v>
      </c>
      <c r="H81" t="s">
        <v>382</v>
      </c>
      <c r="I81" t="s">
        <v>1137</v>
      </c>
      <c r="J81" t="s">
        <v>382</v>
      </c>
      <c r="K81" t="s">
        <v>1137</v>
      </c>
      <c r="L81" t="s">
        <v>382</v>
      </c>
      <c r="M81" t="s">
        <v>15444</v>
      </c>
      <c r="N81" t="s">
        <v>1173</v>
      </c>
      <c r="O81" t="s">
        <v>15445</v>
      </c>
      <c r="P81" t="s">
        <v>13700</v>
      </c>
      <c r="Q81" t="s">
        <v>15446</v>
      </c>
      <c r="R81" t="s">
        <v>13592</v>
      </c>
      <c r="S81" t="s">
        <v>15447</v>
      </c>
      <c r="T81" t="s">
        <v>13708</v>
      </c>
      <c r="U81" t="s">
        <v>15448</v>
      </c>
      <c r="V81" t="s">
        <v>1163</v>
      </c>
    </row>
    <row r="82">
      <c r="A82" s="5" t="s">
        <v>382</v>
      </c>
      <c r="B82" t="s">
        <v>7542</v>
      </c>
      <c r="C82" t="s">
        <v>15449</v>
      </c>
      <c r="D82" t="s">
        <v>1008</v>
      </c>
      <c r="E82" t="s">
        <v>15450</v>
      </c>
      <c r="F82" t="s">
        <v>14020</v>
      </c>
      <c r="G82" t="s">
        <v>15187</v>
      </c>
      <c r="H82" t="s">
        <v>580</v>
      </c>
      <c r="I82" t="s">
        <v>15451</v>
      </c>
      <c r="J82" t="s">
        <v>578</v>
      </c>
      <c r="K82" t="s">
        <v>15452</v>
      </c>
      <c r="L82" t="s">
        <v>817</v>
      </c>
      <c r="M82" t="s">
        <v>15401</v>
      </c>
      <c r="N82" t="s">
        <v>1025</v>
      </c>
      <c r="O82" t="s">
        <v>15453</v>
      </c>
      <c r="P82" t="s">
        <v>842</v>
      </c>
      <c r="Q82" t="s">
        <v>15057</v>
      </c>
      <c r="R82" t="s">
        <v>13690</v>
      </c>
      <c r="S82" t="s">
        <v>15454</v>
      </c>
      <c r="T82" t="s">
        <v>994</v>
      </c>
      <c r="U82" t="s">
        <v>15455</v>
      </c>
      <c r="V82" t="s">
        <v>13649</v>
      </c>
    </row>
    <row r="83">
      <c r="A83" s="5" t="s">
        <v>382</v>
      </c>
      <c r="B83" t="s">
        <v>7568</v>
      </c>
      <c r="C83" t="s">
        <v>15456</v>
      </c>
      <c r="D83" t="s">
        <v>835</v>
      </c>
      <c r="E83" t="s">
        <v>1137</v>
      </c>
      <c r="F83" t="s">
        <v>382</v>
      </c>
      <c r="G83" t="s">
        <v>1137</v>
      </c>
      <c r="H83" t="s">
        <v>382</v>
      </c>
      <c r="I83" t="s">
        <v>15206</v>
      </c>
      <c r="J83" t="s">
        <v>997</v>
      </c>
      <c r="K83" t="s">
        <v>15457</v>
      </c>
      <c r="L83" t="s">
        <v>1034</v>
      </c>
      <c r="M83" t="s">
        <v>15458</v>
      </c>
      <c r="N83" t="s">
        <v>801</v>
      </c>
      <c r="O83" t="s">
        <v>15459</v>
      </c>
      <c r="P83" t="s">
        <v>631</v>
      </c>
      <c r="Q83" t="s">
        <v>15217</v>
      </c>
      <c r="R83" t="s">
        <v>1101</v>
      </c>
      <c r="S83" t="s">
        <v>15460</v>
      </c>
      <c r="T83" t="s">
        <v>559</v>
      </c>
      <c r="U83" t="s">
        <v>15461</v>
      </c>
      <c r="V83" t="s">
        <v>636</v>
      </c>
    </row>
    <row r="84">
      <c r="A84" s="5" t="s">
        <v>382</v>
      </c>
      <c r="B84" t="s">
        <v>7548</v>
      </c>
      <c r="C84" t="s">
        <v>1137</v>
      </c>
      <c r="D84" t="s">
        <v>382</v>
      </c>
      <c r="E84" t="s">
        <v>1137</v>
      </c>
      <c r="F84" t="s">
        <v>382</v>
      </c>
      <c r="G84" t="s">
        <v>1137</v>
      </c>
      <c r="H84" t="s">
        <v>382</v>
      </c>
      <c r="I84" t="s">
        <v>1137</v>
      </c>
      <c r="J84" t="s">
        <v>382</v>
      </c>
      <c r="K84" t="s">
        <v>1137</v>
      </c>
      <c r="L84" t="s">
        <v>382</v>
      </c>
      <c r="M84" t="s">
        <v>1137</v>
      </c>
      <c r="N84" t="s">
        <v>382</v>
      </c>
      <c r="O84" t="s">
        <v>14461</v>
      </c>
      <c r="P84" t="s">
        <v>614</v>
      </c>
      <c r="Q84" t="s">
        <v>14461</v>
      </c>
      <c r="R84" t="s">
        <v>614</v>
      </c>
      <c r="S84" t="s">
        <v>15352</v>
      </c>
      <c r="T84" t="s">
        <v>806</v>
      </c>
      <c r="U84" t="s">
        <v>15462</v>
      </c>
      <c r="V84" t="s">
        <v>883</v>
      </c>
    </row>
    <row r="85">
      <c r="A85" s="5" t="s">
        <v>382</v>
      </c>
      <c r="B85" t="s">
        <v>7554</v>
      </c>
      <c r="C85" t="s">
        <v>1137</v>
      </c>
      <c r="D85" t="s">
        <v>382</v>
      </c>
      <c r="E85" t="s">
        <v>1137</v>
      </c>
      <c r="F85" t="s">
        <v>382</v>
      </c>
      <c r="G85" t="s">
        <v>1137</v>
      </c>
      <c r="H85" t="s">
        <v>382</v>
      </c>
      <c r="I85" t="s">
        <v>1137</v>
      </c>
      <c r="J85" t="s">
        <v>382</v>
      </c>
      <c r="K85" t="s">
        <v>15463</v>
      </c>
      <c r="L85" t="s">
        <v>13958</v>
      </c>
      <c r="M85" t="s">
        <v>15198</v>
      </c>
      <c r="N85" t="s">
        <v>1020</v>
      </c>
      <c r="O85" t="s">
        <v>15464</v>
      </c>
      <c r="P85" t="s">
        <v>810</v>
      </c>
      <c r="Q85" t="s">
        <v>15461</v>
      </c>
      <c r="R85" t="s">
        <v>1033</v>
      </c>
      <c r="S85" t="s">
        <v>15465</v>
      </c>
      <c r="T85" t="s">
        <v>1149</v>
      </c>
      <c r="U85" t="s">
        <v>15466</v>
      </c>
      <c r="V85" t="s">
        <v>13930</v>
      </c>
    </row>
    <row r="86">
      <c r="A86" s="5" t="s">
        <v>382</v>
      </c>
      <c r="B86" t="s">
        <v>7561</v>
      </c>
      <c r="C86" t="s">
        <v>1137</v>
      </c>
      <c r="D86" t="s">
        <v>382</v>
      </c>
      <c r="E86" t="s">
        <v>1137</v>
      </c>
      <c r="F86" t="s">
        <v>382</v>
      </c>
      <c r="G86" t="s">
        <v>1137</v>
      </c>
      <c r="H86" t="s">
        <v>382</v>
      </c>
      <c r="I86" t="s">
        <v>1137</v>
      </c>
      <c r="J86" t="s">
        <v>382</v>
      </c>
      <c r="K86" t="s">
        <v>1137</v>
      </c>
      <c r="L86" t="s">
        <v>382</v>
      </c>
      <c r="M86" t="s">
        <v>1137</v>
      </c>
      <c r="N86" t="s">
        <v>382</v>
      </c>
      <c r="O86" t="s">
        <v>1137</v>
      </c>
      <c r="P86" t="s">
        <v>382</v>
      </c>
      <c r="Q86" t="s">
        <v>1137</v>
      </c>
      <c r="R86" t="s">
        <v>382</v>
      </c>
      <c r="S86" t="s">
        <v>15467</v>
      </c>
      <c r="T86" t="s">
        <v>13707</v>
      </c>
      <c r="U86" t="s">
        <v>14941</v>
      </c>
      <c r="V86" t="s">
        <v>13660</v>
      </c>
    </row>
    <row r="87">
      <c r="A87" s="5" t="s">
        <v>382</v>
      </c>
      <c r="B87" t="s">
        <v>7575</v>
      </c>
      <c r="C87" t="s">
        <v>1137</v>
      </c>
      <c r="D87" t="s">
        <v>382</v>
      </c>
      <c r="E87" t="s">
        <v>1137</v>
      </c>
      <c r="F87" t="s">
        <v>382</v>
      </c>
      <c r="G87" t="s">
        <v>1137</v>
      </c>
      <c r="H87" t="s">
        <v>382</v>
      </c>
      <c r="I87" t="s">
        <v>1137</v>
      </c>
      <c r="J87" t="s">
        <v>382</v>
      </c>
      <c r="K87" t="s">
        <v>1137</v>
      </c>
      <c r="L87" t="s">
        <v>382</v>
      </c>
      <c r="M87" t="s">
        <v>1137</v>
      </c>
      <c r="N87" t="s">
        <v>382</v>
      </c>
      <c r="O87" t="s">
        <v>1137</v>
      </c>
      <c r="P87" t="s">
        <v>382</v>
      </c>
      <c r="Q87" t="s">
        <v>15159</v>
      </c>
      <c r="R87" t="s">
        <v>899</v>
      </c>
      <c r="S87" t="s">
        <v>15392</v>
      </c>
      <c r="T87" t="s">
        <v>989</v>
      </c>
      <c r="U87" t="s">
        <v>15468</v>
      </c>
      <c r="V87" t="s">
        <v>581</v>
      </c>
    </row>
    <row r="88">
      <c r="A88" s="5" t="s">
        <v>382</v>
      </c>
      <c r="B88" t="s">
        <v>7588</v>
      </c>
      <c r="C88" t="s">
        <v>1137</v>
      </c>
      <c r="D88" t="s">
        <v>382</v>
      </c>
      <c r="E88" t="s">
        <v>1137</v>
      </c>
      <c r="F88" t="s">
        <v>382</v>
      </c>
      <c r="G88" t="s">
        <v>1137</v>
      </c>
      <c r="H88" t="s">
        <v>382</v>
      </c>
      <c r="I88" t="s">
        <v>1137</v>
      </c>
      <c r="J88" t="s">
        <v>382</v>
      </c>
      <c r="K88" t="s">
        <v>15469</v>
      </c>
      <c r="L88" t="s">
        <v>13979</v>
      </c>
      <c r="M88" t="s">
        <v>15271</v>
      </c>
      <c r="N88" t="s">
        <v>1112</v>
      </c>
      <c r="O88" t="s">
        <v>15258</v>
      </c>
      <c r="P88" t="s">
        <v>979</v>
      </c>
      <c r="Q88" t="s">
        <v>15470</v>
      </c>
      <c r="R88" t="s">
        <v>1153</v>
      </c>
      <c r="S88" t="s">
        <v>14573</v>
      </c>
      <c r="T88" t="s">
        <v>582</v>
      </c>
      <c r="U88" t="s">
        <v>15324</v>
      </c>
      <c r="V88" t="s">
        <v>1000</v>
      </c>
    </row>
    <row r="89">
      <c r="A89" s="5" t="s">
        <v>382</v>
      </c>
      <c r="B89" t="s">
        <v>7240</v>
      </c>
      <c r="C89" t="s">
        <v>1137</v>
      </c>
      <c r="D89" t="s">
        <v>382</v>
      </c>
      <c r="E89" t="s">
        <v>1137</v>
      </c>
      <c r="F89" t="s">
        <v>382</v>
      </c>
      <c r="G89" t="s">
        <v>1137</v>
      </c>
      <c r="H89" t="s">
        <v>382</v>
      </c>
      <c r="I89" t="s">
        <v>1137</v>
      </c>
      <c r="J89" t="s">
        <v>382</v>
      </c>
      <c r="K89" t="s">
        <v>1137</v>
      </c>
      <c r="L89" t="s">
        <v>382</v>
      </c>
      <c r="M89" t="s">
        <v>1137</v>
      </c>
      <c r="N89" t="s">
        <v>382</v>
      </c>
      <c r="O89" t="s">
        <v>15429</v>
      </c>
      <c r="P89" t="s">
        <v>850</v>
      </c>
      <c r="Q89" t="s">
        <v>15460</v>
      </c>
      <c r="R89" t="s">
        <v>13661</v>
      </c>
      <c r="S89" t="s">
        <v>15211</v>
      </c>
      <c r="T89" t="s">
        <v>13821</v>
      </c>
      <c r="U89" t="s">
        <v>15471</v>
      </c>
      <c r="V89" t="s">
        <v>13608</v>
      </c>
    </row>
    <row r="90">
      <c r="A90" s="5" t="s">
        <v>382</v>
      </c>
      <c r="B90" t="s">
        <v>7601</v>
      </c>
      <c r="C90" t="s">
        <v>1137</v>
      </c>
      <c r="D90" t="s">
        <v>382</v>
      </c>
      <c r="E90" t="s">
        <v>15472</v>
      </c>
      <c r="F90" t="s">
        <v>618</v>
      </c>
      <c r="G90" t="s">
        <v>15473</v>
      </c>
      <c r="H90" t="s">
        <v>1157</v>
      </c>
      <c r="I90" t="s">
        <v>15474</v>
      </c>
      <c r="J90" t="s">
        <v>816</v>
      </c>
      <c r="K90" t="s">
        <v>15475</v>
      </c>
      <c r="L90" t="s">
        <v>1009</v>
      </c>
      <c r="M90" t="s">
        <v>15476</v>
      </c>
      <c r="N90" t="s">
        <v>1010</v>
      </c>
      <c r="O90" t="s">
        <v>15477</v>
      </c>
      <c r="P90" t="s">
        <v>696</v>
      </c>
      <c r="Q90" t="s">
        <v>15478</v>
      </c>
      <c r="R90" t="s">
        <v>1149</v>
      </c>
      <c r="S90" t="s">
        <v>15479</v>
      </c>
      <c r="T90" t="s">
        <v>1153</v>
      </c>
      <c r="U90" t="s">
        <v>15480</v>
      </c>
      <c r="V90" t="s">
        <v>993</v>
      </c>
    </row>
    <row r="91">
      <c r="A91" s="5" t="s">
        <v>382</v>
      </c>
      <c r="B91" t="s">
        <v>7605</v>
      </c>
      <c r="C91" t="s">
        <v>15481</v>
      </c>
      <c r="D91" t="s">
        <v>957</v>
      </c>
      <c r="E91" t="s">
        <v>15326</v>
      </c>
      <c r="F91" t="s">
        <v>503</v>
      </c>
      <c r="G91" t="s">
        <v>15482</v>
      </c>
      <c r="H91" t="s">
        <v>1001</v>
      </c>
      <c r="I91" t="s">
        <v>15159</v>
      </c>
      <c r="J91" t="s">
        <v>831</v>
      </c>
      <c r="K91" t="s">
        <v>15483</v>
      </c>
      <c r="L91" t="s">
        <v>620</v>
      </c>
      <c r="M91" t="s">
        <v>15484</v>
      </c>
      <c r="N91" t="s">
        <v>847</v>
      </c>
      <c r="O91" t="s">
        <v>15485</v>
      </c>
      <c r="P91" t="s">
        <v>991</v>
      </c>
      <c r="Q91" t="s">
        <v>15486</v>
      </c>
      <c r="R91" t="s">
        <v>923</v>
      </c>
      <c r="S91" t="s">
        <v>15487</v>
      </c>
      <c r="T91" t="s">
        <v>13607</v>
      </c>
      <c r="U91" t="s">
        <v>15396</v>
      </c>
      <c r="V91" t="s">
        <v>13757</v>
      </c>
    </row>
    <row r="92">
      <c r="A92" s="5" t="s">
        <v>382</v>
      </c>
      <c r="B92" t="s">
        <v>7612</v>
      </c>
      <c r="C92" t="s">
        <v>15092</v>
      </c>
      <c r="D92" t="s">
        <v>982</v>
      </c>
      <c r="E92" t="s">
        <v>15425</v>
      </c>
      <c r="F92" t="s">
        <v>618</v>
      </c>
      <c r="G92" t="s">
        <v>14490</v>
      </c>
      <c r="H92" t="s">
        <v>406</v>
      </c>
      <c r="I92" t="s">
        <v>15116</v>
      </c>
      <c r="J92" t="s">
        <v>422</v>
      </c>
      <c r="K92" t="s">
        <v>15488</v>
      </c>
      <c r="L92" t="s">
        <v>502</v>
      </c>
      <c r="M92" t="s">
        <v>15393</v>
      </c>
      <c r="N92" t="s">
        <v>1001</v>
      </c>
      <c r="O92" t="s">
        <v>15489</v>
      </c>
      <c r="P92" t="s">
        <v>14657</v>
      </c>
      <c r="Q92" t="s">
        <v>15194</v>
      </c>
      <c r="R92" t="s">
        <v>13757</v>
      </c>
      <c r="S92" t="s">
        <v>15091</v>
      </c>
      <c r="T92" t="s">
        <v>598</v>
      </c>
      <c r="U92" t="s">
        <v>15490</v>
      </c>
      <c r="V92" t="s">
        <v>1017</v>
      </c>
    </row>
    <row r="93">
      <c r="A93" s="5" t="s">
        <v>382</v>
      </c>
      <c r="B93" t="s">
        <v>7594</v>
      </c>
      <c r="C93" t="s">
        <v>15491</v>
      </c>
      <c r="D93" t="s">
        <v>882</v>
      </c>
      <c r="E93" t="s">
        <v>15466</v>
      </c>
      <c r="F93" t="s">
        <v>731</v>
      </c>
      <c r="G93" t="s">
        <v>15492</v>
      </c>
      <c r="H93" t="s">
        <v>738</v>
      </c>
      <c r="I93" t="s">
        <v>15493</v>
      </c>
      <c r="J93" t="s">
        <v>854</v>
      </c>
      <c r="K93" t="s">
        <v>15494</v>
      </c>
      <c r="L93" t="s">
        <v>1007</v>
      </c>
      <c r="M93" t="s">
        <v>15495</v>
      </c>
      <c r="N93" t="s">
        <v>833</v>
      </c>
      <c r="O93" t="s">
        <v>15496</v>
      </c>
      <c r="P93" t="s">
        <v>934</v>
      </c>
      <c r="Q93" t="s">
        <v>15463</v>
      </c>
      <c r="R93" t="s">
        <v>13757</v>
      </c>
      <c r="S93" t="s">
        <v>14613</v>
      </c>
      <c r="T93" t="s">
        <v>876</v>
      </c>
      <c r="U93" t="s">
        <v>15497</v>
      </c>
      <c r="V93" t="s">
        <v>835</v>
      </c>
    </row>
    <row r="94">
      <c r="A94" s="5" t="s">
        <v>382</v>
      </c>
      <c r="B94" t="s">
        <v>7619</v>
      </c>
      <c r="C94" t="s">
        <v>15244</v>
      </c>
      <c r="D94" t="s">
        <v>13709</v>
      </c>
      <c r="E94" t="s">
        <v>15498</v>
      </c>
      <c r="F94" t="s">
        <v>13972</v>
      </c>
      <c r="G94" t="s">
        <v>15339</v>
      </c>
      <c r="H94" t="s">
        <v>1055</v>
      </c>
      <c r="I94" t="s">
        <v>14936</v>
      </c>
      <c r="J94" t="s">
        <v>879</v>
      </c>
      <c r="K94" t="s">
        <v>15499</v>
      </c>
      <c r="L94" t="s">
        <v>14020</v>
      </c>
      <c r="M94" t="s">
        <v>15500</v>
      </c>
      <c r="N94" t="s">
        <v>1028</v>
      </c>
      <c r="O94" t="s">
        <v>15493</v>
      </c>
      <c r="P94" t="s">
        <v>1039</v>
      </c>
      <c r="Q94" t="s">
        <v>15501</v>
      </c>
      <c r="R94" t="s">
        <v>13686</v>
      </c>
      <c r="S94" t="s">
        <v>15502</v>
      </c>
      <c r="T94" t="s">
        <v>14675</v>
      </c>
      <c r="U94" t="s">
        <v>15503</v>
      </c>
      <c r="V94" t="s">
        <v>13969</v>
      </c>
    </row>
    <row r="95">
      <c r="A95" s="5" t="s">
        <v>382</v>
      </c>
      <c r="B95" t="s">
        <v>7627</v>
      </c>
      <c r="C95" t="s">
        <v>1137</v>
      </c>
      <c r="D95" t="s">
        <v>382</v>
      </c>
      <c r="E95" t="s">
        <v>1137</v>
      </c>
      <c r="F95" t="s">
        <v>382</v>
      </c>
      <c r="G95" t="s">
        <v>1137</v>
      </c>
      <c r="H95" t="s">
        <v>382</v>
      </c>
      <c r="I95" t="s">
        <v>1137</v>
      </c>
      <c r="J95" t="s">
        <v>382</v>
      </c>
      <c r="K95" t="s">
        <v>1137</v>
      </c>
      <c r="L95" t="s">
        <v>382</v>
      </c>
      <c r="M95" t="s">
        <v>1137</v>
      </c>
      <c r="N95" t="s">
        <v>382</v>
      </c>
      <c r="O95" t="s">
        <v>1137</v>
      </c>
      <c r="P95" t="s">
        <v>382</v>
      </c>
      <c r="Q95" t="s">
        <v>1137</v>
      </c>
      <c r="R95" t="s">
        <v>382</v>
      </c>
      <c r="S95" t="s">
        <v>1137</v>
      </c>
      <c r="T95" t="s">
        <v>382</v>
      </c>
      <c r="U95" t="s">
        <v>15304</v>
      </c>
      <c r="V95" t="s">
        <v>948</v>
      </c>
    </row>
    <row r="96">
      <c r="A96" s="5" t="s">
        <v>382</v>
      </c>
      <c r="B96" t="s">
        <v>7628</v>
      </c>
      <c r="C96" t="s">
        <v>15504</v>
      </c>
      <c r="D96" t="s">
        <v>599</v>
      </c>
      <c r="E96" t="s">
        <v>15505</v>
      </c>
      <c r="F96" t="s">
        <v>946</v>
      </c>
      <c r="G96" t="s">
        <v>15506</v>
      </c>
      <c r="H96" t="s">
        <v>13660</v>
      </c>
      <c r="I96" t="s">
        <v>15507</v>
      </c>
      <c r="J96" t="s">
        <v>857</v>
      </c>
      <c r="K96" t="s">
        <v>15132</v>
      </c>
      <c r="L96" t="s">
        <v>811</v>
      </c>
      <c r="M96" t="s">
        <v>15508</v>
      </c>
      <c r="N96" t="s">
        <v>894</v>
      </c>
      <c r="O96" t="s">
        <v>15251</v>
      </c>
      <c r="P96" t="s">
        <v>834</v>
      </c>
      <c r="Q96" t="s">
        <v>14937</v>
      </c>
      <c r="R96" t="s">
        <v>1143</v>
      </c>
      <c r="S96" t="s">
        <v>15509</v>
      </c>
      <c r="T96" t="s">
        <v>993</v>
      </c>
      <c r="U96" t="s">
        <v>15510</v>
      </c>
      <c r="V96" t="s">
        <v>998</v>
      </c>
    </row>
    <row r="97">
      <c r="A97" s="5" t="s">
        <v>382</v>
      </c>
      <c r="B97" t="s">
        <v>7635</v>
      </c>
      <c r="C97" t="s">
        <v>1137</v>
      </c>
      <c r="D97" t="s">
        <v>382</v>
      </c>
      <c r="E97" t="s">
        <v>1137</v>
      </c>
      <c r="F97" t="s">
        <v>382</v>
      </c>
      <c r="G97" t="s">
        <v>1137</v>
      </c>
      <c r="H97" t="s">
        <v>382</v>
      </c>
      <c r="I97" t="s">
        <v>15161</v>
      </c>
      <c r="J97" t="s">
        <v>927</v>
      </c>
      <c r="K97" t="s">
        <v>15511</v>
      </c>
      <c r="L97" t="s">
        <v>1096</v>
      </c>
      <c r="M97" t="s">
        <v>15512</v>
      </c>
      <c r="N97" t="s">
        <v>831</v>
      </c>
      <c r="O97" t="s">
        <v>15513</v>
      </c>
      <c r="P97" t="s">
        <v>531</v>
      </c>
      <c r="Q97" t="s">
        <v>15153</v>
      </c>
      <c r="R97" t="s">
        <v>975</v>
      </c>
      <c r="S97" t="s">
        <v>15514</v>
      </c>
      <c r="T97" t="s">
        <v>617</v>
      </c>
      <c r="U97" t="s">
        <v>15515</v>
      </c>
      <c r="V97" t="s">
        <v>881</v>
      </c>
    </row>
    <row r="98">
      <c r="A98" s="5" t="s">
        <v>382</v>
      </c>
      <c r="B98" t="s">
        <v>7637</v>
      </c>
      <c r="C98" t="s">
        <v>1137</v>
      </c>
      <c r="D98" t="s">
        <v>382</v>
      </c>
      <c r="E98" t="s">
        <v>1137</v>
      </c>
      <c r="F98" t="s">
        <v>382</v>
      </c>
      <c r="G98" t="s">
        <v>15516</v>
      </c>
      <c r="H98" t="s">
        <v>13640</v>
      </c>
      <c r="I98" t="s">
        <v>15517</v>
      </c>
      <c r="J98" t="s">
        <v>982</v>
      </c>
      <c r="K98" t="s">
        <v>1137</v>
      </c>
      <c r="L98" t="s">
        <v>382</v>
      </c>
      <c r="M98" t="s">
        <v>1137</v>
      </c>
      <c r="N98" t="s">
        <v>382</v>
      </c>
      <c r="O98" t="s">
        <v>1137</v>
      </c>
      <c r="P98" t="s">
        <v>382</v>
      </c>
      <c r="Q98" t="s">
        <v>1137</v>
      </c>
      <c r="R98" t="s">
        <v>382</v>
      </c>
      <c r="S98" t="s">
        <v>15518</v>
      </c>
      <c r="T98" t="s">
        <v>13599</v>
      </c>
      <c r="U98" t="s">
        <v>15519</v>
      </c>
      <c r="V98" t="s">
        <v>13618</v>
      </c>
    </row>
    <row r="99">
      <c r="A99" s="5" t="s">
        <v>382</v>
      </c>
      <c r="B99" t="s">
        <v>7638</v>
      </c>
      <c r="C99" t="s">
        <v>1137</v>
      </c>
      <c r="D99" t="s">
        <v>382</v>
      </c>
      <c r="E99" t="s">
        <v>15520</v>
      </c>
      <c r="F99" t="s">
        <v>1105</v>
      </c>
      <c r="G99" t="s">
        <v>15421</v>
      </c>
      <c r="H99" t="s">
        <v>900</v>
      </c>
      <c r="I99" t="s">
        <v>15521</v>
      </c>
      <c r="J99" t="s">
        <v>738</v>
      </c>
      <c r="K99" t="s">
        <v>15230</v>
      </c>
      <c r="L99" t="s">
        <v>1016</v>
      </c>
      <c r="M99" t="s">
        <v>15522</v>
      </c>
      <c r="N99" t="s">
        <v>810</v>
      </c>
      <c r="O99" t="s">
        <v>15328</v>
      </c>
      <c r="P99" t="s">
        <v>955</v>
      </c>
      <c r="Q99" t="s">
        <v>15465</v>
      </c>
      <c r="R99" t="s">
        <v>15523</v>
      </c>
      <c r="S99" t="s">
        <v>15421</v>
      </c>
      <c r="T99" t="s">
        <v>956</v>
      </c>
      <c r="U99" t="s">
        <v>15524</v>
      </c>
      <c r="V99" t="s">
        <v>1061</v>
      </c>
    </row>
    <row r="100">
      <c r="A100" s="5" t="s">
        <v>382</v>
      </c>
      <c r="B100" t="s">
        <v>7645</v>
      </c>
      <c r="C100" t="s">
        <v>1137</v>
      </c>
      <c r="D100" t="s">
        <v>382</v>
      </c>
      <c r="E100" t="s">
        <v>1137</v>
      </c>
      <c r="F100" t="s">
        <v>382</v>
      </c>
      <c r="G100" t="s">
        <v>15525</v>
      </c>
      <c r="H100" t="s">
        <v>946</v>
      </c>
      <c r="I100" t="s">
        <v>15526</v>
      </c>
      <c r="J100" t="s">
        <v>831</v>
      </c>
      <c r="K100" t="s">
        <v>15527</v>
      </c>
      <c r="L100" t="s">
        <v>13724</v>
      </c>
      <c r="M100" t="s">
        <v>15528</v>
      </c>
      <c r="N100" t="s">
        <v>14029</v>
      </c>
      <c r="O100" t="s">
        <v>15529</v>
      </c>
      <c r="P100" t="s">
        <v>1013</v>
      </c>
      <c r="Q100" t="s">
        <v>15530</v>
      </c>
      <c r="R100" t="s">
        <v>973</v>
      </c>
      <c r="S100" t="s">
        <v>15531</v>
      </c>
      <c r="T100" t="s">
        <v>1017</v>
      </c>
      <c r="U100" t="s">
        <v>15532</v>
      </c>
      <c r="V100" t="s">
        <v>973</v>
      </c>
    </row>
    <row r="101">
      <c r="A101" s="5" t="s">
        <v>382</v>
      </c>
      <c r="B101" t="s">
        <v>7652</v>
      </c>
      <c r="C101" t="s">
        <v>1137</v>
      </c>
      <c r="D101" t="s">
        <v>382</v>
      </c>
      <c r="E101" t="s">
        <v>1137</v>
      </c>
      <c r="F101" t="s">
        <v>382</v>
      </c>
      <c r="G101" t="s">
        <v>15287</v>
      </c>
      <c r="H101" t="s">
        <v>938</v>
      </c>
      <c r="I101" t="s">
        <v>15206</v>
      </c>
      <c r="J101" t="s">
        <v>571</v>
      </c>
      <c r="K101" t="s">
        <v>15443</v>
      </c>
      <c r="L101" t="s">
        <v>789</v>
      </c>
      <c r="M101" t="s">
        <v>15288</v>
      </c>
      <c r="N101" t="s">
        <v>960</v>
      </c>
      <c r="O101" t="s">
        <v>15091</v>
      </c>
      <c r="P101" t="s">
        <v>641</v>
      </c>
      <c r="Q101" t="s">
        <v>15533</v>
      </c>
      <c r="R101" t="s">
        <v>878</v>
      </c>
      <c r="S101" t="s">
        <v>15534</v>
      </c>
      <c r="T101" t="s">
        <v>405</v>
      </c>
      <c r="U101" t="s">
        <v>14934</v>
      </c>
      <c r="V101" t="s">
        <v>875</v>
      </c>
    </row>
    <row r="102">
      <c r="A102" s="5" t="s">
        <v>382</v>
      </c>
      <c r="B102" t="s">
        <v>7651</v>
      </c>
      <c r="C102" t="s">
        <v>1137</v>
      </c>
      <c r="D102" t="s">
        <v>382</v>
      </c>
      <c r="E102" t="s">
        <v>1137</v>
      </c>
      <c r="F102" t="s">
        <v>382</v>
      </c>
      <c r="G102" t="s">
        <v>1137</v>
      </c>
      <c r="H102" t="s">
        <v>382</v>
      </c>
      <c r="I102" t="s">
        <v>1137</v>
      </c>
      <c r="J102" t="s">
        <v>382</v>
      </c>
      <c r="K102" t="s">
        <v>1137</v>
      </c>
      <c r="L102" t="s">
        <v>382</v>
      </c>
      <c r="M102" t="s">
        <v>1137</v>
      </c>
      <c r="N102" t="s">
        <v>382</v>
      </c>
      <c r="O102" t="s">
        <v>1137</v>
      </c>
      <c r="P102" t="s">
        <v>382</v>
      </c>
      <c r="Q102" t="s">
        <v>1137</v>
      </c>
      <c r="R102" t="s">
        <v>382</v>
      </c>
      <c r="S102" t="s">
        <v>1137</v>
      </c>
      <c r="T102" t="s">
        <v>382</v>
      </c>
      <c r="U102" t="s">
        <v>15093</v>
      </c>
      <c r="V102" t="s">
        <v>925</v>
      </c>
    </row>
    <row r="103">
      <c r="A103" s="5" t="s">
        <v>382</v>
      </c>
      <c r="B103" t="s">
        <v>7653</v>
      </c>
      <c r="C103" t="s">
        <v>1137</v>
      </c>
      <c r="D103" t="s">
        <v>382</v>
      </c>
      <c r="E103" t="s">
        <v>15535</v>
      </c>
      <c r="F103" t="s">
        <v>1007</v>
      </c>
      <c r="G103" t="s">
        <v>15536</v>
      </c>
      <c r="H103" t="s">
        <v>13953</v>
      </c>
      <c r="I103" t="s">
        <v>15537</v>
      </c>
      <c r="J103" t="s">
        <v>812</v>
      </c>
      <c r="K103" t="s">
        <v>15538</v>
      </c>
      <c r="L103" t="s">
        <v>1018</v>
      </c>
      <c r="M103" t="s">
        <v>15539</v>
      </c>
      <c r="N103" t="s">
        <v>911</v>
      </c>
      <c r="O103" t="s">
        <v>15424</v>
      </c>
      <c r="P103" t="s">
        <v>392</v>
      </c>
      <c r="Q103" t="s">
        <v>15204</v>
      </c>
      <c r="R103" t="s">
        <v>1002</v>
      </c>
      <c r="S103" t="s">
        <v>15256</v>
      </c>
      <c r="T103" t="s">
        <v>554</v>
      </c>
      <c r="U103" t="s">
        <v>14534</v>
      </c>
      <c r="V103" t="s">
        <v>1112</v>
      </c>
    </row>
    <row r="104">
      <c r="A104" s="5" t="s">
        <v>382</v>
      </c>
      <c r="B104" t="s">
        <v>7661</v>
      </c>
      <c r="C104" t="s">
        <v>15540</v>
      </c>
      <c r="D104" t="s">
        <v>13836</v>
      </c>
      <c r="E104" t="s">
        <v>15541</v>
      </c>
      <c r="F104" t="s">
        <v>889</v>
      </c>
      <c r="G104" t="s">
        <v>15105</v>
      </c>
      <c r="H104" t="s">
        <v>13656</v>
      </c>
      <c r="I104" t="s">
        <v>15542</v>
      </c>
      <c r="J104" t="s">
        <v>871</v>
      </c>
      <c r="K104" t="s">
        <v>15543</v>
      </c>
      <c r="L104" t="s">
        <v>13709</v>
      </c>
      <c r="M104" t="s">
        <v>15544</v>
      </c>
      <c r="N104" t="s">
        <v>919</v>
      </c>
      <c r="O104" t="s">
        <v>15277</v>
      </c>
      <c r="P104" t="s">
        <v>876</v>
      </c>
      <c r="Q104" t="s">
        <v>15120</v>
      </c>
      <c r="R104" t="s">
        <v>14020</v>
      </c>
      <c r="S104" t="s">
        <v>15488</v>
      </c>
      <c r="T104" t="s">
        <v>13953</v>
      </c>
      <c r="U104" t="s">
        <v>15255</v>
      </c>
      <c r="V104" t="s">
        <v>842</v>
      </c>
    </row>
    <row r="105">
      <c r="A105" s="5" t="s">
        <v>382</v>
      </c>
      <c r="B105" t="s">
        <v>7667</v>
      </c>
      <c r="C105" t="s">
        <v>15545</v>
      </c>
      <c r="D105" t="s">
        <v>1165</v>
      </c>
      <c r="E105" t="s">
        <v>1137</v>
      </c>
      <c r="F105" t="s">
        <v>382</v>
      </c>
      <c r="G105" t="s">
        <v>1137</v>
      </c>
      <c r="H105" t="s">
        <v>382</v>
      </c>
      <c r="I105" t="s">
        <v>15546</v>
      </c>
      <c r="J105" t="s">
        <v>857</v>
      </c>
      <c r="K105" t="s">
        <v>15547</v>
      </c>
      <c r="L105" t="s">
        <v>13593</v>
      </c>
      <c r="M105" t="s">
        <v>15548</v>
      </c>
      <c r="N105" t="s">
        <v>993</v>
      </c>
      <c r="O105" t="s">
        <v>15549</v>
      </c>
      <c r="P105" t="s">
        <v>13647</v>
      </c>
      <c r="Q105" t="s">
        <v>15550</v>
      </c>
      <c r="R105" t="s">
        <v>1161</v>
      </c>
      <c r="S105" t="s">
        <v>15551</v>
      </c>
      <c r="T105" t="s">
        <v>1166</v>
      </c>
      <c r="U105" t="s">
        <v>15552</v>
      </c>
      <c r="V105" t="s">
        <v>13674</v>
      </c>
    </row>
    <row r="106">
      <c r="A106" s="5" t="s">
        <v>382</v>
      </c>
      <c r="B106" t="s">
        <v>7654</v>
      </c>
      <c r="C106" t="s">
        <v>1137</v>
      </c>
      <c r="D106" t="s">
        <v>382</v>
      </c>
      <c r="E106" t="s">
        <v>15553</v>
      </c>
      <c r="F106" t="s">
        <v>993</v>
      </c>
      <c r="G106" t="s">
        <v>15554</v>
      </c>
      <c r="H106" t="s">
        <v>14030</v>
      </c>
      <c r="I106" t="s">
        <v>15555</v>
      </c>
      <c r="J106" t="s">
        <v>13648</v>
      </c>
      <c r="K106" t="s">
        <v>15556</v>
      </c>
      <c r="L106" t="s">
        <v>13967</v>
      </c>
      <c r="M106" t="s">
        <v>15557</v>
      </c>
      <c r="N106" t="s">
        <v>945</v>
      </c>
      <c r="O106" t="s">
        <v>15171</v>
      </c>
      <c r="P106" t="s">
        <v>1021</v>
      </c>
      <c r="Q106" t="s">
        <v>15558</v>
      </c>
      <c r="R106" t="s">
        <v>13659</v>
      </c>
      <c r="S106" t="s">
        <v>15196</v>
      </c>
      <c r="T106" t="s">
        <v>1028</v>
      </c>
      <c r="U106" t="s">
        <v>15559</v>
      </c>
      <c r="V106" t="s">
        <v>581</v>
      </c>
    </row>
    <row r="107">
      <c r="A107" s="5" t="s">
        <v>382</v>
      </c>
      <c r="B107" t="s">
        <v>7674</v>
      </c>
      <c r="C107" t="s">
        <v>1137</v>
      </c>
      <c r="D107" t="s">
        <v>382</v>
      </c>
      <c r="E107" t="s">
        <v>1137</v>
      </c>
      <c r="F107" t="s">
        <v>382</v>
      </c>
      <c r="G107" t="s">
        <v>1137</v>
      </c>
      <c r="H107" t="s">
        <v>382</v>
      </c>
      <c r="I107" t="s">
        <v>15560</v>
      </c>
      <c r="J107" t="s">
        <v>947</v>
      </c>
      <c r="K107" t="s">
        <v>15561</v>
      </c>
      <c r="L107" t="s">
        <v>872</v>
      </c>
      <c r="M107" t="s">
        <v>15562</v>
      </c>
      <c r="N107" t="s">
        <v>1139</v>
      </c>
      <c r="O107" t="s">
        <v>15563</v>
      </c>
      <c r="P107" t="s">
        <v>830</v>
      </c>
      <c r="Q107" t="s">
        <v>15564</v>
      </c>
      <c r="R107" t="s">
        <v>784</v>
      </c>
      <c r="S107" t="s">
        <v>15565</v>
      </c>
      <c r="T107" t="s">
        <v>862</v>
      </c>
      <c r="U107" t="s">
        <v>15566</v>
      </c>
      <c r="V107" t="s">
        <v>878</v>
      </c>
    </row>
    <row r="108">
      <c r="A108" s="5" t="s">
        <v>382</v>
      </c>
      <c r="B108" t="s">
        <v>7681</v>
      </c>
      <c r="C108" t="s">
        <v>1137</v>
      </c>
      <c r="D108" t="s">
        <v>382</v>
      </c>
      <c r="E108" t="s">
        <v>1137</v>
      </c>
      <c r="F108" t="s">
        <v>382</v>
      </c>
      <c r="G108" t="s">
        <v>1137</v>
      </c>
      <c r="H108" t="s">
        <v>382</v>
      </c>
      <c r="I108" t="s">
        <v>15192</v>
      </c>
      <c r="J108" t="s">
        <v>924</v>
      </c>
      <c r="K108" t="s">
        <v>15567</v>
      </c>
      <c r="L108" t="s">
        <v>622</v>
      </c>
      <c r="M108" t="s">
        <v>15568</v>
      </c>
      <c r="N108" t="s">
        <v>735</v>
      </c>
      <c r="O108" t="s">
        <v>15569</v>
      </c>
      <c r="P108" t="s">
        <v>914</v>
      </c>
      <c r="Q108" t="s">
        <v>15460</v>
      </c>
      <c r="R108" t="s">
        <v>1025</v>
      </c>
      <c r="S108" t="s">
        <v>15570</v>
      </c>
      <c r="T108" t="s">
        <v>867</v>
      </c>
      <c r="U108" t="s">
        <v>15571</v>
      </c>
      <c r="V108" t="s">
        <v>837</v>
      </c>
    </row>
    <row r="109">
      <c r="A109" s="5" t="s">
        <v>382</v>
      </c>
      <c r="B109" t="s">
        <v>7688</v>
      </c>
      <c r="C109" t="s">
        <v>1137</v>
      </c>
      <c r="D109" t="s">
        <v>382</v>
      </c>
      <c r="E109" t="s">
        <v>1137</v>
      </c>
      <c r="F109" t="s">
        <v>382</v>
      </c>
      <c r="G109" t="s">
        <v>1137</v>
      </c>
      <c r="H109" t="s">
        <v>382</v>
      </c>
      <c r="I109" t="s">
        <v>1137</v>
      </c>
      <c r="J109" t="s">
        <v>382</v>
      </c>
      <c r="K109" t="s">
        <v>1137</v>
      </c>
      <c r="L109" t="s">
        <v>382</v>
      </c>
      <c r="M109" t="s">
        <v>1137</v>
      </c>
      <c r="N109" t="s">
        <v>382</v>
      </c>
      <c r="O109" t="s">
        <v>1137</v>
      </c>
      <c r="P109" t="s">
        <v>382</v>
      </c>
      <c r="Q109" t="s">
        <v>1137</v>
      </c>
      <c r="R109" t="s">
        <v>382</v>
      </c>
      <c r="S109" t="s">
        <v>15253</v>
      </c>
      <c r="T109" t="s">
        <v>964</v>
      </c>
      <c r="U109" t="s">
        <v>15217</v>
      </c>
      <c r="V109" t="s">
        <v>1042</v>
      </c>
    </row>
    <row r="110">
      <c r="A110" s="5" t="s">
        <v>382</v>
      </c>
      <c r="B110" t="s">
        <v>7695</v>
      </c>
      <c r="C110" t="s">
        <v>15572</v>
      </c>
      <c r="D110" t="s">
        <v>925</v>
      </c>
      <c r="E110" t="s">
        <v>1137</v>
      </c>
      <c r="F110" t="s">
        <v>382</v>
      </c>
      <c r="G110" t="s">
        <v>15573</v>
      </c>
      <c r="H110" t="s">
        <v>950</v>
      </c>
      <c r="I110" t="s">
        <v>15421</v>
      </c>
      <c r="J110" t="s">
        <v>1197</v>
      </c>
      <c r="K110" t="s">
        <v>15574</v>
      </c>
      <c r="L110" t="s">
        <v>888</v>
      </c>
      <c r="M110" t="s">
        <v>15575</v>
      </c>
      <c r="N110" t="s">
        <v>1150</v>
      </c>
      <c r="O110" t="s">
        <v>15337</v>
      </c>
      <c r="P110" t="s">
        <v>926</v>
      </c>
      <c r="Q110" t="s">
        <v>15162</v>
      </c>
      <c r="R110" t="s">
        <v>14014</v>
      </c>
      <c r="S110" t="s">
        <v>15487</v>
      </c>
      <c r="T110" t="s">
        <v>861</v>
      </c>
      <c r="U110" t="s">
        <v>15576</v>
      </c>
      <c r="V110" t="s">
        <v>865</v>
      </c>
    </row>
    <row r="111">
      <c r="A111" s="5" t="s">
        <v>382</v>
      </c>
      <c r="B111" t="s">
        <v>7702</v>
      </c>
      <c r="C111" t="s">
        <v>1137</v>
      </c>
      <c r="D111" t="s">
        <v>382</v>
      </c>
      <c r="E111" t="s">
        <v>15577</v>
      </c>
      <c r="F111" t="s">
        <v>619</v>
      </c>
      <c r="G111" t="s">
        <v>15578</v>
      </c>
      <c r="H111" t="s">
        <v>1161</v>
      </c>
      <c r="I111" t="s">
        <v>15579</v>
      </c>
      <c r="J111" t="s">
        <v>893</v>
      </c>
      <c r="K111" t="s">
        <v>15580</v>
      </c>
      <c r="L111" t="s">
        <v>971</v>
      </c>
      <c r="M111" t="s">
        <v>15581</v>
      </c>
      <c r="N111" t="s">
        <v>620</v>
      </c>
      <c r="O111" t="s">
        <v>15436</v>
      </c>
      <c r="P111" t="s">
        <v>13607</v>
      </c>
      <c r="Q111" t="s">
        <v>15582</v>
      </c>
      <c r="R111" t="s">
        <v>13689</v>
      </c>
      <c r="S111" t="s">
        <v>15583</v>
      </c>
      <c r="T111" t="s">
        <v>13715</v>
      </c>
      <c r="U111" t="s">
        <v>15584</v>
      </c>
      <c r="V111" t="s">
        <v>1049</v>
      </c>
    </row>
    <row r="113">
      <c r="A113" t="s">
        <v>15585</v>
      </c>
    </row>
    <row r="114">
      <c r="A114" t="s">
        <v>382</v>
      </c>
    </row>
    <row r="115">
      <c r="A115" t="s">
        <v>438</v>
      </c>
    </row>
    <row r="116">
      <c r="A116" t="s">
        <v>1530</v>
      </c>
    </row>
    <row r="117">
      <c r="A117" t="s">
        <v>434</v>
      </c>
    </row>
    <row r="118">
      <c r="A118" t="s">
        <v>653</v>
      </c>
    </row>
    <row r="119">
      <c r="A119" t="s">
        <v>7715</v>
      </c>
    </row>
    <row r="120">
      <c r="A120" t="s">
        <v>7716</v>
      </c>
    </row>
    <row r="121">
      <c r="A121" t="s">
        <v>7717</v>
      </c>
    </row>
  </sheetData>
  <mergeCells count="11">
    <mergeCell ref="A3:B3"/>
    <mergeCell ref="C3:D3"/>
    <mergeCell ref="E3:F3"/>
    <mergeCell ref="G3:H3"/>
    <mergeCell ref="I3:J3"/>
    <mergeCell ref="K3:L3"/>
    <mergeCell ref="M3:N3"/>
    <mergeCell ref="O3:P3"/>
    <mergeCell ref="Q3:R3"/>
    <mergeCell ref="S3:T3"/>
    <mergeCell ref="U3:V3"/>
  </mergeCells>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36</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615</v>
      </c>
      <c r="D5" t="s">
        <v>878</v>
      </c>
      <c r="E5" t="s">
        <v>512</v>
      </c>
      <c r="F5" t="s">
        <v>728</v>
      </c>
      <c r="G5" t="s">
        <v>611</v>
      </c>
      <c r="H5" t="s">
        <v>559</v>
      </c>
    </row>
    <row r="6">
      <c r="A6" s="5" t="s">
        <v>662</v>
      </c>
      <c r="B6" t="s">
        <v>663</v>
      </c>
      <c r="C6" t="s">
        <v>514</v>
      </c>
      <c r="D6" t="s">
        <v>953</v>
      </c>
      <c r="E6" t="s">
        <v>493</v>
      </c>
      <c r="F6" t="s">
        <v>540</v>
      </c>
      <c r="G6" t="s">
        <v>610</v>
      </c>
      <c r="H6" t="s">
        <v>604</v>
      </c>
    </row>
    <row r="7">
      <c r="A7" s="5" t="s">
        <v>664</v>
      </c>
      <c r="B7" t="s">
        <v>665</v>
      </c>
      <c r="C7" t="s">
        <v>603</v>
      </c>
      <c r="D7" t="s">
        <v>625</v>
      </c>
      <c r="E7" t="s">
        <v>602</v>
      </c>
      <c r="F7" t="s">
        <v>538</v>
      </c>
      <c r="G7" t="s">
        <v>891</v>
      </c>
      <c r="H7" t="s">
        <v>606</v>
      </c>
    </row>
    <row r="8">
      <c r="A8" s="5" t="s">
        <v>664</v>
      </c>
      <c r="B8" t="s">
        <v>668</v>
      </c>
      <c r="C8" t="s">
        <v>594</v>
      </c>
      <c r="D8" t="s">
        <v>1041</v>
      </c>
      <c r="E8" t="s">
        <v>532</v>
      </c>
      <c r="F8" t="s">
        <v>624</v>
      </c>
      <c r="G8" t="s">
        <v>506</v>
      </c>
      <c r="H8" t="s">
        <v>504</v>
      </c>
    </row>
    <row r="9">
      <c r="A9" s="5" t="s">
        <v>671</v>
      </c>
      <c r="B9" t="s">
        <v>672</v>
      </c>
      <c r="C9" t="s">
        <v>382</v>
      </c>
      <c r="D9" t="s">
        <v>382</v>
      </c>
      <c r="E9" t="s">
        <v>382</v>
      </c>
      <c r="F9" t="s">
        <v>382</v>
      </c>
      <c r="G9" t="s">
        <v>382</v>
      </c>
      <c r="H9" t="s">
        <v>382</v>
      </c>
    </row>
    <row r="10">
      <c r="A10" s="5" t="s">
        <v>671</v>
      </c>
      <c r="B10" t="s">
        <v>675</v>
      </c>
      <c r="C10" t="s">
        <v>685</v>
      </c>
      <c r="D10" t="s">
        <v>550</v>
      </c>
      <c r="E10" t="s">
        <v>602</v>
      </c>
      <c r="F10" t="s">
        <v>426</v>
      </c>
      <c r="G10" t="s">
        <v>896</v>
      </c>
      <c r="H10" t="s">
        <v>590</v>
      </c>
    </row>
    <row r="11">
      <c r="A11" s="5" t="s">
        <v>678</v>
      </c>
      <c r="B11" t="s">
        <v>679</v>
      </c>
      <c r="C11" t="s">
        <v>506</v>
      </c>
      <c r="D11" t="s">
        <v>1042</v>
      </c>
      <c r="E11" t="s">
        <v>393</v>
      </c>
      <c r="F11" t="s">
        <v>846</v>
      </c>
      <c r="G11" t="s">
        <v>1043</v>
      </c>
      <c r="H11" t="s">
        <v>508</v>
      </c>
    </row>
    <row r="12">
      <c r="A12" s="5" t="s">
        <v>678</v>
      </c>
      <c r="B12" t="s">
        <v>684</v>
      </c>
      <c r="C12" t="s">
        <v>609</v>
      </c>
      <c r="D12" t="s">
        <v>941</v>
      </c>
      <c r="E12" t="s">
        <v>533</v>
      </c>
      <c r="F12" t="s">
        <v>538</v>
      </c>
      <c r="G12" t="s">
        <v>420</v>
      </c>
      <c r="H12" t="s">
        <v>710</v>
      </c>
    </row>
    <row r="13">
      <c r="A13" s="5" t="s">
        <v>686</v>
      </c>
      <c r="B13" t="s">
        <v>687</v>
      </c>
      <c r="C13" t="s">
        <v>937</v>
      </c>
      <c r="D13" t="s">
        <v>507</v>
      </c>
      <c r="E13" t="s">
        <v>683</v>
      </c>
      <c r="F13" t="s">
        <v>426</v>
      </c>
      <c r="G13" t="s">
        <v>729</v>
      </c>
      <c r="H13" t="s">
        <v>743</v>
      </c>
    </row>
    <row r="14">
      <c r="A14" s="5" t="s">
        <v>686</v>
      </c>
      <c r="B14" t="s">
        <v>690</v>
      </c>
      <c r="C14" t="s">
        <v>713</v>
      </c>
      <c r="D14" t="s">
        <v>792</v>
      </c>
      <c r="E14" t="s">
        <v>576</v>
      </c>
      <c r="F14" t="s">
        <v>605</v>
      </c>
      <c r="G14" t="s">
        <v>895</v>
      </c>
      <c r="H14" t="s">
        <v>511</v>
      </c>
    </row>
    <row r="15">
      <c r="A15" s="5" t="s">
        <v>686</v>
      </c>
      <c r="B15" t="s">
        <v>695</v>
      </c>
      <c r="C15" t="s">
        <v>683</v>
      </c>
      <c r="D15" t="s">
        <v>969</v>
      </c>
      <c r="E15" t="s">
        <v>536</v>
      </c>
      <c r="F15" t="s">
        <v>413</v>
      </c>
      <c r="G15" t="s">
        <v>896</v>
      </c>
      <c r="H15" t="s">
        <v>594</v>
      </c>
    </row>
    <row r="16">
      <c r="A16" s="5" t="s">
        <v>686</v>
      </c>
      <c r="B16" t="s">
        <v>697</v>
      </c>
      <c r="C16" t="s">
        <v>548</v>
      </c>
      <c r="D16" t="s">
        <v>994</v>
      </c>
      <c r="E16" t="s">
        <v>513</v>
      </c>
      <c r="F16" t="s">
        <v>636</v>
      </c>
      <c r="G16" t="s">
        <v>425</v>
      </c>
      <c r="H16" t="s">
        <v>493</v>
      </c>
    </row>
    <row r="17">
      <c r="A17" s="5" t="s">
        <v>700</v>
      </c>
      <c r="B17" t="s">
        <v>701</v>
      </c>
      <c r="C17" t="s">
        <v>492</v>
      </c>
      <c r="D17" t="s">
        <v>839</v>
      </c>
      <c r="E17" t="s">
        <v>683</v>
      </c>
      <c r="F17" t="s">
        <v>951</v>
      </c>
      <c r="G17" t="s">
        <v>602</v>
      </c>
      <c r="H17" t="s">
        <v>520</v>
      </c>
    </row>
    <row r="18">
      <c r="A18" s="5" t="s">
        <v>700</v>
      </c>
      <c r="B18" t="s">
        <v>704</v>
      </c>
      <c r="C18" t="s">
        <v>568</v>
      </c>
      <c r="D18" t="s">
        <v>1017</v>
      </c>
      <c r="E18" t="s">
        <v>492</v>
      </c>
      <c r="F18" t="s">
        <v>627</v>
      </c>
      <c r="G18" t="s">
        <v>568</v>
      </c>
      <c r="H18" t="s">
        <v>406</v>
      </c>
    </row>
    <row r="19">
      <c r="A19" s="5" t="s">
        <v>706</v>
      </c>
      <c r="B19" t="s">
        <v>707</v>
      </c>
      <c r="C19" t="s">
        <v>497</v>
      </c>
      <c r="D19" t="s">
        <v>975</v>
      </c>
      <c r="E19" t="s">
        <v>532</v>
      </c>
      <c r="F19" t="s">
        <v>628</v>
      </c>
      <c r="G19" t="s">
        <v>532</v>
      </c>
      <c r="H19" t="s">
        <v>593</v>
      </c>
    </row>
    <row r="20">
      <c r="A20" s="5" t="s">
        <v>706</v>
      </c>
      <c r="B20" t="s">
        <v>711</v>
      </c>
      <c r="C20" t="s">
        <v>589</v>
      </c>
      <c r="D20" t="s">
        <v>827</v>
      </c>
      <c r="E20" t="s">
        <v>400</v>
      </c>
      <c r="F20" t="s">
        <v>517</v>
      </c>
      <c r="G20" t="s">
        <v>1044</v>
      </c>
      <c r="H20" t="s">
        <v>584</v>
      </c>
    </row>
    <row r="21">
      <c r="A21" s="5" t="s">
        <v>714</v>
      </c>
      <c r="B21" t="s">
        <v>715</v>
      </c>
      <c r="C21" t="s">
        <v>426</v>
      </c>
      <c r="D21" t="s">
        <v>811</v>
      </c>
      <c r="E21" t="s">
        <v>674</v>
      </c>
      <c r="F21" t="s">
        <v>887</v>
      </c>
      <c r="G21" t="s">
        <v>523</v>
      </c>
      <c r="H21" t="s">
        <v>813</v>
      </c>
    </row>
    <row r="22">
      <c r="A22" s="5" t="s">
        <v>714</v>
      </c>
      <c r="B22" t="s">
        <v>718</v>
      </c>
      <c r="C22" t="s">
        <v>411</v>
      </c>
      <c r="D22" t="s">
        <v>641</v>
      </c>
      <c r="E22" t="s">
        <v>608</v>
      </c>
      <c r="F22" t="s">
        <v>728</v>
      </c>
      <c r="G22" t="s">
        <v>891</v>
      </c>
      <c r="H22" t="s">
        <v>424</v>
      </c>
    </row>
    <row r="23">
      <c r="A23" s="5" t="s">
        <v>721</v>
      </c>
      <c r="B23" t="s">
        <v>722</v>
      </c>
      <c r="C23" t="s">
        <v>568</v>
      </c>
      <c r="D23" t="s">
        <v>1017</v>
      </c>
      <c r="E23" t="s">
        <v>492</v>
      </c>
      <c r="F23" t="s">
        <v>792</v>
      </c>
      <c r="G23" t="s">
        <v>568</v>
      </c>
      <c r="H23" t="s">
        <v>406</v>
      </c>
    </row>
    <row r="24">
      <c r="A24" s="5" t="s">
        <v>721</v>
      </c>
      <c r="B24" t="s">
        <v>724</v>
      </c>
      <c r="C24" t="s">
        <v>895</v>
      </c>
      <c r="D24" t="s">
        <v>605</v>
      </c>
      <c r="E24" t="s">
        <v>587</v>
      </c>
      <c r="F24" t="s">
        <v>548</v>
      </c>
      <c r="G24" t="s">
        <v>1044</v>
      </c>
      <c r="H24" t="s">
        <v>699</v>
      </c>
    </row>
    <row r="25">
      <c r="A25" s="5" t="s">
        <v>725</v>
      </c>
      <c r="B25" t="s">
        <v>726</v>
      </c>
      <c r="C25" t="s">
        <v>492</v>
      </c>
      <c r="D25" t="s">
        <v>1045</v>
      </c>
      <c r="E25" t="s">
        <v>603</v>
      </c>
      <c r="F25" t="s">
        <v>413</v>
      </c>
      <c r="G25" t="s">
        <v>729</v>
      </c>
      <c r="H25" t="s">
        <v>808</v>
      </c>
    </row>
    <row r="26">
      <c r="A26" s="5" t="s">
        <v>725</v>
      </c>
      <c r="B26" t="s">
        <v>730</v>
      </c>
      <c r="C26" t="s">
        <v>423</v>
      </c>
      <c r="D26" t="s">
        <v>822</v>
      </c>
      <c r="E26" t="s">
        <v>800</v>
      </c>
      <c r="F26" t="s">
        <v>571</v>
      </c>
      <c r="G26" t="s">
        <v>637</v>
      </c>
      <c r="H26" t="s">
        <v>415</v>
      </c>
    </row>
    <row r="27">
      <c r="A27" s="5" t="s">
        <v>733</v>
      </c>
      <c r="B27" t="s">
        <v>734</v>
      </c>
      <c r="C27" t="s">
        <v>576</v>
      </c>
      <c r="D27" t="s">
        <v>912</v>
      </c>
      <c r="E27" t="s">
        <v>608</v>
      </c>
      <c r="F27" t="s">
        <v>813</v>
      </c>
      <c r="G27" t="s">
        <v>512</v>
      </c>
      <c r="H27" t="s">
        <v>605</v>
      </c>
    </row>
    <row r="28">
      <c r="A28" s="5" t="s">
        <v>733</v>
      </c>
      <c r="B28" t="s">
        <v>737</v>
      </c>
      <c r="C28" t="s">
        <v>497</v>
      </c>
      <c r="D28" t="s">
        <v>716</v>
      </c>
      <c r="E28" t="s">
        <v>411</v>
      </c>
      <c r="F28" t="s">
        <v>539</v>
      </c>
      <c r="G28" t="s">
        <v>1043</v>
      </c>
      <c r="H28" t="s">
        <v>710</v>
      </c>
    </row>
    <row r="29">
      <c r="A29" s="5" t="s">
        <v>733</v>
      </c>
      <c r="B29" t="s">
        <v>741</v>
      </c>
      <c r="C29" t="s">
        <v>589</v>
      </c>
      <c r="D29" t="s">
        <v>755</v>
      </c>
      <c r="E29" t="s">
        <v>610</v>
      </c>
      <c r="F29" t="s">
        <v>713</v>
      </c>
      <c r="G29" t="s">
        <v>1046</v>
      </c>
      <c r="H29" t="s">
        <v>614</v>
      </c>
    </row>
    <row r="30">
      <c r="A30" s="5" t="s">
        <v>744</v>
      </c>
      <c r="B30" t="s">
        <v>745</v>
      </c>
      <c r="C30" t="s">
        <v>517</v>
      </c>
      <c r="D30" t="s">
        <v>1047</v>
      </c>
      <c r="E30" t="s">
        <v>391</v>
      </c>
      <c r="F30" t="s">
        <v>789</v>
      </c>
      <c r="G30" t="s">
        <v>557</v>
      </c>
      <c r="H30" t="s">
        <v>523</v>
      </c>
    </row>
    <row r="31">
      <c r="A31" s="5" t="s">
        <v>744</v>
      </c>
      <c r="B31" t="s">
        <v>748</v>
      </c>
      <c r="C31" t="s">
        <v>522</v>
      </c>
      <c r="D31" t="s">
        <v>999</v>
      </c>
      <c r="E31" t="s">
        <v>595</v>
      </c>
      <c r="F31" t="s">
        <v>682</v>
      </c>
      <c r="G31" t="s">
        <v>491</v>
      </c>
      <c r="H31" t="s">
        <v>806</v>
      </c>
    </row>
    <row r="32">
      <c r="A32" s="5" t="s">
        <v>744</v>
      </c>
      <c r="B32" t="s">
        <v>750</v>
      </c>
      <c r="C32" t="s">
        <v>393</v>
      </c>
      <c r="D32" t="s">
        <v>1048</v>
      </c>
      <c r="E32" t="s">
        <v>595</v>
      </c>
      <c r="F32" t="s">
        <v>976</v>
      </c>
      <c r="G32" t="s">
        <v>521</v>
      </c>
      <c r="H32" t="s">
        <v>558</v>
      </c>
    </row>
    <row r="33">
      <c r="A33" s="5" t="s">
        <v>752</v>
      </c>
      <c r="B33" t="s">
        <v>753</v>
      </c>
      <c r="C33" t="s">
        <v>521</v>
      </c>
      <c r="D33" t="s">
        <v>839</v>
      </c>
      <c r="E33" t="s">
        <v>546</v>
      </c>
      <c r="F33" t="s">
        <v>407</v>
      </c>
      <c r="G33" t="s">
        <v>525</v>
      </c>
      <c r="H33" t="s">
        <v>710</v>
      </c>
    </row>
    <row r="34">
      <c r="A34" s="5" t="s">
        <v>752</v>
      </c>
      <c r="B34" t="s">
        <v>756</v>
      </c>
      <c r="C34" t="s">
        <v>517</v>
      </c>
      <c r="D34" t="s">
        <v>1049</v>
      </c>
      <c r="E34" t="s">
        <v>595</v>
      </c>
      <c r="F34" t="s">
        <v>815</v>
      </c>
      <c r="G34" t="s">
        <v>801</v>
      </c>
      <c r="H34" t="s">
        <v>548</v>
      </c>
    </row>
    <row r="35">
      <c r="A35" s="5" t="s">
        <v>661</v>
      </c>
      <c r="B35" t="s">
        <v>661</v>
      </c>
      <c r="C35" t="s">
        <v>685</v>
      </c>
      <c r="D35" t="s">
        <v>550</v>
      </c>
      <c r="E35" t="s">
        <v>602</v>
      </c>
      <c r="F35" t="s">
        <v>426</v>
      </c>
      <c r="G35" t="s">
        <v>896</v>
      </c>
      <c r="H35" t="s">
        <v>590</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1050</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s>
  <sheetData>
    <row r="1">
      <c r="A1" s="4" t="s">
        <v>313</v>
      </c>
    </row>
    <row r="2">
      <c r="A2" s="3" t="str">
        <f>=HYPERLINK("#'INDEX'!A1", "Back to INDEX")</f>
      </c>
    </row>
    <row r="3">
      <c r="A3" t="s">
        <v>382</v>
      </c>
      <c r="B3" t="s">
        <v>382</v>
      </c>
      <c r="C3" t="s">
        <v>382</v>
      </c>
      <c r="D3" t="s">
        <v>382</v>
      </c>
      <c r="E3" t="s">
        <v>382</v>
      </c>
      <c r="F3" t="s">
        <v>382</v>
      </c>
    </row>
    <row r="4">
      <c r="A4" s="2" t="s">
        <v>382</v>
      </c>
      <c r="B4" s="2" t="s">
        <v>382</v>
      </c>
      <c r="C4" s="2" t="s">
        <v>14416</v>
      </c>
      <c r="D4" s="2" t="s">
        <v>14417</v>
      </c>
      <c r="E4" s="2" t="s">
        <v>14421</v>
      </c>
      <c r="F4" s="2" t="s">
        <v>14420</v>
      </c>
    </row>
    <row r="5">
      <c r="A5" s="5" t="s">
        <v>382</v>
      </c>
      <c r="B5" t="s">
        <v>675</v>
      </c>
      <c r="C5" t="s">
        <v>14585</v>
      </c>
      <c r="D5" t="s">
        <v>14586</v>
      </c>
      <c r="E5" t="s">
        <v>14587</v>
      </c>
      <c r="F5" t="s">
        <v>995</v>
      </c>
    </row>
    <row r="6">
      <c r="A6" s="5" t="s">
        <v>382</v>
      </c>
      <c r="B6" t="s">
        <v>672</v>
      </c>
      <c r="C6" t="s">
        <v>14590</v>
      </c>
      <c r="D6" t="s">
        <v>14591</v>
      </c>
      <c r="E6" t="s">
        <v>14592</v>
      </c>
      <c r="F6" t="s">
        <v>985</v>
      </c>
    </row>
    <row r="7">
      <c r="A7" s="5" t="s">
        <v>382</v>
      </c>
      <c r="B7" t="s">
        <v>389</v>
      </c>
      <c r="C7" t="s">
        <v>15586</v>
      </c>
      <c r="D7" t="s">
        <v>15587</v>
      </c>
      <c r="E7" t="s">
        <v>15588</v>
      </c>
      <c r="F7" t="s">
        <v>985</v>
      </c>
    </row>
    <row r="8">
      <c r="A8" s="5" t="s">
        <v>382</v>
      </c>
      <c r="B8" t="s">
        <v>15589</v>
      </c>
      <c r="C8" t="s">
        <v>15590</v>
      </c>
      <c r="D8" t="s">
        <v>15591</v>
      </c>
      <c r="E8" t="s">
        <v>15592</v>
      </c>
      <c r="F8" t="s">
        <v>1015</v>
      </c>
    </row>
    <row r="10">
      <c r="A10" t="s">
        <v>437</v>
      </c>
    </row>
    <row r="11">
      <c r="A11" t="s">
        <v>382</v>
      </c>
    </row>
  </sheetData>
  <mergeCells count="1">
    <mergeCell ref="A3:F3"/>
  </mergeCells>
  <pageMargins left="0.7" right="0.7" top="0.75" bottom="0.75" header="0.3" footer="0.3"/>
  <pageSetup paperSize="9" orientation="portrait" horizontalDpi="300" verticalDpi="300" r:id="rId2"/>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313</v>
      </c>
    </row>
    <row r="2">
      <c r="A2" s="3" t="str">
        <f>=HYPERLINK("#'INDEX'!A1", "Back to INDEX")</f>
      </c>
    </row>
    <row r="3">
      <c r="A3" s="2" t="s">
        <v>382</v>
      </c>
      <c r="B3" s="2" t="s">
        <v>382</v>
      </c>
      <c r="C3" s="2" t="s">
        <v>672</v>
      </c>
      <c r="D3" s="2" t="s">
        <v>672</v>
      </c>
      <c r="E3" s="2" t="s">
        <v>675</v>
      </c>
      <c r="F3" s="2" t="s">
        <v>675</v>
      </c>
      <c r="G3" s="2" t="s">
        <v>661</v>
      </c>
      <c r="H3" s="2" t="s">
        <v>661</v>
      </c>
    </row>
    <row r="4">
      <c r="A4" s="6" t="s">
        <v>382</v>
      </c>
      <c r="B4" s="6" t="s">
        <v>382</v>
      </c>
      <c r="C4" s="6" t="s">
        <v>14600</v>
      </c>
      <c r="D4" s="6" t="s">
        <v>14601</v>
      </c>
      <c r="E4" s="6" t="s">
        <v>14600</v>
      </c>
      <c r="F4" s="6" t="s">
        <v>14601</v>
      </c>
      <c r="G4" s="6" t="s">
        <v>14600</v>
      </c>
      <c r="H4" s="6" t="s">
        <v>14601</v>
      </c>
    </row>
    <row r="5">
      <c r="A5" s="5" t="s">
        <v>382</v>
      </c>
      <c r="B5" t="s">
        <v>630</v>
      </c>
      <c r="C5" t="s">
        <v>1137</v>
      </c>
      <c r="D5" t="s">
        <v>382</v>
      </c>
      <c r="E5" t="s">
        <v>15593</v>
      </c>
      <c r="F5" t="s">
        <v>13586</v>
      </c>
      <c r="G5" t="s">
        <v>15593</v>
      </c>
      <c r="H5" t="s">
        <v>13586</v>
      </c>
    </row>
    <row r="6">
      <c r="A6" s="5" t="s">
        <v>382</v>
      </c>
      <c r="B6" t="s">
        <v>14429</v>
      </c>
      <c r="C6" t="s">
        <v>1137</v>
      </c>
      <c r="D6" t="s">
        <v>382</v>
      </c>
      <c r="E6" t="s">
        <v>15594</v>
      </c>
      <c r="F6" t="s">
        <v>13821</v>
      </c>
      <c r="G6" t="s">
        <v>15594</v>
      </c>
      <c r="H6" t="s">
        <v>13821</v>
      </c>
    </row>
    <row r="7">
      <c r="A7" s="5" t="s">
        <v>382</v>
      </c>
      <c r="B7" t="s">
        <v>14435</v>
      </c>
      <c r="C7" t="s">
        <v>1137</v>
      </c>
      <c r="D7" t="s">
        <v>382</v>
      </c>
      <c r="E7" t="s">
        <v>15595</v>
      </c>
      <c r="F7" t="s">
        <v>13969</v>
      </c>
      <c r="G7" t="s">
        <v>15595</v>
      </c>
      <c r="H7" t="s">
        <v>13969</v>
      </c>
    </row>
    <row r="8">
      <c r="A8" s="5" t="s">
        <v>382</v>
      </c>
      <c r="B8" t="s">
        <v>14441</v>
      </c>
      <c r="C8" t="s">
        <v>15596</v>
      </c>
      <c r="D8" t="s">
        <v>14449</v>
      </c>
      <c r="E8" t="s">
        <v>15597</v>
      </c>
      <c r="F8" t="s">
        <v>981</v>
      </c>
      <c r="G8" t="s">
        <v>15598</v>
      </c>
      <c r="H8" t="s">
        <v>1021</v>
      </c>
    </row>
    <row r="9">
      <c r="A9" s="5" t="s">
        <v>382</v>
      </c>
      <c r="B9" t="s">
        <v>640</v>
      </c>
      <c r="C9" t="s">
        <v>15599</v>
      </c>
      <c r="D9" t="s">
        <v>992</v>
      </c>
      <c r="E9" t="s">
        <v>15600</v>
      </c>
      <c r="F9" t="s">
        <v>1154</v>
      </c>
      <c r="G9" t="s">
        <v>15601</v>
      </c>
      <c r="H9" t="s">
        <v>1154</v>
      </c>
    </row>
    <row r="10">
      <c r="A10" s="5" t="s">
        <v>382</v>
      </c>
      <c r="B10" t="s">
        <v>643</v>
      </c>
      <c r="C10" t="s">
        <v>15602</v>
      </c>
      <c r="D10" t="s">
        <v>843</v>
      </c>
      <c r="E10" t="s">
        <v>15603</v>
      </c>
      <c r="F10" t="s">
        <v>994</v>
      </c>
      <c r="G10" t="s">
        <v>15604</v>
      </c>
      <c r="H10" t="s">
        <v>994</v>
      </c>
    </row>
    <row r="11">
      <c r="A11" s="5" t="s">
        <v>382</v>
      </c>
      <c r="B11" t="s">
        <v>644</v>
      </c>
      <c r="C11" t="s">
        <v>15605</v>
      </c>
      <c r="D11" t="s">
        <v>702</v>
      </c>
      <c r="E11" t="s">
        <v>15606</v>
      </c>
      <c r="F11" t="s">
        <v>817</v>
      </c>
      <c r="G11" t="s">
        <v>15607</v>
      </c>
      <c r="H11" t="s">
        <v>868</v>
      </c>
    </row>
    <row r="12">
      <c r="A12" s="5" t="s">
        <v>382</v>
      </c>
      <c r="B12" t="s">
        <v>645</v>
      </c>
      <c r="C12" t="s">
        <v>15608</v>
      </c>
      <c r="D12" t="s">
        <v>810</v>
      </c>
      <c r="E12" t="s">
        <v>15609</v>
      </c>
      <c r="F12" t="s">
        <v>529</v>
      </c>
      <c r="G12" t="s">
        <v>15610</v>
      </c>
      <c r="H12" t="s">
        <v>1008</v>
      </c>
    </row>
    <row r="13">
      <c r="A13" s="5" t="s">
        <v>382</v>
      </c>
      <c r="B13" t="s">
        <v>646</v>
      </c>
      <c r="C13" t="s">
        <v>15611</v>
      </c>
      <c r="D13" t="s">
        <v>13779</v>
      </c>
      <c r="E13" t="s">
        <v>15612</v>
      </c>
      <c r="F13" t="s">
        <v>839</v>
      </c>
      <c r="G13" t="s">
        <v>15613</v>
      </c>
      <c r="H13" t="s">
        <v>823</v>
      </c>
    </row>
    <row r="14">
      <c r="A14" s="5" t="s">
        <v>382</v>
      </c>
      <c r="B14" t="s">
        <v>647</v>
      </c>
      <c r="C14" t="s">
        <v>15614</v>
      </c>
      <c r="D14" t="s">
        <v>847</v>
      </c>
      <c r="E14" t="s">
        <v>15615</v>
      </c>
      <c r="F14" t="s">
        <v>1113</v>
      </c>
      <c r="G14" t="s">
        <v>15616</v>
      </c>
      <c r="H14" t="s">
        <v>1113</v>
      </c>
    </row>
    <row r="15">
      <c r="A15" s="5" t="s">
        <v>382</v>
      </c>
      <c r="B15" t="s">
        <v>648</v>
      </c>
      <c r="C15" t="s">
        <v>15617</v>
      </c>
      <c r="D15" t="s">
        <v>985</v>
      </c>
      <c r="E15" t="s">
        <v>15618</v>
      </c>
      <c r="F15" t="s">
        <v>13979</v>
      </c>
      <c r="G15" t="s">
        <v>15619</v>
      </c>
      <c r="H15" t="s">
        <v>13979</v>
      </c>
    </row>
    <row r="16">
      <c r="A16" s="5" t="s">
        <v>382</v>
      </c>
      <c r="B16" t="s">
        <v>13735</v>
      </c>
      <c r="C16" t="s">
        <v>15620</v>
      </c>
      <c r="D16" t="s">
        <v>995</v>
      </c>
      <c r="E16" t="s">
        <v>15621</v>
      </c>
      <c r="F16" t="s">
        <v>1035</v>
      </c>
      <c r="G16" t="s">
        <v>15622</v>
      </c>
      <c r="H16" t="s">
        <v>1035</v>
      </c>
    </row>
    <row r="17">
      <c r="A17" s="5" t="s">
        <v>382</v>
      </c>
      <c r="B17" t="s">
        <v>650</v>
      </c>
      <c r="C17" t="s">
        <v>15623</v>
      </c>
      <c r="D17" t="s">
        <v>985</v>
      </c>
      <c r="E17" t="s">
        <v>15624</v>
      </c>
      <c r="F17" t="s">
        <v>995</v>
      </c>
      <c r="G17" t="s">
        <v>15625</v>
      </c>
      <c r="H17" t="s">
        <v>1022</v>
      </c>
    </row>
    <row r="19">
      <c r="A19" t="s">
        <v>437</v>
      </c>
    </row>
    <row r="20">
      <c r="A20" t="s">
        <v>382</v>
      </c>
    </row>
  </sheetData>
  <mergeCells count="4">
    <mergeCell ref="A3:B3"/>
    <mergeCell ref="C3:D3"/>
    <mergeCell ref="G3:H3"/>
    <mergeCell ref="E3:F3"/>
  </mergeCells>
  <pageMargins left="0.7" right="0.7" top="0.75" bottom="0.75" header="0.3" footer="0.3"/>
  <pageSetup paperSize="9" orientation="portrait" horizontalDpi="300" verticalDpi="300" r:id="rId2"/>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317</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15628</v>
      </c>
      <c r="D5" t="s">
        <v>738</v>
      </c>
      <c r="E5" t="s">
        <v>15629</v>
      </c>
      <c r="F5" t="s">
        <v>503</v>
      </c>
    </row>
    <row r="6">
      <c r="A6" s="5" t="s">
        <v>662</v>
      </c>
      <c r="B6" t="s">
        <v>663</v>
      </c>
      <c r="C6" t="s">
        <v>15630</v>
      </c>
      <c r="D6" t="s">
        <v>1099</v>
      </c>
      <c r="E6" t="s">
        <v>15631</v>
      </c>
      <c r="F6" t="s">
        <v>847</v>
      </c>
    </row>
    <row r="7">
      <c r="A7" s="5" t="s">
        <v>664</v>
      </c>
      <c r="B7" t="s">
        <v>665</v>
      </c>
      <c r="C7" t="s">
        <v>15632</v>
      </c>
      <c r="D7" t="s">
        <v>892</v>
      </c>
      <c r="E7" t="s">
        <v>15633</v>
      </c>
      <c r="F7" t="s">
        <v>886</v>
      </c>
    </row>
    <row r="8">
      <c r="A8" s="5" t="s">
        <v>664</v>
      </c>
      <c r="B8" t="s">
        <v>668</v>
      </c>
      <c r="C8" t="s">
        <v>15634</v>
      </c>
      <c r="D8" t="s">
        <v>13720</v>
      </c>
      <c r="E8" t="s">
        <v>15635</v>
      </c>
      <c r="F8" t="s">
        <v>13726</v>
      </c>
    </row>
    <row r="9">
      <c r="A9" s="5" t="s">
        <v>671</v>
      </c>
      <c r="B9" t="s">
        <v>672</v>
      </c>
      <c r="C9" t="s">
        <v>15636</v>
      </c>
      <c r="D9" t="s">
        <v>13746</v>
      </c>
      <c r="E9" t="s">
        <v>15637</v>
      </c>
      <c r="F9" t="s">
        <v>13704</v>
      </c>
    </row>
    <row r="10">
      <c r="A10" s="5" t="s">
        <v>671</v>
      </c>
      <c r="B10" t="s">
        <v>675</v>
      </c>
      <c r="C10" t="s">
        <v>15638</v>
      </c>
      <c r="D10" t="s">
        <v>1138</v>
      </c>
      <c r="E10" t="s">
        <v>15639</v>
      </c>
      <c r="F10" t="s">
        <v>1044</v>
      </c>
    </row>
    <row r="11">
      <c r="A11" s="5" t="s">
        <v>678</v>
      </c>
      <c r="B11" t="s">
        <v>679</v>
      </c>
      <c r="C11" t="s">
        <v>15640</v>
      </c>
      <c r="D11" t="s">
        <v>848</v>
      </c>
      <c r="E11" t="s">
        <v>15641</v>
      </c>
      <c r="F11" t="s">
        <v>13917</v>
      </c>
    </row>
    <row r="12">
      <c r="A12" s="5" t="s">
        <v>678</v>
      </c>
      <c r="B12" t="s">
        <v>684</v>
      </c>
      <c r="C12" t="s">
        <v>15642</v>
      </c>
      <c r="D12" t="s">
        <v>708</v>
      </c>
      <c r="E12" t="s">
        <v>15643</v>
      </c>
      <c r="F12" t="s">
        <v>1126</v>
      </c>
    </row>
    <row r="13">
      <c r="A13" s="5" t="s">
        <v>686</v>
      </c>
      <c r="B13" t="s">
        <v>687</v>
      </c>
      <c r="C13" t="s">
        <v>15644</v>
      </c>
      <c r="D13" t="s">
        <v>504</v>
      </c>
      <c r="E13" t="s">
        <v>15645</v>
      </c>
      <c r="F13" t="s">
        <v>710</v>
      </c>
    </row>
    <row r="14">
      <c r="A14" s="5" t="s">
        <v>686</v>
      </c>
      <c r="B14" t="s">
        <v>690</v>
      </c>
      <c r="C14" t="s">
        <v>15646</v>
      </c>
      <c r="D14" t="s">
        <v>13745</v>
      </c>
      <c r="E14" t="s">
        <v>15647</v>
      </c>
      <c r="F14" t="s">
        <v>13829</v>
      </c>
    </row>
    <row r="15">
      <c r="A15" s="5" t="s">
        <v>686</v>
      </c>
      <c r="B15" t="s">
        <v>695</v>
      </c>
      <c r="C15" t="s">
        <v>15648</v>
      </c>
      <c r="D15" t="s">
        <v>13834</v>
      </c>
      <c r="E15" t="s">
        <v>15649</v>
      </c>
      <c r="F15" t="s">
        <v>13750</v>
      </c>
    </row>
    <row r="16">
      <c r="A16" s="5" t="s">
        <v>686</v>
      </c>
      <c r="B16" t="s">
        <v>697</v>
      </c>
      <c r="C16" t="s">
        <v>15650</v>
      </c>
      <c r="D16" t="s">
        <v>13818</v>
      </c>
      <c r="E16" t="s">
        <v>15651</v>
      </c>
      <c r="F16" t="s">
        <v>13795</v>
      </c>
    </row>
    <row r="17">
      <c r="A17" s="5" t="s">
        <v>700</v>
      </c>
      <c r="B17" t="s">
        <v>701</v>
      </c>
      <c r="C17" t="s">
        <v>15652</v>
      </c>
      <c r="D17" t="s">
        <v>13971</v>
      </c>
      <c r="E17" t="s">
        <v>15653</v>
      </c>
      <c r="F17" t="s">
        <v>13971</v>
      </c>
    </row>
    <row r="18">
      <c r="A18" s="5" t="s">
        <v>700</v>
      </c>
      <c r="B18" t="s">
        <v>704</v>
      </c>
      <c r="C18" t="s">
        <v>15654</v>
      </c>
      <c r="D18" t="s">
        <v>15655</v>
      </c>
      <c r="E18" t="s">
        <v>15656</v>
      </c>
      <c r="F18" t="s">
        <v>15655</v>
      </c>
    </row>
    <row r="19">
      <c r="A19" s="5" t="s">
        <v>706</v>
      </c>
      <c r="B19" t="s">
        <v>707</v>
      </c>
      <c r="C19" t="s">
        <v>15657</v>
      </c>
      <c r="D19" t="s">
        <v>491</v>
      </c>
      <c r="E19" t="s">
        <v>15658</v>
      </c>
      <c r="F19" t="s">
        <v>493</v>
      </c>
    </row>
    <row r="20">
      <c r="A20" s="5" t="s">
        <v>706</v>
      </c>
      <c r="B20" t="s">
        <v>711</v>
      </c>
      <c r="C20" t="s">
        <v>15659</v>
      </c>
      <c r="D20" t="s">
        <v>13573</v>
      </c>
      <c r="E20" t="s">
        <v>15660</v>
      </c>
      <c r="F20" t="s">
        <v>13595</v>
      </c>
    </row>
    <row r="21">
      <c r="A21" s="5" t="s">
        <v>714</v>
      </c>
      <c r="B21" t="s">
        <v>715</v>
      </c>
      <c r="C21" t="s">
        <v>15661</v>
      </c>
      <c r="D21" t="s">
        <v>13734</v>
      </c>
      <c r="E21" t="s">
        <v>15662</v>
      </c>
      <c r="F21" t="s">
        <v>13754</v>
      </c>
    </row>
    <row r="22">
      <c r="A22" s="5" t="s">
        <v>714</v>
      </c>
      <c r="B22" t="s">
        <v>718</v>
      </c>
      <c r="C22" t="s">
        <v>15663</v>
      </c>
      <c r="D22" t="s">
        <v>1058</v>
      </c>
      <c r="E22" t="s">
        <v>15664</v>
      </c>
      <c r="F22" t="s">
        <v>1129</v>
      </c>
    </row>
    <row r="23">
      <c r="A23" s="5" t="s">
        <v>721</v>
      </c>
      <c r="B23" t="s">
        <v>722</v>
      </c>
      <c r="C23" t="s">
        <v>15665</v>
      </c>
      <c r="D23" t="s">
        <v>403</v>
      </c>
      <c r="E23" t="s">
        <v>15666</v>
      </c>
      <c r="F23" t="s">
        <v>567</v>
      </c>
    </row>
    <row r="24">
      <c r="A24" s="5" t="s">
        <v>721</v>
      </c>
      <c r="B24" t="s">
        <v>724</v>
      </c>
      <c r="C24" t="s">
        <v>15667</v>
      </c>
      <c r="D24" t="s">
        <v>13584</v>
      </c>
      <c r="E24" t="s">
        <v>15668</v>
      </c>
      <c r="F24" t="s">
        <v>13594</v>
      </c>
    </row>
    <row r="25">
      <c r="A25" s="5" t="s">
        <v>725</v>
      </c>
      <c r="B25" t="s">
        <v>726</v>
      </c>
      <c r="C25" t="s">
        <v>15669</v>
      </c>
      <c r="D25" t="s">
        <v>985</v>
      </c>
      <c r="E25" t="s">
        <v>15670</v>
      </c>
      <c r="F25" t="s">
        <v>984</v>
      </c>
    </row>
    <row r="26">
      <c r="A26" s="5" t="s">
        <v>725</v>
      </c>
      <c r="B26" t="s">
        <v>730</v>
      </c>
      <c r="C26" t="s">
        <v>15671</v>
      </c>
      <c r="D26" t="s">
        <v>931</v>
      </c>
      <c r="E26" t="s">
        <v>15672</v>
      </c>
      <c r="F26" t="s">
        <v>1095</v>
      </c>
    </row>
    <row r="27">
      <c r="A27" s="5" t="s">
        <v>744</v>
      </c>
      <c r="B27" t="s">
        <v>745</v>
      </c>
      <c r="C27" t="s">
        <v>15673</v>
      </c>
      <c r="D27" t="s">
        <v>957</v>
      </c>
      <c r="E27" t="s">
        <v>15674</v>
      </c>
      <c r="F27" t="s">
        <v>14675</v>
      </c>
    </row>
    <row r="28">
      <c r="A28" s="5" t="s">
        <v>744</v>
      </c>
      <c r="B28" t="s">
        <v>748</v>
      </c>
      <c r="C28" t="s">
        <v>15675</v>
      </c>
      <c r="D28" t="s">
        <v>751</v>
      </c>
      <c r="E28" t="s">
        <v>15676</v>
      </c>
      <c r="F28" t="s">
        <v>1045</v>
      </c>
    </row>
    <row r="29">
      <c r="A29" s="5" t="s">
        <v>744</v>
      </c>
      <c r="B29" t="s">
        <v>750</v>
      </c>
      <c r="C29" t="s">
        <v>15677</v>
      </c>
      <c r="D29" t="s">
        <v>13614</v>
      </c>
      <c r="E29" t="s">
        <v>15678</v>
      </c>
      <c r="F29" t="s">
        <v>13633</v>
      </c>
    </row>
    <row r="30">
      <c r="A30" s="5" t="s">
        <v>752</v>
      </c>
      <c r="B30" t="s">
        <v>753</v>
      </c>
      <c r="C30" t="s">
        <v>15679</v>
      </c>
      <c r="D30" t="s">
        <v>576</v>
      </c>
      <c r="E30" t="s">
        <v>15680</v>
      </c>
      <c r="F30" t="s">
        <v>557</v>
      </c>
    </row>
    <row r="31">
      <c r="A31" s="5" t="s">
        <v>752</v>
      </c>
      <c r="B31" t="s">
        <v>756</v>
      </c>
      <c r="C31" t="s">
        <v>15681</v>
      </c>
      <c r="D31" t="s">
        <v>13577</v>
      </c>
      <c r="E31" t="s">
        <v>15682</v>
      </c>
      <c r="F31" t="s">
        <v>963</v>
      </c>
    </row>
    <row r="32">
      <c r="A32" s="5" t="s">
        <v>661</v>
      </c>
      <c r="B32" t="s">
        <v>661</v>
      </c>
      <c r="C32" t="s">
        <v>15586</v>
      </c>
      <c r="D32" t="s">
        <v>7312</v>
      </c>
      <c r="E32" t="s">
        <v>15683</v>
      </c>
      <c r="F32" t="s">
        <v>7312</v>
      </c>
    </row>
    <row r="34">
      <c r="A34" t="s">
        <v>15684</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319</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15685</v>
      </c>
      <c r="D5" t="s">
        <v>1139</v>
      </c>
      <c r="E5" t="s">
        <v>15686</v>
      </c>
      <c r="F5" t="s">
        <v>917</v>
      </c>
    </row>
    <row r="6">
      <c r="A6" s="5" t="s">
        <v>662</v>
      </c>
      <c r="B6" t="s">
        <v>663</v>
      </c>
      <c r="C6" t="s">
        <v>15687</v>
      </c>
      <c r="D6" t="s">
        <v>904</v>
      </c>
      <c r="E6" t="s">
        <v>15688</v>
      </c>
      <c r="F6" t="s">
        <v>599</v>
      </c>
    </row>
    <row r="7">
      <c r="A7" s="5" t="s">
        <v>664</v>
      </c>
      <c r="B7" t="s">
        <v>665</v>
      </c>
      <c r="C7" t="s">
        <v>15689</v>
      </c>
      <c r="D7" t="s">
        <v>1128</v>
      </c>
      <c r="E7" t="s">
        <v>15690</v>
      </c>
      <c r="F7" t="s">
        <v>542</v>
      </c>
    </row>
    <row r="8">
      <c r="A8" s="5" t="s">
        <v>664</v>
      </c>
      <c r="B8" t="s">
        <v>668</v>
      </c>
      <c r="C8" t="s">
        <v>15691</v>
      </c>
      <c r="D8" t="s">
        <v>13711</v>
      </c>
      <c r="E8" t="s">
        <v>15692</v>
      </c>
      <c r="F8" t="s">
        <v>13932</v>
      </c>
    </row>
    <row r="9">
      <c r="A9" s="5" t="s">
        <v>671</v>
      </c>
      <c r="B9" t="s">
        <v>672</v>
      </c>
      <c r="C9" t="s">
        <v>15693</v>
      </c>
      <c r="D9" t="s">
        <v>15523</v>
      </c>
      <c r="E9" t="s">
        <v>15693</v>
      </c>
      <c r="F9" t="s">
        <v>15523</v>
      </c>
    </row>
    <row r="10">
      <c r="A10" s="5" t="s">
        <v>671</v>
      </c>
      <c r="B10" t="s">
        <v>675</v>
      </c>
      <c r="C10" t="s">
        <v>15638</v>
      </c>
      <c r="D10" t="s">
        <v>7312</v>
      </c>
      <c r="E10" t="s">
        <v>15639</v>
      </c>
      <c r="F10" t="s">
        <v>7312</v>
      </c>
    </row>
    <row r="11">
      <c r="A11" s="5" t="s">
        <v>678</v>
      </c>
      <c r="B11" t="s">
        <v>679</v>
      </c>
      <c r="C11" t="s">
        <v>15694</v>
      </c>
      <c r="D11" t="s">
        <v>988</v>
      </c>
      <c r="E11" t="s">
        <v>15695</v>
      </c>
      <c r="F11" t="s">
        <v>13961</v>
      </c>
    </row>
    <row r="12">
      <c r="A12" s="5" t="s">
        <v>678</v>
      </c>
      <c r="B12" t="s">
        <v>684</v>
      </c>
      <c r="C12" t="s">
        <v>15696</v>
      </c>
      <c r="D12" t="s">
        <v>1097</v>
      </c>
      <c r="E12" t="s">
        <v>15697</v>
      </c>
      <c r="F12" t="s">
        <v>1103</v>
      </c>
    </row>
    <row r="13">
      <c r="A13" s="5" t="s">
        <v>686</v>
      </c>
      <c r="B13" t="s">
        <v>687</v>
      </c>
      <c r="C13" t="s">
        <v>15698</v>
      </c>
      <c r="D13" t="s">
        <v>496</v>
      </c>
      <c r="E13" t="s">
        <v>15699</v>
      </c>
      <c r="F13" t="s">
        <v>614</v>
      </c>
    </row>
    <row r="14">
      <c r="A14" s="5" t="s">
        <v>686</v>
      </c>
      <c r="B14" t="s">
        <v>690</v>
      </c>
      <c r="C14" t="s">
        <v>15700</v>
      </c>
      <c r="D14" t="s">
        <v>13733</v>
      </c>
      <c r="E14" t="s">
        <v>15701</v>
      </c>
      <c r="F14" t="s">
        <v>13834</v>
      </c>
    </row>
    <row r="15">
      <c r="A15" s="5" t="s">
        <v>686</v>
      </c>
      <c r="B15" t="s">
        <v>695</v>
      </c>
      <c r="C15" t="s">
        <v>15702</v>
      </c>
      <c r="D15" t="s">
        <v>13796</v>
      </c>
      <c r="E15" t="s">
        <v>15703</v>
      </c>
      <c r="F15" t="s">
        <v>13733</v>
      </c>
    </row>
    <row r="16">
      <c r="A16" s="5" t="s">
        <v>686</v>
      </c>
      <c r="B16" t="s">
        <v>697</v>
      </c>
      <c r="C16" t="s">
        <v>15704</v>
      </c>
      <c r="D16" t="s">
        <v>13826</v>
      </c>
      <c r="E16" t="s">
        <v>15705</v>
      </c>
      <c r="F16" t="s">
        <v>13790</v>
      </c>
    </row>
    <row r="17">
      <c r="A17" s="5" t="s">
        <v>700</v>
      </c>
      <c r="B17" t="s">
        <v>701</v>
      </c>
      <c r="C17" t="s">
        <v>15706</v>
      </c>
      <c r="D17" t="s">
        <v>13971</v>
      </c>
      <c r="E17" t="s">
        <v>15707</v>
      </c>
      <c r="F17" t="s">
        <v>13971</v>
      </c>
    </row>
    <row r="18">
      <c r="A18" s="5" t="s">
        <v>700</v>
      </c>
      <c r="B18" t="s">
        <v>704</v>
      </c>
      <c r="C18" t="s">
        <v>15708</v>
      </c>
      <c r="D18" t="s">
        <v>15655</v>
      </c>
      <c r="E18" t="s">
        <v>15709</v>
      </c>
      <c r="F18" t="s">
        <v>15655</v>
      </c>
    </row>
    <row r="19">
      <c r="A19" s="5" t="s">
        <v>706</v>
      </c>
      <c r="B19" t="s">
        <v>707</v>
      </c>
      <c r="C19" t="s">
        <v>15710</v>
      </c>
      <c r="D19" t="s">
        <v>512</v>
      </c>
      <c r="E19" t="s">
        <v>15711</v>
      </c>
      <c r="F19" t="s">
        <v>740</v>
      </c>
    </row>
    <row r="20">
      <c r="A20" s="5" t="s">
        <v>706</v>
      </c>
      <c r="B20" t="s">
        <v>711</v>
      </c>
      <c r="C20" t="s">
        <v>15712</v>
      </c>
      <c r="D20" t="s">
        <v>13683</v>
      </c>
      <c r="E20" t="s">
        <v>15713</v>
      </c>
      <c r="F20" t="s">
        <v>13710</v>
      </c>
    </row>
    <row r="21">
      <c r="A21" s="5" t="s">
        <v>714</v>
      </c>
      <c r="B21" t="s">
        <v>715</v>
      </c>
      <c r="C21" t="s">
        <v>15714</v>
      </c>
      <c r="D21" t="s">
        <v>13762</v>
      </c>
      <c r="E21" t="s">
        <v>15715</v>
      </c>
      <c r="F21" t="s">
        <v>13746</v>
      </c>
    </row>
    <row r="22">
      <c r="A22" s="5" t="s">
        <v>714</v>
      </c>
      <c r="B22" t="s">
        <v>718</v>
      </c>
      <c r="C22" t="s">
        <v>15716</v>
      </c>
      <c r="D22" t="s">
        <v>1159</v>
      </c>
      <c r="E22" t="s">
        <v>15717</v>
      </c>
      <c r="F22" t="s">
        <v>1138</v>
      </c>
    </row>
    <row r="23">
      <c r="A23" s="5" t="s">
        <v>721</v>
      </c>
      <c r="B23" t="s">
        <v>722</v>
      </c>
      <c r="C23" t="s">
        <v>15718</v>
      </c>
      <c r="D23" t="s">
        <v>536</v>
      </c>
      <c r="E23" t="s">
        <v>15719</v>
      </c>
      <c r="F23" t="s">
        <v>513</v>
      </c>
    </row>
    <row r="24">
      <c r="A24" s="5" t="s">
        <v>721</v>
      </c>
      <c r="B24" t="s">
        <v>724</v>
      </c>
      <c r="C24" t="s">
        <v>15720</v>
      </c>
      <c r="D24" t="s">
        <v>13597</v>
      </c>
      <c r="E24" t="s">
        <v>15721</v>
      </c>
      <c r="F24" t="s">
        <v>13702</v>
      </c>
    </row>
    <row r="25">
      <c r="A25" s="5" t="s">
        <v>725</v>
      </c>
      <c r="B25" t="s">
        <v>726</v>
      </c>
      <c r="C25" t="s">
        <v>15722</v>
      </c>
      <c r="D25" t="s">
        <v>1016</v>
      </c>
      <c r="E25" t="s">
        <v>15723</v>
      </c>
      <c r="F25" t="s">
        <v>1027</v>
      </c>
    </row>
    <row r="26">
      <c r="A26" s="5" t="s">
        <v>725</v>
      </c>
      <c r="B26" t="s">
        <v>730</v>
      </c>
      <c r="C26" t="s">
        <v>15724</v>
      </c>
      <c r="D26" t="s">
        <v>742</v>
      </c>
      <c r="E26" t="s">
        <v>15725</v>
      </c>
      <c r="F26" t="s">
        <v>688</v>
      </c>
    </row>
    <row r="27">
      <c r="A27" s="5" t="s">
        <v>744</v>
      </c>
      <c r="B27" t="s">
        <v>745</v>
      </c>
      <c r="C27" t="s">
        <v>15726</v>
      </c>
      <c r="D27" t="s">
        <v>13714</v>
      </c>
      <c r="E27" t="s">
        <v>15727</v>
      </c>
      <c r="F27" t="s">
        <v>13609</v>
      </c>
    </row>
    <row r="28">
      <c r="A28" s="5" t="s">
        <v>744</v>
      </c>
      <c r="B28" t="s">
        <v>748</v>
      </c>
      <c r="C28" t="s">
        <v>15728</v>
      </c>
      <c r="D28" t="s">
        <v>751</v>
      </c>
      <c r="E28" t="s">
        <v>15729</v>
      </c>
      <c r="F28" t="s">
        <v>1045</v>
      </c>
    </row>
    <row r="29">
      <c r="A29" s="5" t="s">
        <v>744</v>
      </c>
      <c r="B29" t="s">
        <v>750</v>
      </c>
      <c r="C29" t="s">
        <v>15730</v>
      </c>
      <c r="D29" t="s">
        <v>13663</v>
      </c>
      <c r="E29" t="s">
        <v>15731</v>
      </c>
      <c r="F29" t="s">
        <v>13639</v>
      </c>
    </row>
    <row r="30">
      <c r="A30" s="5" t="s">
        <v>752</v>
      </c>
      <c r="B30" t="s">
        <v>753</v>
      </c>
      <c r="C30" t="s">
        <v>15732</v>
      </c>
      <c r="D30" t="s">
        <v>491</v>
      </c>
      <c r="E30" t="s">
        <v>15733</v>
      </c>
      <c r="F30" t="s">
        <v>614</v>
      </c>
    </row>
    <row r="31">
      <c r="A31" s="5" t="s">
        <v>752</v>
      </c>
      <c r="B31" t="s">
        <v>756</v>
      </c>
      <c r="C31" t="s">
        <v>15734</v>
      </c>
      <c r="D31" t="s">
        <v>13573</v>
      </c>
      <c r="E31" t="s">
        <v>15735</v>
      </c>
      <c r="F31" t="s">
        <v>13635</v>
      </c>
    </row>
    <row r="32">
      <c r="A32" s="5" t="s">
        <v>661</v>
      </c>
      <c r="B32" t="s">
        <v>661</v>
      </c>
      <c r="C32" t="s">
        <v>15638</v>
      </c>
      <c r="D32" t="s">
        <v>7312</v>
      </c>
      <c r="E32" t="s">
        <v>15639</v>
      </c>
      <c r="F32" t="s">
        <v>7312</v>
      </c>
    </row>
    <row r="34">
      <c r="A34" t="s">
        <v>15736</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321</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15737</v>
      </c>
      <c r="D5" t="s">
        <v>985</v>
      </c>
      <c r="E5" t="s">
        <v>15738</v>
      </c>
      <c r="F5" t="s">
        <v>999</v>
      </c>
    </row>
    <row r="6">
      <c r="A6" s="5" t="s">
        <v>662</v>
      </c>
      <c r="B6" t="s">
        <v>663</v>
      </c>
      <c r="C6" t="s">
        <v>15739</v>
      </c>
      <c r="D6" t="s">
        <v>931</v>
      </c>
      <c r="E6" t="s">
        <v>15740</v>
      </c>
      <c r="F6" t="s">
        <v>859</v>
      </c>
    </row>
    <row r="7">
      <c r="A7" s="5" t="s">
        <v>664</v>
      </c>
      <c r="B7" t="s">
        <v>665</v>
      </c>
      <c r="C7" t="s">
        <v>15741</v>
      </c>
      <c r="D7" t="s">
        <v>1140</v>
      </c>
      <c r="E7" t="s">
        <v>15742</v>
      </c>
      <c r="F7" t="s">
        <v>15743</v>
      </c>
    </row>
    <row r="8">
      <c r="A8" s="5" t="s">
        <v>664</v>
      </c>
      <c r="B8" t="s">
        <v>668</v>
      </c>
      <c r="C8" t="s">
        <v>15744</v>
      </c>
      <c r="D8" t="s">
        <v>13792</v>
      </c>
      <c r="E8" t="s">
        <v>15745</v>
      </c>
      <c r="F8" t="s">
        <v>13816</v>
      </c>
    </row>
    <row r="9">
      <c r="A9" s="5" t="s">
        <v>671</v>
      </c>
      <c r="B9" t="s">
        <v>672</v>
      </c>
      <c r="C9" t="s">
        <v>15636</v>
      </c>
      <c r="D9" t="s">
        <v>7312</v>
      </c>
      <c r="E9" t="s">
        <v>15637</v>
      </c>
      <c r="F9" t="s">
        <v>7312</v>
      </c>
    </row>
    <row r="10">
      <c r="A10" s="5" t="s">
        <v>671</v>
      </c>
      <c r="B10" t="s">
        <v>675</v>
      </c>
      <c r="C10" t="s">
        <v>15693</v>
      </c>
      <c r="D10" t="s">
        <v>15523</v>
      </c>
      <c r="E10" t="s">
        <v>15693</v>
      </c>
      <c r="F10" t="s">
        <v>15523</v>
      </c>
    </row>
    <row r="11">
      <c r="A11" s="5" t="s">
        <v>678</v>
      </c>
      <c r="B11" t="s">
        <v>679</v>
      </c>
      <c r="C11" t="s">
        <v>15746</v>
      </c>
      <c r="D11" t="s">
        <v>1011</v>
      </c>
      <c r="E11" t="s">
        <v>15747</v>
      </c>
      <c r="F11" t="s">
        <v>14020</v>
      </c>
    </row>
    <row r="12">
      <c r="A12" s="5" t="s">
        <v>678</v>
      </c>
      <c r="B12" t="s">
        <v>684</v>
      </c>
      <c r="C12" t="s">
        <v>15748</v>
      </c>
      <c r="D12" t="s">
        <v>881</v>
      </c>
      <c r="E12" t="s">
        <v>15749</v>
      </c>
      <c r="F12" t="s">
        <v>527</v>
      </c>
    </row>
    <row r="13">
      <c r="A13" s="5" t="s">
        <v>686</v>
      </c>
      <c r="B13" t="s">
        <v>687</v>
      </c>
      <c r="C13" t="s">
        <v>15750</v>
      </c>
      <c r="D13" t="s">
        <v>819</v>
      </c>
      <c r="E13" t="s">
        <v>15751</v>
      </c>
      <c r="F13" t="s">
        <v>1197</v>
      </c>
    </row>
    <row r="14">
      <c r="A14" s="5" t="s">
        <v>686</v>
      </c>
      <c r="B14" t="s">
        <v>690</v>
      </c>
      <c r="C14" t="s">
        <v>15752</v>
      </c>
      <c r="D14" t="s">
        <v>13722</v>
      </c>
      <c r="E14" t="s">
        <v>15753</v>
      </c>
      <c r="F14" t="s">
        <v>13931</v>
      </c>
    </row>
    <row r="15">
      <c r="A15" s="5" t="s">
        <v>686</v>
      </c>
      <c r="B15" t="s">
        <v>695</v>
      </c>
      <c r="C15" t="s">
        <v>15754</v>
      </c>
      <c r="D15" t="s">
        <v>13740</v>
      </c>
      <c r="E15" t="s">
        <v>15755</v>
      </c>
      <c r="F15" t="s">
        <v>13919</v>
      </c>
    </row>
    <row r="16">
      <c r="A16" s="5" t="s">
        <v>686</v>
      </c>
      <c r="B16" t="s">
        <v>697</v>
      </c>
      <c r="C16" t="s">
        <v>15756</v>
      </c>
      <c r="D16" t="s">
        <v>13916</v>
      </c>
      <c r="E16" t="s">
        <v>15757</v>
      </c>
      <c r="F16" t="s">
        <v>13738</v>
      </c>
    </row>
    <row r="17">
      <c r="A17" s="5" t="s">
        <v>700</v>
      </c>
      <c r="B17" t="s">
        <v>701</v>
      </c>
      <c r="C17" t="s">
        <v>15758</v>
      </c>
      <c r="D17" t="s">
        <v>13923</v>
      </c>
      <c r="E17" t="s">
        <v>15092</v>
      </c>
      <c r="F17" t="s">
        <v>13971</v>
      </c>
    </row>
    <row r="18">
      <c r="A18" s="5" t="s">
        <v>700</v>
      </c>
      <c r="B18" t="s">
        <v>704</v>
      </c>
      <c r="C18" t="s">
        <v>15759</v>
      </c>
      <c r="D18" t="s">
        <v>15760</v>
      </c>
      <c r="E18" t="s">
        <v>15761</v>
      </c>
      <c r="F18" t="s">
        <v>15655</v>
      </c>
    </row>
    <row r="19">
      <c r="A19" s="5" t="s">
        <v>706</v>
      </c>
      <c r="B19" t="s">
        <v>707</v>
      </c>
      <c r="C19" t="s">
        <v>15762</v>
      </c>
      <c r="D19" t="s">
        <v>14002</v>
      </c>
      <c r="E19" t="s">
        <v>15763</v>
      </c>
      <c r="F19" t="s">
        <v>1097</v>
      </c>
    </row>
    <row r="20">
      <c r="A20" s="5" t="s">
        <v>706</v>
      </c>
      <c r="B20" t="s">
        <v>711</v>
      </c>
      <c r="C20" t="s">
        <v>15764</v>
      </c>
      <c r="D20" t="s">
        <v>996</v>
      </c>
      <c r="E20" t="s">
        <v>15765</v>
      </c>
      <c r="F20" t="s">
        <v>988</v>
      </c>
    </row>
    <row r="21">
      <c r="A21" s="5" t="s">
        <v>714</v>
      </c>
      <c r="B21" t="s">
        <v>715</v>
      </c>
      <c r="C21" t="s">
        <v>15766</v>
      </c>
      <c r="D21" t="s">
        <v>13717</v>
      </c>
      <c r="E21" t="s">
        <v>15767</v>
      </c>
      <c r="F21" t="s">
        <v>13716</v>
      </c>
    </row>
    <row r="22">
      <c r="A22" s="5" t="s">
        <v>714</v>
      </c>
      <c r="B22" t="s">
        <v>718</v>
      </c>
      <c r="C22" t="s">
        <v>15768</v>
      </c>
      <c r="D22" t="s">
        <v>1059</v>
      </c>
      <c r="E22" t="s">
        <v>15769</v>
      </c>
      <c r="F22" t="s">
        <v>414</v>
      </c>
    </row>
    <row r="23">
      <c r="A23" s="5" t="s">
        <v>721</v>
      </c>
      <c r="B23" t="s">
        <v>722</v>
      </c>
      <c r="C23" t="s">
        <v>15770</v>
      </c>
      <c r="D23" t="s">
        <v>959</v>
      </c>
      <c r="E23" t="s">
        <v>15771</v>
      </c>
      <c r="F23" t="s">
        <v>1098</v>
      </c>
    </row>
    <row r="24">
      <c r="A24" s="5" t="s">
        <v>721</v>
      </c>
      <c r="B24" t="s">
        <v>724</v>
      </c>
      <c r="C24" t="s">
        <v>15772</v>
      </c>
      <c r="D24" t="s">
        <v>897</v>
      </c>
      <c r="E24" t="s">
        <v>15773</v>
      </c>
      <c r="F24" t="s">
        <v>877</v>
      </c>
    </row>
    <row r="25">
      <c r="A25" s="5" t="s">
        <v>725</v>
      </c>
      <c r="B25" t="s">
        <v>726</v>
      </c>
      <c r="C25" t="s">
        <v>15774</v>
      </c>
      <c r="D25" t="s">
        <v>980</v>
      </c>
      <c r="E25" t="s">
        <v>15775</v>
      </c>
      <c r="F25" t="s">
        <v>840</v>
      </c>
    </row>
    <row r="26">
      <c r="A26" s="5" t="s">
        <v>725</v>
      </c>
      <c r="B26" t="s">
        <v>730</v>
      </c>
      <c r="C26" t="s">
        <v>15776</v>
      </c>
      <c r="D26" t="s">
        <v>1110</v>
      </c>
      <c r="E26" t="s">
        <v>15777</v>
      </c>
      <c r="F26" t="s">
        <v>1087</v>
      </c>
    </row>
    <row r="27">
      <c r="A27" s="5" t="s">
        <v>744</v>
      </c>
      <c r="B27" t="s">
        <v>745</v>
      </c>
      <c r="C27" t="s">
        <v>15778</v>
      </c>
      <c r="D27" t="s">
        <v>13938</v>
      </c>
      <c r="E27" t="s">
        <v>15779</v>
      </c>
      <c r="F27" t="s">
        <v>13605</v>
      </c>
    </row>
    <row r="28">
      <c r="A28" s="5" t="s">
        <v>744</v>
      </c>
      <c r="B28" t="s">
        <v>748</v>
      </c>
      <c r="C28" t="s">
        <v>15780</v>
      </c>
      <c r="D28" t="s">
        <v>577</v>
      </c>
      <c r="E28" t="s">
        <v>15781</v>
      </c>
      <c r="F28" t="s">
        <v>933</v>
      </c>
    </row>
    <row r="29">
      <c r="A29" s="5" t="s">
        <v>744</v>
      </c>
      <c r="B29" t="s">
        <v>750</v>
      </c>
      <c r="C29" t="s">
        <v>15782</v>
      </c>
      <c r="D29" t="s">
        <v>13581</v>
      </c>
      <c r="E29" t="s">
        <v>15783</v>
      </c>
      <c r="F29" t="s">
        <v>13595</v>
      </c>
    </row>
    <row r="30">
      <c r="A30" s="5" t="s">
        <v>752</v>
      </c>
      <c r="B30" t="s">
        <v>753</v>
      </c>
      <c r="C30" t="s">
        <v>15784</v>
      </c>
      <c r="D30" t="s">
        <v>535</v>
      </c>
      <c r="E30" t="s">
        <v>15785</v>
      </c>
      <c r="F30" t="s">
        <v>575</v>
      </c>
    </row>
    <row r="31">
      <c r="A31" s="5" t="s">
        <v>752</v>
      </c>
      <c r="B31" t="s">
        <v>756</v>
      </c>
      <c r="C31" t="s">
        <v>15786</v>
      </c>
      <c r="D31" t="s">
        <v>13627</v>
      </c>
      <c r="E31" t="s">
        <v>15787</v>
      </c>
      <c r="F31" t="s">
        <v>13575</v>
      </c>
    </row>
    <row r="32">
      <c r="A32" s="5" t="s">
        <v>661</v>
      </c>
      <c r="B32" t="s">
        <v>661</v>
      </c>
      <c r="C32" t="s">
        <v>15636</v>
      </c>
      <c r="D32" t="s">
        <v>7312</v>
      </c>
      <c r="E32" t="s">
        <v>15637</v>
      </c>
      <c r="F32" t="s">
        <v>7312</v>
      </c>
    </row>
    <row r="34">
      <c r="A34" t="s">
        <v>15788</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323</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15789</v>
      </c>
      <c r="D5" t="s">
        <v>619</v>
      </c>
      <c r="E5" t="s">
        <v>15790</v>
      </c>
      <c r="F5" t="s">
        <v>864</v>
      </c>
    </row>
    <row r="6">
      <c r="A6" s="5" t="s">
        <v>662</v>
      </c>
      <c r="B6" t="s">
        <v>663</v>
      </c>
      <c r="C6" t="s">
        <v>15791</v>
      </c>
      <c r="D6" t="s">
        <v>824</v>
      </c>
      <c r="E6" t="s">
        <v>15792</v>
      </c>
      <c r="F6" t="s">
        <v>13951</v>
      </c>
    </row>
    <row r="7">
      <c r="A7" s="5" t="s">
        <v>664</v>
      </c>
      <c r="B7" t="s">
        <v>665</v>
      </c>
      <c r="C7" t="s">
        <v>15793</v>
      </c>
      <c r="D7" t="s">
        <v>807</v>
      </c>
      <c r="E7" t="s">
        <v>15794</v>
      </c>
      <c r="F7" t="s">
        <v>588</v>
      </c>
    </row>
    <row r="8">
      <c r="A8" s="5" t="s">
        <v>664</v>
      </c>
      <c r="B8" t="s">
        <v>668</v>
      </c>
      <c r="C8" t="s">
        <v>15795</v>
      </c>
      <c r="D8" t="s">
        <v>13621</v>
      </c>
      <c r="E8" t="s">
        <v>15796</v>
      </c>
      <c r="F8" t="s">
        <v>13642</v>
      </c>
    </row>
    <row r="9">
      <c r="A9" s="5" t="s">
        <v>671</v>
      </c>
      <c r="B9" t="s">
        <v>672</v>
      </c>
      <c r="C9" t="s">
        <v>15797</v>
      </c>
      <c r="D9" t="s">
        <v>1054</v>
      </c>
      <c r="E9" t="s">
        <v>15798</v>
      </c>
      <c r="F9" t="s">
        <v>13682</v>
      </c>
    </row>
    <row r="10">
      <c r="A10" s="5" t="s">
        <v>671</v>
      </c>
      <c r="B10" t="s">
        <v>675</v>
      </c>
      <c r="C10" t="s">
        <v>15799</v>
      </c>
      <c r="D10" t="s">
        <v>546</v>
      </c>
      <c r="E10" t="s">
        <v>15800</v>
      </c>
      <c r="F10" t="s">
        <v>713</v>
      </c>
    </row>
    <row r="11">
      <c r="A11" s="5" t="s">
        <v>678</v>
      </c>
      <c r="B11" t="s">
        <v>679</v>
      </c>
      <c r="C11" t="s">
        <v>15801</v>
      </c>
      <c r="D11" t="s">
        <v>889</v>
      </c>
      <c r="E11" t="s">
        <v>15802</v>
      </c>
      <c r="F11" t="s">
        <v>13723</v>
      </c>
    </row>
    <row r="12">
      <c r="A12" s="5" t="s">
        <v>678</v>
      </c>
      <c r="B12" t="s">
        <v>684</v>
      </c>
      <c r="C12" t="s">
        <v>15803</v>
      </c>
      <c r="D12" t="s">
        <v>727</v>
      </c>
      <c r="E12" t="s">
        <v>15804</v>
      </c>
      <c r="F12" t="s">
        <v>880</v>
      </c>
    </row>
    <row r="13">
      <c r="A13" s="5" t="s">
        <v>686</v>
      </c>
      <c r="B13" t="s">
        <v>687</v>
      </c>
      <c r="C13" t="s">
        <v>15805</v>
      </c>
      <c r="D13" t="s">
        <v>1035</v>
      </c>
      <c r="E13" t="s">
        <v>15806</v>
      </c>
      <c r="F13" t="s">
        <v>13953</v>
      </c>
    </row>
    <row r="14">
      <c r="A14" s="5" t="s">
        <v>686</v>
      </c>
      <c r="B14" t="s">
        <v>690</v>
      </c>
      <c r="C14" t="s">
        <v>15807</v>
      </c>
      <c r="D14" t="s">
        <v>13604</v>
      </c>
      <c r="E14" t="s">
        <v>15808</v>
      </c>
      <c r="F14" t="s">
        <v>13606</v>
      </c>
    </row>
    <row r="15">
      <c r="A15" s="5" t="s">
        <v>686</v>
      </c>
      <c r="B15" t="s">
        <v>695</v>
      </c>
      <c r="C15" t="s">
        <v>15809</v>
      </c>
      <c r="D15" t="s">
        <v>13610</v>
      </c>
      <c r="E15" t="s">
        <v>15810</v>
      </c>
      <c r="F15" t="s">
        <v>799</v>
      </c>
    </row>
    <row r="16">
      <c r="A16" s="5" t="s">
        <v>686</v>
      </c>
      <c r="B16" t="s">
        <v>697</v>
      </c>
      <c r="C16" t="s">
        <v>15811</v>
      </c>
      <c r="D16" t="s">
        <v>13712</v>
      </c>
      <c r="E16" t="s">
        <v>15812</v>
      </c>
      <c r="F16" t="s">
        <v>13634</v>
      </c>
    </row>
    <row r="17">
      <c r="A17" s="5" t="s">
        <v>700</v>
      </c>
      <c r="B17" t="s">
        <v>701</v>
      </c>
      <c r="C17" t="s">
        <v>15813</v>
      </c>
      <c r="D17" t="s">
        <v>13800</v>
      </c>
      <c r="E17" t="s">
        <v>15814</v>
      </c>
      <c r="F17" t="s">
        <v>13965</v>
      </c>
    </row>
    <row r="18">
      <c r="A18" s="5" t="s">
        <v>700</v>
      </c>
      <c r="B18" t="s">
        <v>704</v>
      </c>
      <c r="C18" t="s">
        <v>15815</v>
      </c>
      <c r="D18" t="s">
        <v>8185</v>
      </c>
      <c r="E18" t="s">
        <v>15816</v>
      </c>
      <c r="F18" t="s">
        <v>12113</v>
      </c>
    </row>
    <row r="19">
      <c r="A19" s="5" t="s">
        <v>706</v>
      </c>
      <c r="B19" t="s">
        <v>707</v>
      </c>
      <c r="C19" t="s">
        <v>15817</v>
      </c>
      <c r="D19" t="s">
        <v>1110</v>
      </c>
      <c r="E19" t="s">
        <v>15818</v>
      </c>
      <c r="F19" t="s">
        <v>788</v>
      </c>
    </row>
    <row r="20">
      <c r="A20" s="5" t="s">
        <v>706</v>
      </c>
      <c r="B20" t="s">
        <v>711</v>
      </c>
      <c r="C20" t="s">
        <v>15819</v>
      </c>
      <c r="D20" t="s">
        <v>980</v>
      </c>
      <c r="E20" t="s">
        <v>15820</v>
      </c>
      <c r="F20" t="s">
        <v>811</v>
      </c>
    </row>
    <row r="21">
      <c r="A21" s="5" t="s">
        <v>714</v>
      </c>
      <c r="B21" t="s">
        <v>715</v>
      </c>
      <c r="C21" t="s">
        <v>15821</v>
      </c>
      <c r="D21" t="s">
        <v>13912</v>
      </c>
      <c r="E21" t="s">
        <v>15822</v>
      </c>
      <c r="F21" t="s">
        <v>13939</v>
      </c>
    </row>
    <row r="22">
      <c r="A22" s="5" t="s">
        <v>714</v>
      </c>
      <c r="B22" t="s">
        <v>718</v>
      </c>
      <c r="C22" t="s">
        <v>15823</v>
      </c>
      <c r="D22" t="s">
        <v>15824</v>
      </c>
      <c r="E22" t="s">
        <v>15825</v>
      </c>
      <c r="F22" t="s">
        <v>15826</v>
      </c>
    </row>
    <row r="23">
      <c r="A23" s="5" t="s">
        <v>721</v>
      </c>
      <c r="B23" t="s">
        <v>722</v>
      </c>
      <c r="C23" t="s">
        <v>15827</v>
      </c>
      <c r="D23" t="s">
        <v>816</v>
      </c>
      <c r="E23" t="s">
        <v>15828</v>
      </c>
      <c r="F23" t="s">
        <v>848</v>
      </c>
    </row>
    <row r="24">
      <c r="A24" s="5" t="s">
        <v>721</v>
      </c>
      <c r="B24" t="s">
        <v>724</v>
      </c>
      <c r="C24" t="s">
        <v>15829</v>
      </c>
      <c r="D24" t="s">
        <v>1112</v>
      </c>
      <c r="E24" t="s">
        <v>15830</v>
      </c>
      <c r="F24" t="s">
        <v>708</v>
      </c>
    </row>
    <row r="25">
      <c r="A25" s="5" t="s">
        <v>725</v>
      </c>
      <c r="B25" t="s">
        <v>726</v>
      </c>
      <c r="C25" t="s">
        <v>15831</v>
      </c>
      <c r="D25" t="s">
        <v>899</v>
      </c>
      <c r="E25" t="s">
        <v>15832</v>
      </c>
      <c r="F25" t="s">
        <v>13972</v>
      </c>
    </row>
    <row r="26">
      <c r="A26" s="5" t="s">
        <v>725</v>
      </c>
      <c r="B26" t="s">
        <v>730</v>
      </c>
      <c r="C26" t="s">
        <v>15833</v>
      </c>
      <c r="D26" t="s">
        <v>746</v>
      </c>
      <c r="E26" t="s">
        <v>15834</v>
      </c>
      <c r="F26" t="s">
        <v>949</v>
      </c>
    </row>
    <row r="27">
      <c r="A27" s="5" t="s">
        <v>744</v>
      </c>
      <c r="B27" t="s">
        <v>745</v>
      </c>
      <c r="C27" t="s">
        <v>15835</v>
      </c>
      <c r="D27" t="s">
        <v>13956</v>
      </c>
      <c r="E27" t="s">
        <v>15836</v>
      </c>
      <c r="F27" t="s">
        <v>13959</v>
      </c>
    </row>
    <row r="28">
      <c r="A28" s="5" t="s">
        <v>744</v>
      </c>
      <c r="B28" t="s">
        <v>748</v>
      </c>
      <c r="C28" t="s">
        <v>15837</v>
      </c>
      <c r="D28" t="s">
        <v>1034</v>
      </c>
      <c r="E28" t="s">
        <v>15838</v>
      </c>
      <c r="F28" t="s">
        <v>959</v>
      </c>
    </row>
    <row r="29">
      <c r="A29" s="5" t="s">
        <v>744</v>
      </c>
      <c r="B29" t="s">
        <v>750</v>
      </c>
      <c r="C29" t="s">
        <v>15839</v>
      </c>
      <c r="D29" t="s">
        <v>13630</v>
      </c>
      <c r="E29" t="s">
        <v>15840</v>
      </c>
      <c r="F29" t="s">
        <v>13619</v>
      </c>
    </row>
    <row r="30">
      <c r="A30" s="5" t="s">
        <v>752</v>
      </c>
      <c r="B30" t="s">
        <v>753</v>
      </c>
      <c r="C30" t="s">
        <v>15841</v>
      </c>
      <c r="D30" t="s">
        <v>587</v>
      </c>
      <c r="E30" t="s">
        <v>15842</v>
      </c>
      <c r="F30" t="s">
        <v>576</v>
      </c>
    </row>
    <row r="31">
      <c r="A31" s="5" t="s">
        <v>752</v>
      </c>
      <c r="B31" t="s">
        <v>756</v>
      </c>
      <c r="C31" t="s">
        <v>15843</v>
      </c>
      <c r="D31" t="s">
        <v>13639</v>
      </c>
      <c r="E31" t="s">
        <v>15844</v>
      </c>
      <c r="F31" t="s">
        <v>13577</v>
      </c>
    </row>
    <row r="32">
      <c r="A32" s="5" t="s">
        <v>661</v>
      </c>
      <c r="B32" t="s">
        <v>661</v>
      </c>
      <c r="C32" t="s">
        <v>15590</v>
      </c>
      <c r="D32" t="s">
        <v>7312</v>
      </c>
      <c r="E32" t="s">
        <v>15845</v>
      </c>
      <c r="F32" t="s">
        <v>7312</v>
      </c>
    </row>
    <row r="34">
      <c r="A34" t="s">
        <v>15846</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325</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15847</v>
      </c>
      <c r="D5" t="s">
        <v>829</v>
      </c>
      <c r="E5" t="s">
        <v>15848</v>
      </c>
      <c r="F5" t="s">
        <v>924</v>
      </c>
    </row>
    <row r="6">
      <c r="A6" s="5" t="s">
        <v>662</v>
      </c>
      <c r="B6" t="s">
        <v>663</v>
      </c>
      <c r="C6" t="s">
        <v>15849</v>
      </c>
      <c r="D6" t="s">
        <v>901</v>
      </c>
      <c r="E6" t="s">
        <v>15850</v>
      </c>
      <c r="F6" t="s">
        <v>998</v>
      </c>
    </row>
    <row r="7">
      <c r="A7" s="5" t="s">
        <v>664</v>
      </c>
      <c r="B7" t="s">
        <v>665</v>
      </c>
      <c r="C7" t="s">
        <v>15851</v>
      </c>
      <c r="D7" t="s">
        <v>515</v>
      </c>
      <c r="E7" t="s">
        <v>15852</v>
      </c>
      <c r="F7" t="s">
        <v>588</v>
      </c>
    </row>
    <row r="8">
      <c r="A8" s="5" t="s">
        <v>664</v>
      </c>
      <c r="B8" t="s">
        <v>668</v>
      </c>
      <c r="C8" t="s">
        <v>15853</v>
      </c>
      <c r="D8" t="s">
        <v>13728</v>
      </c>
      <c r="E8" t="s">
        <v>15854</v>
      </c>
      <c r="F8" t="s">
        <v>13642</v>
      </c>
    </row>
    <row r="9">
      <c r="A9" s="5" t="s">
        <v>671</v>
      </c>
      <c r="B9" t="s">
        <v>672</v>
      </c>
      <c r="C9" t="s">
        <v>15693</v>
      </c>
      <c r="D9" t="s">
        <v>15523</v>
      </c>
      <c r="E9" t="s">
        <v>15693</v>
      </c>
      <c r="F9" t="s">
        <v>15523</v>
      </c>
    </row>
    <row r="10">
      <c r="A10" s="5" t="s">
        <v>671</v>
      </c>
      <c r="B10" t="s">
        <v>675</v>
      </c>
      <c r="C10" t="s">
        <v>15799</v>
      </c>
      <c r="D10" t="s">
        <v>7312</v>
      </c>
      <c r="E10" t="s">
        <v>15800</v>
      </c>
      <c r="F10" t="s">
        <v>7312</v>
      </c>
    </row>
    <row r="11">
      <c r="A11" s="5" t="s">
        <v>678</v>
      </c>
      <c r="B11" t="s">
        <v>679</v>
      </c>
      <c r="C11" t="s">
        <v>15855</v>
      </c>
      <c r="D11" t="s">
        <v>845</v>
      </c>
      <c r="E11" t="s">
        <v>15856</v>
      </c>
      <c r="F11" t="s">
        <v>1035</v>
      </c>
    </row>
    <row r="12">
      <c r="A12" s="5" t="s">
        <v>678</v>
      </c>
      <c r="B12" t="s">
        <v>684</v>
      </c>
      <c r="C12" t="s">
        <v>15857</v>
      </c>
      <c r="D12" t="s">
        <v>555</v>
      </c>
      <c r="E12" t="s">
        <v>15858</v>
      </c>
      <c r="F12" t="s">
        <v>1150</v>
      </c>
    </row>
    <row r="13">
      <c r="A13" s="5" t="s">
        <v>686</v>
      </c>
      <c r="B13" t="s">
        <v>687</v>
      </c>
      <c r="C13" t="s">
        <v>15859</v>
      </c>
      <c r="D13" t="s">
        <v>999</v>
      </c>
      <c r="E13" t="s">
        <v>15860</v>
      </c>
      <c r="F13" t="s">
        <v>1049</v>
      </c>
    </row>
    <row r="14">
      <c r="A14" s="5" t="s">
        <v>686</v>
      </c>
      <c r="B14" t="s">
        <v>690</v>
      </c>
      <c r="C14" t="s">
        <v>15861</v>
      </c>
      <c r="D14" t="s">
        <v>13648</v>
      </c>
      <c r="E14" t="s">
        <v>15862</v>
      </c>
      <c r="F14" t="s">
        <v>13620</v>
      </c>
    </row>
    <row r="15">
      <c r="A15" s="5" t="s">
        <v>686</v>
      </c>
      <c r="B15" t="s">
        <v>695</v>
      </c>
      <c r="C15" t="s">
        <v>15863</v>
      </c>
      <c r="D15" t="s">
        <v>13568</v>
      </c>
      <c r="E15" t="s">
        <v>15864</v>
      </c>
      <c r="F15" t="s">
        <v>13588</v>
      </c>
    </row>
    <row r="16">
      <c r="A16" s="5" t="s">
        <v>686</v>
      </c>
      <c r="B16" t="s">
        <v>697</v>
      </c>
      <c r="C16" t="s">
        <v>15865</v>
      </c>
      <c r="D16" t="s">
        <v>13732</v>
      </c>
      <c r="E16" t="s">
        <v>15866</v>
      </c>
      <c r="F16" t="s">
        <v>13662</v>
      </c>
    </row>
    <row r="17">
      <c r="A17" s="5" t="s">
        <v>700</v>
      </c>
      <c r="B17" t="s">
        <v>701</v>
      </c>
      <c r="C17" t="s">
        <v>15867</v>
      </c>
      <c r="D17" t="s">
        <v>13965</v>
      </c>
      <c r="E17" t="s">
        <v>15200</v>
      </c>
      <c r="F17" t="s">
        <v>13977</v>
      </c>
    </row>
    <row r="18">
      <c r="A18" s="5" t="s">
        <v>700</v>
      </c>
      <c r="B18" t="s">
        <v>704</v>
      </c>
      <c r="C18" t="s">
        <v>15868</v>
      </c>
      <c r="D18" t="s">
        <v>12113</v>
      </c>
      <c r="E18" t="s">
        <v>15869</v>
      </c>
      <c r="F18" t="s">
        <v>8186</v>
      </c>
    </row>
    <row r="19">
      <c r="A19" s="5" t="s">
        <v>706</v>
      </c>
      <c r="B19" t="s">
        <v>707</v>
      </c>
      <c r="C19" t="s">
        <v>15870</v>
      </c>
      <c r="D19" t="s">
        <v>1110</v>
      </c>
      <c r="E19" t="s">
        <v>15871</v>
      </c>
      <c r="F19" t="s">
        <v>634</v>
      </c>
    </row>
    <row r="20">
      <c r="A20" s="5" t="s">
        <v>706</v>
      </c>
      <c r="B20" t="s">
        <v>711</v>
      </c>
      <c r="C20" t="s">
        <v>15872</v>
      </c>
      <c r="D20" t="s">
        <v>980</v>
      </c>
      <c r="E20" t="s">
        <v>15873</v>
      </c>
      <c r="F20" t="s">
        <v>1047</v>
      </c>
    </row>
    <row r="21">
      <c r="A21" s="5" t="s">
        <v>714</v>
      </c>
      <c r="B21" t="s">
        <v>715</v>
      </c>
      <c r="C21" t="s">
        <v>15874</v>
      </c>
      <c r="D21" t="s">
        <v>13776</v>
      </c>
      <c r="E21" t="s">
        <v>15875</v>
      </c>
      <c r="F21" t="s">
        <v>13775</v>
      </c>
    </row>
    <row r="22">
      <c r="A22" s="5" t="s">
        <v>714</v>
      </c>
      <c r="B22" t="s">
        <v>718</v>
      </c>
      <c r="C22" t="s">
        <v>15876</v>
      </c>
      <c r="D22" t="s">
        <v>15877</v>
      </c>
      <c r="E22" t="s">
        <v>15878</v>
      </c>
      <c r="F22" t="s">
        <v>1136</v>
      </c>
    </row>
    <row r="23">
      <c r="A23" s="5" t="s">
        <v>721</v>
      </c>
      <c r="B23" t="s">
        <v>722</v>
      </c>
      <c r="C23" t="s">
        <v>15879</v>
      </c>
      <c r="D23" t="s">
        <v>1026</v>
      </c>
      <c r="E23" t="s">
        <v>15880</v>
      </c>
      <c r="F23" t="s">
        <v>810</v>
      </c>
    </row>
    <row r="24">
      <c r="A24" s="5" t="s">
        <v>721</v>
      </c>
      <c r="B24" t="s">
        <v>724</v>
      </c>
      <c r="C24" t="s">
        <v>15881</v>
      </c>
      <c r="D24" t="s">
        <v>969</v>
      </c>
      <c r="E24" t="s">
        <v>15882</v>
      </c>
      <c r="F24" t="s">
        <v>749</v>
      </c>
    </row>
    <row r="25">
      <c r="A25" s="5" t="s">
        <v>725</v>
      </c>
      <c r="B25" t="s">
        <v>726</v>
      </c>
      <c r="C25" t="s">
        <v>15883</v>
      </c>
      <c r="D25" t="s">
        <v>1111</v>
      </c>
      <c r="E25" t="s">
        <v>15884</v>
      </c>
      <c r="F25" t="s">
        <v>1092</v>
      </c>
    </row>
    <row r="26">
      <c r="A26" s="5" t="s">
        <v>725</v>
      </c>
      <c r="B26" t="s">
        <v>730</v>
      </c>
      <c r="C26" t="s">
        <v>15885</v>
      </c>
      <c r="D26" t="s">
        <v>916</v>
      </c>
      <c r="E26" t="s">
        <v>15886</v>
      </c>
      <c r="F26" t="s">
        <v>822</v>
      </c>
    </row>
    <row r="27">
      <c r="A27" s="5" t="s">
        <v>744</v>
      </c>
      <c r="B27" t="s">
        <v>745</v>
      </c>
      <c r="C27" t="s">
        <v>15887</v>
      </c>
      <c r="D27" t="s">
        <v>13724</v>
      </c>
      <c r="E27" t="s">
        <v>15888</v>
      </c>
      <c r="F27" t="s">
        <v>13959</v>
      </c>
    </row>
    <row r="28">
      <c r="A28" s="5" t="s">
        <v>744</v>
      </c>
      <c r="B28" t="s">
        <v>748</v>
      </c>
      <c r="C28" t="s">
        <v>15889</v>
      </c>
      <c r="D28" t="s">
        <v>836</v>
      </c>
      <c r="E28" t="s">
        <v>15890</v>
      </c>
      <c r="F28" t="s">
        <v>959</v>
      </c>
    </row>
    <row r="29">
      <c r="A29" s="5" t="s">
        <v>744</v>
      </c>
      <c r="B29" t="s">
        <v>750</v>
      </c>
      <c r="C29" t="s">
        <v>15891</v>
      </c>
      <c r="D29" t="s">
        <v>13711</v>
      </c>
      <c r="E29" t="s">
        <v>15892</v>
      </c>
      <c r="F29" t="s">
        <v>13619</v>
      </c>
    </row>
    <row r="30">
      <c r="A30" s="5" t="s">
        <v>752</v>
      </c>
      <c r="B30" t="s">
        <v>753</v>
      </c>
      <c r="C30" t="s">
        <v>15893</v>
      </c>
      <c r="D30" t="s">
        <v>532</v>
      </c>
      <c r="E30" t="s">
        <v>15894</v>
      </c>
      <c r="F30" t="s">
        <v>506</v>
      </c>
    </row>
    <row r="31">
      <c r="A31" s="5" t="s">
        <v>752</v>
      </c>
      <c r="B31" t="s">
        <v>756</v>
      </c>
      <c r="C31" t="s">
        <v>15895</v>
      </c>
      <c r="D31" t="s">
        <v>13582</v>
      </c>
      <c r="E31" t="s">
        <v>15896</v>
      </c>
      <c r="F31" t="s">
        <v>13579</v>
      </c>
    </row>
    <row r="32">
      <c r="A32" s="5" t="s">
        <v>661</v>
      </c>
      <c r="B32" t="s">
        <v>661</v>
      </c>
      <c r="C32" t="s">
        <v>15799</v>
      </c>
      <c r="D32" t="s">
        <v>7312</v>
      </c>
      <c r="E32" t="s">
        <v>15800</v>
      </c>
      <c r="F32" t="s">
        <v>7312</v>
      </c>
    </row>
    <row r="34">
      <c r="A34" t="s">
        <v>15897</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2.71" hidden="0" customWidth="1"/>
    <col min="2" max="2" width="22.71" hidden="0" customWidth="1"/>
    <col min="3" max="3" width="20.71" hidden="0" customWidth="1"/>
    <col min="4" max="4" width="20.71" hidden="0" customWidth="1"/>
    <col min="5" max="5" width="20.71" hidden="0" customWidth="1"/>
    <col min="6" max="6" width="20.71" hidden="0" customWidth="1"/>
  </cols>
  <sheetData>
    <row r="1">
      <c r="A1" s="4" t="s">
        <v>327</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t="s">
        <v>662</v>
      </c>
      <c r="B5" t="s">
        <v>397</v>
      </c>
      <c r="C5" t="s">
        <v>15898</v>
      </c>
      <c r="D5" t="s">
        <v>1029</v>
      </c>
      <c r="E5" t="s">
        <v>15899</v>
      </c>
      <c r="F5" t="s">
        <v>14020</v>
      </c>
    </row>
    <row r="6">
      <c r="A6" s="5" t="s">
        <v>662</v>
      </c>
      <c r="B6" t="s">
        <v>663</v>
      </c>
      <c r="C6" t="s">
        <v>15900</v>
      </c>
      <c r="D6" t="s">
        <v>550</v>
      </c>
      <c r="E6" t="s">
        <v>15901</v>
      </c>
      <c r="F6" t="s">
        <v>527</v>
      </c>
    </row>
    <row r="7">
      <c r="A7" s="5" t="s">
        <v>664</v>
      </c>
      <c r="B7" t="s">
        <v>665</v>
      </c>
      <c r="C7" t="s">
        <v>15902</v>
      </c>
      <c r="D7" t="s">
        <v>920</v>
      </c>
      <c r="E7" t="s">
        <v>15903</v>
      </c>
      <c r="F7" t="s">
        <v>419</v>
      </c>
    </row>
    <row r="8">
      <c r="A8" s="5" t="s">
        <v>664</v>
      </c>
      <c r="B8" t="s">
        <v>668</v>
      </c>
      <c r="C8" t="s">
        <v>15904</v>
      </c>
      <c r="D8" t="s">
        <v>13930</v>
      </c>
      <c r="E8" t="s">
        <v>15905</v>
      </c>
      <c r="F8" t="s">
        <v>1173</v>
      </c>
    </row>
    <row r="9">
      <c r="A9" s="5" t="s">
        <v>671</v>
      </c>
      <c r="B9" t="s">
        <v>672</v>
      </c>
      <c r="C9" t="s">
        <v>15797</v>
      </c>
      <c r="D9" t="s">
        <v>7312</v>
      </c>
      <c r="E9" t="s">
        <v>15798</v>
      </c>
      <c r="F9" t="s">
        <v>7312</v>
      </c>
    </row>
    <row r="10">
      <c r="A10" s="5" t="s">
        <v>671</v>
      </c>
      <c r="B10" t="s">
        <v>675</v>
      </c>
      <c r="C10" t="s">
        <v>15693</v>
      </c>
      <c r="D10" t="s">
        <v>15523</v>
      </c>
      <c r="E10" t="s">
        <v>15693</v>
      </c>
      <c r="F10" t="s">
        <v>15523</v>
      </c>
    </row>
    <row r="11">
      <c r="A11" s="5" t="s">
        <v>678</v>
      </c>
      <c r="B11" t="s">
        <v>679</v>
      </c>
      <c r="C11" t="s">
        <v>15906</v>
      </c>
      <c r="D11" t="s">
        <v>1002</v>
      </c>
      <c r="E11" t="s">
        <v>15907</v>
      </c>
      <c r="F11" t="s">
        <v>889</v>
      </c>
    </row>
    <row r="12">
      <c r="A12" s="5" t="s">
        <v>678</v>
      </c>
      <c r="B12" t="s">
        <v>684</v>
      </c>
      <c r="C12" t="s">
        <v>15908</v>
      </c>
      <c r="D12" t="s">
        <v>702</v>
      </c>
      <c r="E12" t="s">
        <v>15909</v>
      </c>
      <c r="F12" t="s">
        <v>727</v>
      </c>
    </row>
    <row r="13">
      <c r="A13" s="5" t="s">
        <v>686</v>
      </c>
      <c r="B13" t="s">
        <v>687</v>
      </c>
      <c r="C13" t="s">
        <v>15910</v>
      </c>
      <c r="D13" t="s">
        <v>966</v>
      </c>
      <c r="E13" t="s">
        <v>15911</v>
      </c>
      <c r="F13" t="s">
        <v>13636</v>
      </c>
    </row>
    <row r="14">
      <c r="A14" s="5" t="s">
        <v>686</v>
      </c>
      <c r="B14" t="s">
        <v>690</v>
      </c>
      <c r="C14" t="s">
        <v>15912</v>
      </c>
      <c r="D14" t="s">
        <v>1149</v>
      </c>
      <c r="E14" t="s">
        <v>15913</v>
      </c>
      <c r="F14" t="s">
        <v>1166</v>
      </c>
    </row>
    <row r="15">
      <c r="A15" s="5" t="s">
        <v>686</v>
      </c>
      <c r="B15" t="s">
        <v>695</v>
      </c>
      <c r="C15" t="s">
        <v>15914</v>
      </c>
      <c r="D15" t="s">
        <v>793</v>
      </c>
      <c r="E15" t="s">
        <v>15915</v>
      </c>
      <c r="F15" t="s">
        <v>13673</v>
      </c>
    </row>
    <row r="16">
      <c r="A16" s="5" t="s">
        <v>686</v>
      </c>
      <c r="B16" t="s">
        <v>697</v>
      </c>
      <c r="C16" t="s">
        <v>15916</v>
      </c>
      <c r="D16" t="s">
        <v>13665</v>
      </c>
      <c r="E16" t="s">
        <v>15917</v>
      </c>
      <c r="F16" t="s">
        <v>13627</v>
      </c>
    </row>
    <row r="17">
      <c r="A17" s="5" t="s">
        <v>700</v>
      </c>
      <c r="B17" t="s">
        <v>701</v>
      </c>
      <c r="C17" t="s">
        <v>15918</v>
      </c>
      <c r="D17" t="s">
        <v>15919</v>
      </c>
      <c r="E17" t="s">
        <v>15204</v>
      </c>
      <c r="F17" t="s">
        <v>13952</v>
      </c>
    </row>
    <row r="18">
      <c r="A18" s="5" t="s">
        <v>700</v>
      </c>
      <c r="B18" t="s">
        <v>704</v>
      </c>
      <c r="C18" t="s">
        <v>15920</v>
      </c>
      <c r="D18" t="s">
        <v>15921</v>
      </c>
      <c r="E18" t="s">
        <v>15922</v>
      </c>
      <c r="F18" t="s">
        <v>15923</v>
      </c>
    </row>
    <row r="19">
      <c r="A19" s="5" t="s">
        <v>706</v>
      </c>
      <c r="B19" t="s">
        <v>707</v>
      </c>
      <c r="C19" t="s">
        <v>15924</v>
      </c>
      <c r="D19" t="s">
        <v>634</v>
      </c>
      <c r="E19" t="s">
        <v>15925</v>
      </c>
      <c r="F19" t="s">
        <v>1153</v>
      </c>
    </row>
    <row r="20">
      <c r="A20" s="5" t="s">
        <v>706</v>
      </c>
      <c r="B20" t="s">
        <v>711</v>
      </c>
      <c r="C20" t="s">
        <v>15926</v>
      </c>
      <c r="D20" t="s">
        <v>1047</v>
      </c>
      <c r="E20" t="s">
        <v>15927</v>
      </c>
      <c r="F20" t="s">
        <v>854</v>
      </c>
    </row>
    <row r="21">
      <c r="A21" s="5" t="s">
        <v>714</v>
      </c>
      <c r="B21" t="s">
        <v>715</v>
      </c>
      <c r="C21" t="s">
        <v>15928</v>
      </c>
      <c r="D21" t="s">
        <v>13919</v>
      </c>
      <c r="E21" t="s">
        <v>15929</v>
      </c>
      <c r="F21" t="s">
        <v>13653</v>
      </c>
    </row>
    <row r="22">
      <c r="A22" s="5" t="s">
        <v>714</v>
      </c>
      <c r="B22" t="s">
        <v>718</v>
      </c>
      <c r="C22" t="s">
        <v>15930</v>
      </c>
      <c r="D22" t="s">
        <v>1124</v>
      </c>
      <c r="E22" t="s">
        <v>15931</v>
      </c>
      <c r="F22" t="s">
        <v>421</v>
      </c>
    </row>
    <row r="23">
      <c r="A23" s="5" t="s">
        <v>721</v>
      </c>
      <c r="B23" t="s">
        <v>722</v>
      </c>
      <c r="C23" t="s">
        <v>15932</v>
      </c>
      <c r="D23" t="s">
        <v>1047</v>
      </c>
      <c r="E23" t="s">
        <v>15933</v>
      </c>
      <c r="F23" t="s">
        <v>851</v>
      </c>
    </row>
    <row r="24">
      <c r="A24" s="5" t="s">
        <v>721</v>
      </c>
      <c r="B24" t="s">
        <v>724</v>
      </c>
      <c r="C24" t="s">
        <v>15934</v>
      </c>
      <c r="D24" t="s">
        <v>634</v>
      </c>
      <c r="E24" t="s">
        <v>15935</v>
      </c>
      <c r="F24" t="s">
        <v>1102</v>
      </c>
    </row>
    <row r="25">
      <c r="A25" s="5" t="s">
        <v>725</v>
      </c>
      <c r="B25" t="s">
        <v>726</v>
      </c>
      <c r="C25" t="s">
        <v>15936</v>
      </c>
      <c r="D25" t="s">
        <v>1092</v>
      </c>
      <c r="E25" t="s">
        <v>15539</v>
      </c>
      <c r="F25" t="s">
        <v>904</v>
      </c>
    </row>
    <row r="26">
      <c r="A26" s="5" t="s">
        <v>725</v>
      </c>
      <c r="B26" t="s">
        <v>730</v>
      </c>
      <c r="C26" t="s">
        <v>15937</v>
      </c>
      <c r="D26" t="s">
        <v>822</v>
      </c>
      <c r="E26" t="s">
        <v>15938</v>
      </c>
      <c r="F26" t="s">
        <v>1139</v>
      </c>
    </row>
    <row r="27">
      <c r="A27" s="5" t="s">
        <v>744</v>
      </c>
      <c r="B27" t="s">
        <v>745</v>
      </c>
      <c r="C27" t="s">
        <v>15939</v>
      </c>
      <c r="D27" t="s">
        <v>13675</v>
      </c>
      <c r="E27" t="s">
        <v>15940</v>
      </c>
      <c r="F27" t="s">
        <v>1000</v>
      </c>
    </row>
    <row r="28">
      <c r="A28" s="5" t="s">
        <v>744</v>
      </c>
      <c r="B28" t="s">
        <v>748</v>
      </c>
      <c r="C28" t="s">
        <v>15941</v>
      </c>
      <c r="D28" t="s">
        <v>1153</v>
      </c>
      <c r="E28" t="s">
        <v>15942</v>
      </c>
      <c r="F28" t="s">
        <v>621</v>
      </c>
    </row>
    <row r="29">
      <c r="A29" s="5" t="s">
        <v>744</v>
      </c>
      <c r="B29" t="s">
        <v>750</v>
      </c>
      <c r="C29" t="s">
        <v>15943</v>
      </c>
      <c r="D29" t="s">
        <v>13726</v>
      </c>
      <c r="E29" t="s">
        <v>15944</v>
      </c>
      <c r="F29" t="s">
        <v>13705</v>
      </c>
    </row>
    <row r="30">
      <c r="A30" s="5" t="s">
        <v>752</v>
      </c>
      <c r="B30" t="s">
        <v>753</v>
      </c>
      <c r="C30" t="s">
        <v>15945</v>
      </c>
      <c r="D30" t="s">
        <v>903</v>
      </c>
      <c r="E30" t="s">
        <v>15946</v>
      </c>
      <c r="F30" t="s">
        <v>615</v>
      </c>
    </row>
    <row r="31">
      <c r="A31" s="5" t="s">
        <v>752</v>
      </c>
      <c r="B31" t="s">
        <v>756</v>
      </c>
      <c r="C31" t="s">
        <v>15947</v>
      </c>
      <c r="D31" t="s">
        <v>13910</v>
      </c>
      <c r="E31" t="s">
        <v>15948</v>
      </c>
      <c r="F31" t="s">
        <v>13581</v>
      </c>
    </row>
    <row r="32">
      <c r="A32" s="5" t="s">
        <v>661</v>
      </c>
      <c r="B32" t="s">
        <v>661</v>
      </c>
      <c r="C32" t="s">
        <v>15797</v>
      </c>
      <c r="D32" t="s">
        <v>7312</v>
      </c>
      <c r="E32" t="s">
        <v>15798</v>
      </c>
      <c r="F32" t="s">
        <v>7312</v>
      </c>
    </row>
    <row r="34">
      <c r="A34" t="s">
        <v>15949</v>
      </c>
    </row>
    <row r="35">
      <c r="A35" t="s">
        <v>382</v>
      </c>
    </row>
    <row r="36">
      <c r="A36" t="s">
        <v>438</v>
      </c>
    </row>
    <row r="37">
      <c r="A37" t="s">
        <v>441</v>
      </c>
    </row>
    <row r="38">
      <c r="A38" t="s">
        <v>442</v>
      </c>
    </row>
    <row r="39">
      <c r="A39" t="s">
        <v>759</v>
      </c>
    </row>
    <row r="40">
      <c r="A40" t="s">
        <v>760</v>
      </c>
    </row>
    <row r="41">
      <c r="A41" t="s">
        <v>761</v>
      </c>
    </row>
    <row r="42">
      <c r="A42" t="s">
        <v>762</v>
      </c>
    </row>
    <row r="43">
      <c r="A43" t="s">
        <v>763</v>
      </c>
    </row>
    <row r="44">
      <c r="A44" t="s">
        <v>764</v>
      </c>
    </row>
    <row r="45">
      <c r="A45" t="s">
        <v>765</v>
      </c>
    </row>
    <row r="46">
      <c r="A46" t="s">
        <v>766</v>
      </c>
    </row>
    <row r="47">
      <c r="A47" t="s">
        <v>767</v>
      </c>
    </row>
    <row r="48">
      <c r="A48" t="s">
        <v>768</v>
      </c>
    </row>
    <row r="49">
      <c r="A49" t="s">
        <v>769</v>
      </c>
    </row>
    <row r="50">
      <c r="A50" t="s">
        <v>770</v>
      </c>
    </row>
    <row r="51">
      <c r="A51" t="s">
        <v>771</v>
      </c>
    </row>
    <row r="52">
      <c r="A52" t="s">
        <v>772</v>
      </c>
    </row>
    <row r="53">
      <c r="A53" t="s">
        <v>773</v>
      </c>
    </row>
    <row r="54">
      <c r="A54" t="s">
        <v>774</v>
      </c>
    </row>
    <row r="55">
      <c r="A55" t="s">
        <v>775</v>
      </c>
    </row>
    <row r="56">
      <c r="A56" t="s">
        <v>776</v>
      </c>
    </row>
    <row r="57">
      <c r="A57" t="s">
        <v>777</v>
      </c>
    </row>
    <row r="58">
      <c r="A58" t="s">
        <v>434</v>
      </c>
    </row>
    <row r="59">
      <c r="A59" t="s">
        <v>653</v>
      </c>
    </row>
    <row r="60">
      <c r="A60" t="s">
        <v>778</v>
      </c>
    </row>
    <row r="61">
      <c r="A61" t="s">
        <v>779</v>
      </c>
    </row>
    <row r="62">
      <c r="A62" t="s">
        <v>780</v>
      </c>
    </row>
    <row r="63">
      <c r="A63" t="s">
        <v>781</v>
      </c>
    </row>
    <row r="64">
      <c r="A64" t="s">
        <v>782</v>
      </c>
    </row>
    <row r="65">
      <c r="A65" t="s">
        <v>783</v>
      </c>
    </row>
  </sheetData>
  <mergeCells count="16">
    <mergeCell ref="A3:B3"/>
    <mergeCell ref="C3:D3"/>
    <mergeCell ref="E3:F3"/>
    <mergeCell ref="A13:A16"/>
    <mergeCell ref="A21:A22"/>
    <mergeCell ref="A25:A26"/>
    <mergeCell ref="A11:A12"/>
    <mergeCell ref="A19:A20"/>
    <mergeCell ref="A17:A18"/>
    <mergeCell ref="A23:A24"/>
    <mergeCell ref="A30:A31"/>
    <mergeCell ref="A9:A10"/>
    <mergeCell ref="A27:A29"/>
    <mergeCell ref="A5:A6"/>
    <mergeCell ref="A7:A8"/>
    <mergeCell ref="A32:A32"/>
  </mergeCells>
  <pageMargins left="0.7" right="0.7" top="0.75" bottom="0.75" header="0.3" footer="0.3"/>
  <pageSetup paperSize="9" orientation="portrait" horizontalDpi="300" verticalDpi="300" r:id="rId2"/>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329</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15950</v>
      </c>
      <c r="D5" t="s">
        <v>15951</v>
      </c>
      <c r="E5" t="s">
        <v>15952</v>
      </c>
      <c r="F5" t="s">
        <v>13952</v>
      </c>
    </row>
    <row r="6">
      <c r="A6" s="5"/>
      <c r="B6" t="s">
        <v>1065</v>
      </c>
      <c r="C6" t="s">
        <v>15953</v>
      </c>
      <c r="D6" t="s">
        <v>13771</v>
      </c>
      <c r="E6" t="s">
        <v>15954</v>
      </c>
      <c r="F6" t="s">
        <v>13925</v>
      </c>
    </row>
    <row r="7">
      <c r="A7" s="5"/>
      <c r="B7" t="s">
        <v>1067</v>
      </c>
      <c r="C7" t="s">
        <v>15955</v>
      </c>
      <c r="D7" t="s">
        <v>13683</v>
      </c>
      <c r="E7" t="s">
        <v>15956</v>
      </c>
      <c r="F7" t="s">
        <v>13717</v>
      </c>
    </row>
    <row r="8">
      <c r="A8" s="5"/>
      <c r="B8" t="s">
        <v>1068</v>
      </c>
      <c r="C8" t="s">
        <v>15957</v>
      </c>
      <c r="D8" t="s">
        <v>13922</v>
      </c>
      <c r="E8" t="s">
        <v>15958</v>
      </c>
      <c r="F8" t="s">
        <v>13787</v>
      </c>
    </row>
    <row r="9">
      <c r="A9" s="5"/>
      <c r="B9" t="s">
        <v>1070</v>
      </c>
      <c r="C9" t="s">
        <v>15959</v>
      </c>
      <c r="D9" t="s">
        <v>13809</v>
      </c>
      <c r="E9" t="s">
        <v>15960</v>
      </c>
      <c r="F9" t="s">
        <v>13811</v>
      </c>
    </row>
    <row r="10">
      <c r="A10" s="5"/>
      <c r="B10" t="s">
        <v>1071</v>
      </c>
      <c r="C10" t="s">
        <v>15961</v>
      </c>
      <c r="D10" t="s">
        <v>13941</v>
      </c>
      <c r="E10" t="s">
        <v>15962</v>
      </c>
      <c r="F10" t="s">
        <v>13827</v>
      </c>
    </row>
    <row r="11">
      <c r="A11" s="5"/>
      <c r="B11" t="s">
        <v>1073</v>
      </c>
      <c r="C11" t="s">
        <v>15963</v>
      </c>
      <c r="D11" t="s">
        <v>15964</v>
      </c>
      <c r="E11" t="s">
        <v>15965</v>
      </c>
      <c r="F11" t="s">
        <v>15964</v>
      </c>
    </row>
    <row r="12">
      <c r="A12" s="5"/>
      <c r="B12" t="s">
        <v>1074</v>
      </c>
      <c r="C12" t="s">
        <v>15966</v>
      </c>
      <c r="D12" t="s">
        <v>13792</v>
      </c>
      <c r="E12" t="s">
        <v>15967</v>
      </c>
      <c r="F12" t="s">
        <v>13816</v>
      </c>
    </row>
    <row r="13">
      <c r="A13" s="5"/>
      <c r="B13" t="s">
        <v>1075</v>
      </c>
      <c r="C13" t="s">
        <v>15968</v>
      </c>
      <c r="D13" t="s">
        <v>13829</v>
      </c>
      <c r="E13" t="s">
        <v>15969</v>
      </c>
      <c r="F13" t="s">
        <v>13810</v>
      </c>
    </row>
    <row r="14">
      <c r="A14" s="5"/>
      <c r="B14" t="s">
        <v>1076</v>
      </c>
      <c r="C14" t="s">
        <v>15970</v>
      </c>
      <c r="D14" t="s">
        <v>13748</v>
      </c>
      <c r="E14" t="s">
        <v>15971</v>
      </c>
      <c r="F14" t="s">
        <v>13765</v>
      </c>
    </row>
    <row r="15">
      <c r="A15" s="5"/>
      <c r="B15" t="s">
        <v>1078</v>
      </c>
      <c r="C15" t="s">
        <v>15972</v>
      </c>
      <c r="D15" t="s">
        <v>13942</v>
      </c>
      <c r="E15" t="s">
        <v>15973</v>
      </c>
      <c r="F15" t="s">
        <v>13955</v>
      </c>
    </row>
    <row r="16">
      <c r="A16" s="5"/>
      <c r="B16" t="s">
        <v>1079</v>
      </c>
      <c r="C16" t="s">
        <v>15974</v>
      </c>
      <c r="D16" t="s">
        <v>15975</v>
      </c>
      <c r="E16" t="s">
        <v>15976</v>
      </c>
      <c r="F16" t="s">
        <v>15951</v>
      </c>
    </row>
    <row r="17">
      <c r="A17" s="5"/>
      <c r="B17" t="s">
        <v>1080</v>
      </c>
      <c r="C17" t="s">
        <v>15977</v>
      </c>
      <c r="D17" t="s">
        <v>13733</v>
      </c>
      <c r="E17" t="s">
        <v>15978</v>
      </c>
      <c r="F17" t="s">
        <v>13913</v>
      </c>
    </row>
    <row r="18">
      <c r="A18" s="5"/>
      <c r="B18" t="s">
        <v>1081</v>
      </c>
      <c r="C18" t="s">
        <v>15979</v>
      </c>
      <c r="D18" t="s">
        <v>13974</v>
      </c>
      <c r="E18" t="s">
        <v>15980</v>
      </c>
      <c r="F18" t="s">
        <v>13974</v>
      </c>
    </row>
    <row r="19">
      <c r="A19" s="5"/>
      <c r="B19" t="s">
        <v>1082</v>
      </c>
      <c r="C19" t="s">
        <v>15981</v>
      </c>
      <c r="D19" t="s">
        <v>13827</v>
      </c>
      <c r="E19" t="s">
        <v>15927</v>
      </c>
      <c r="F19" t="s">
        <v>13949</v>
      </c>
    </row>
    <row r="20">
      <c r="A20" s="5"/>
      <c r="B20" t="s">
        <v>1083</v>
      </c>
      <c r="C20" t="s">
        <v>15982</v>
      </c>
      <c r="D20" t="s">
        <v>13977</v>
      </c>
      <c r="E20" t="s">
        <v>15983</v>
      </c>
      <c r="F20" t="s">
        <v>13924</v>
      </c>
    </row>
    <row r="21">
      <c r="A21" s="5"/>
      <c r="B21" t="s">
        <v>1084</v>
      </c>
      <c r="C21" t="s">
        <v>15984</v>
      </c>
      <c r="D21" t="s">
        <v>13752</v>
      </c>
      <c r="E21" t="s">
        <v>15985</v>
      </c>
      <c r="F21" t="s">
        <v>13760</v>
      </c>
    </row>
    <row r="22">
      <c r="A22" s="5"/>
      <c r="B22" t="s">
        <v>1085</v>
      </c>
      <c r="C22" t="s">
        <v>15986</v>
      </c>
      <c r="D22" t="s">
        <v>13840</v>
      </c>
      <c r="E22" t="s">
        <v>15987</v>
      </c>
      <c r="F22" t="s">
        <v>13769</v>
      </c>
    </row>
    <row r="23">
      <c r="A23" s="5"/>
      <c r="B23" t="s">
        <v>1086</v>
      </c>
      <c r="C23" t="s">
        <v>15988</v>
      </c>
      <c r="D23" t="s">
        <v>13809</v>
      </c>
      <c r="E23" t="s">
        <v>15989</v>
      </c>
      <c r="F23" t="s">
        <v>13750</v>
      </c>
    </row>
    <row r="24">
      <c r="A24" s="5"/>
      <c r="B24" t="s">
        <v>1088</v>
      </c>
      <c r="C24" t="s">
        <v>15990</v>
      </c>
      <c r="D24" t="s">
        <v>15991</v>
      </c>
      <c r="E24" t="s">
        <v>15992</v>
      </c>
      <c r="F24" t="s">
        <v>15991</v>
      </c>
    </row>
    <row r="25">
      <c r="A25" s="5"/>
      <c r="B25" t="s">
        <v>1089</v>
      </c>
      <c r="C25" t="s">
        <v>15993</v>
      </c>
      <c r="D25" t="s">
        <v>15991</v>
      </c>
      <c r="E25" t="s">
        <v>15994</v>
      </c>
      <c r="F25" t="s">
        <v>15964</v>
      </c>
    </row>
    <row r="26">
      <c r="A26" s="5"/>
      <c r="B26" t="s">
        <v>661</v>
      </c>
      <c r="C26" t="s">
        <v>15995</v>
      </c>
      <c r="D26" t="s">
        <v>7312</v>
      </c>
      <c r="E26" t="s">
        <v>15996</v>
      </c>
      <c r="F26" t="s">
        <v>7312</v>
      </c>
    </row>
    <row r="28">
      <c r="A28" t="s">
        <v>651</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331</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15997</v>
      </c>
      <c r="D5" t="s">
        <v>15919</v>
      </c>
      <c r="E5" t="s">
        <v>15998</v>
      </c>
      <c r="F5" t="s">
        <v>15999</v>
      </c>
    </row>
    <row r="6">
      <c r="A6" s="5"/>
      <c r="B6" t="s">
        <v>1065</v>
      </c>
      <c r="C6" t="s">
        <v>16000</v>
      </c>
      <c r="D6" t="s">
        <v>13769</v>
      </c>
      <c r="E6" t="s">
        <v>16001</v>
      </c>
      <c r="F6" t="s">
        <v>13923</v>
      </c>
    </row>
    <row r="7">
      <c r="A7" s="5"/>
      <c r="B7" t="s">
        <v>1067</v>
      </c>
      <c r="C7" t="s">
        <v>16002</v>
      </c>
      <c r="D7" t="s">
        <v>13683</v>
      </c>
      <c r="E7" t="s">
        <v>16003</v>
      </c>
      <c r="F7" t="s">
        <v>13711</v>
      </c>
    </row>
    <row r="8">
      <c r="A8" s="5"/>
      <c r="B8" t="s">
        <v>1068</v>
      </c>
      <c r="C8" t="s">
        <v>16004</v>
      </c>
      <c r="D8" t="s">
        <v>13922</v>
      </c>
      <c r="E8" t="s">
        <v>16005</v>
      </c>
      <c r="F8" t="s">
        <v>13771</v>
      </c>
    </row>
    <row r="9">
      <c r="A9" s="5"/>
      <c r="B9" t="s">
        <v>1070</v>
      </c>
      <c r="C9" t="s">
        <v>16006</v>
      </c>
      <c r="D9" t="s">
        <v>13796</v>
      </c>
      <c r="E9" t="s">
        <v>16007</v>
      </c>
      <c r="F9" t="s">
        <v>13934</v>
      </c>
    </row>
    <row r="10">
      <c r="A10" s="5"/>
      <c r="B10" t="s">
        <v>1071</v>
      </c>
      <c r="C10" t="s">
        <v>16008</v>
      </c>
      <c r="D10" t="s">
        <v>13940</v>
      </c>
      <c r="E10" t="s">
        <v>16009</v>
      </c>
      <c r="F10" t="s">
        <v>13940</v>
      </c>
    </row>
    <row r="11">
      <c r="A11" s="5"/>
      <c r="B11" t="s">
        <v>1073</v>
      </c>
      <c r="C11" t="s">
        <v>16010</v>
      </c>
      <c r="D11" t="s">
        <v>15964</v>
      </c>
      <c r="E11" t="s">
        <v>16011</v>
      </c>
      <c r="F11" t="s">
        <v>15964</v>
      </c>
    </row>
    <row r="12">
      <c r="A12" s="5"/>
      <c r="B12" t="s">
        <v>1074</v>
      </c>
      <c r="C12" t="s">
        <v>16012</v>
      </c>
      <c r="D12" t="s">
        <v>13834</v>
      </c>
      <c r="E12" t="s">
        <v>16013</v>
      </c>
      <c r="F12" t="s">
        <v>13792</v>
      </c>
    </row>
    <row r="13">
      <c r="A13" s="5"/>
      <c r="B13" t="s">
        <v>1075</v>
      </c>
      <c r="C13" t="s">
        <v>16014</v>
      </c>
      <c r="D13" t="s">
        <v>13939</v>
      </c>
      <c r="E13" t="s">
        <v>16015</v>
      </c>
      <c r="F13" t="s">
        <v>13812</v>
      </c>
    </row>
    <row r="14">
      <c r="A14" s="5"/>
      <c r="B14" t="s">
        <v>1076</v>
      </c>
      <c r="C14" t="s">
        <v>16016</v>
      </c>
      <c r="D14" t="s">
        <v>13831</v>
      </c>
      <c r="E14" t="s">
        <v>16017</v>
      </c>
      <c r="F14" t="s">
        <v>13913</v>
      </c>
    </row>
    <row r="15">
      <c r="A15" s="5"/>
      <c r="B15" t="s">
        <v>1078</v>
      </c>
      <c r="C15" t="s">
        <v>16018</v>
      </c>
      <c r="D15" t="s">
        <v>13920</v>
      </c>
      <c r="E15" t="s">
        <v>16019</v>
      </c>
      <c r="F15" t="s">
        <v>13920</v>
      </c>
    </row>
    <row r="16">
      <c r="A16" s="5"/>
      <c r="B16" t="s">
        <v>1079</v>
      </c>
      <c r="C16" t="s">
        <v>15974</v>
      </c>
      <c r="D16" t="s">
        <v>15951</v>
      </c>
      <c r="E16" t="s">
        <v>15976</v>
      </c>
      <c r="F16" t="s">
        <v>13952</v>
      </c>
    </row>
    <row r="17">
      <c r="A17" s="5"/>
      <c r="B17" t="s">
        <v>1080</v>
      </c>
      <c r="C17" t="s">
        <v>16020</v>
      </c>
      <c r="D17" t="s">
        <v>13815</v>
      </c>
      <c r="E17" t="s">
        <v>16021</v>
      </c>
      <c r="F17" t="s">
        <v>13734</v>
      </c>
    </row>
    <row r="18">
      <c r="A18" s="5"/>
      <c r="B18" t="s">
        <v>1081</v>
      </c>
      <c r="C18" t="s">
        <v>15979</v>
      </c>
      <c r="D18" t="s">
        <v>13936</v>
      </c>
      <c r="E18" t="s">
        <v>15980</v>
      </c>
      <c r="F18" t="s">
        <v>13936</v>
      </c>
    </row>
    <row r="19">
      <c r="A19" s="5"/>
      <c r="B19" t="s">
        <v>1082</v>
      </c>
      <c r="C19" t="s">
        <v>16022</v>
      </c>
      <c r="D19" t="s">
        <v>13773</v>
      </c>
      <c r="E19" t="s">
        <v>16023</v>
      </c>
      <c r="F19" t="s">
        <v>13839</v>
      </c>
    </row>
    <row r="20">
      <c r="A20" s="5"/>
      <c r="B20" t="s">
        <v>1083</v>
      </c>
      <c r="C20" t="s">
        <v>15982</v>
      </c>
      <c r="D20" t="s">
        <v>13957</v>
      </c>
      <c r="E20" t="s">
        <v>15983</v>
      </c>
      <c r="F20" t="s">
        <v>13971</v>
      </c>
    </row>
    <row r="21">
      <c r="A21" s="5"/>
      <c r="B21" t="s">
        <v>1084</v>
      </c>
      <c r="C21" t="s">
        <v>16024</v>
      </c>
      <c r="D21" t="s">
        <v>13740</v>
      </c>
      <c r="E21" t="s">
        <v>16025</v>
      </c>
      <c r="F21" t="s">
        <v>13966</v>
      </c>
    </row>
    <row r="22">
      <c r="A22" s="5"/>
      <c r="B22" t="s">
        <v>1085</v>
      </c>
      <c r="C22" t="s">
        <v>16026</v>
      </c>
      <c r="D22" t="s">
        <v>15999</v>
      </c>
      <c r="E22" t="s">
        <v>16027</v>
      </c>
      <c r="F22" t="s">
        <v>13977</v>
      </c>
    </row>
    <row r="23">
      <c r="A23" s="5"/>
      <c r="B23" t="s">
        <v>1086</v>
      </c>
      <c r="C23" t="s">
        <v>16028</v>
      </c>
      <c r="D23" t="s">
        <v>13809</v>
      </c>
      <c r="E23" t="s">
        <v>16029</v>
      </c>
      <c r="F23" t="s">
        <v>13751</v>
      </c>
    </row>
    <row r="24">
      <c r="A24" s="5"/>
      <c r="B24" t="s">
        <v>1088</v>
      </c>
      <c r="C24" t="s">
        <v>16030</v>
      </c>
      <c r="D24" t="s">
        <v>16031</v>
      </c>
      <c r="E24" t="s">
        <v>15575</v>
      </c>
      <c r="F24" t="s">
        <v>16031</v>
      </c>
    </row>
    <row r="25">
      <c r="A25" s="5"/>
      <c r="B25" t="s">
        <v>1089</v>
      </c>
      <c r="C25" t="s">
        <v>15993</v>
      </c>
      <c r="D25" t="s">
        <v>15964</v>
      </c>
      <c r="E25" t="s">
        <v>15994</v>
      </c>
      <c r="F25" t="s">
        <v>13976</v>
      </c>
    </row>
    <row r="26">
      <c r="A26" s="5"/>
      <c r="B26" t="s">
        <v>661</v>
      </c>
      <c r="C26" t="s">
        <v>16032</v>
      </c>
      <c r="D26" t="s">
        <v>7312</v>
      </c>
      <c r="E26" t="s">
        <v>16033</v>
      </c>
      <c r="F26" t="s">
        <v>7312</v>
      </c>
    </row>
    <row r="28">
      <c r="A28" t="s">
        <v>935</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38</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637</v>
      </c>
      <c r="D5" t="s">
        <v>562</v>
      </c>
      <c r="E5" t="s">
        <v>907</v>
      </c>
      <c r="F5" t="s">
        <v>537</v>
      </c>
      <c r="G5" t="s">
        <v>400</v>
      </c>
      <c r="H5" t="s">
        <v>537</v>
      </c>
    </row>
    <row r="6">
      <c r="A6" s="5" t="s">
        <v>662</v>
      </c>
      <c r="B6" t="s">
        <v>663</v>
      </c>
      <c r="C6" t="s">
        <v>642</v>
      </c>
      <c r="D6" t="s">
        <v>1051</v>
      </c>
      <c r="E6" t="s">
        <v>603</v>
      </c>
      <c r="F6" t="s">
        <v>522</v>
      </c>
      <c r="G6" t="s">
        <v>547</v>
      </c>
      <c r="H6" t="s">
        <v>491</v>
      </c>
    </row>
    <row r="7">
      <c r="A7" s="5" t="s">
        <v>664</v>
      </c>
      <c r="B7" t="s">
        <v>665</v>
      </c>
      <c r="C7" t="s">
        <v>1052</v>
      </c>
      <c r="D7" t="s">
        <v>534</v>
      </c>
      <c r="E7" t="s">
        <v>1053</v>
      </c>
      <c r="F7" t="s">
        <v>589</v>
      </c>
      <c r="G7" t="s">
        <v>608</v>
      </c>
      <c r="H7" t="s">
        <v>603</v>
      </c>
    </row>
    <row r="8">
      <c r="A8" s="5" t="s">
        <v>664</v>
      </c>
      <c r="B8" t="s">
        <v>668</v>
      </c>
      <c r="C8" t="s">
        <v>401</v>
      </c>
      <c r="D8" t="s">
        <v>1054</v>
      </c>
      <c r="E8" t="s">
        <v>670</v>
      </c>
      <c r="F8" t="s">
        <v>938</v>
      </c>
      <c r="G8" t="s">
        <v>692</v>
      </c>
      <c r="H8" t="s">
        <v>584</v>
      </c>
    </row>
    <row r="9">
      <c r="A9" s="5" t="s">
        <v>671</v>
      </c>
      <c r="B9" t="s">
        <v>672</v>
      </c>
      <c r="C9" t="s">
        <v>814</v>
      </c>
      <c r="D9" t="s">
        <v>869</v>
      </c>
      <c r="E9" t="s">
        <v>610</v>
      </c>
      <c r="F9" t="s">
        <v>586</v>
      </c>
      <c r="G9" t="s">
        <v>586</v>
      </c>
      <c r="H9" t="s">
        <v>595</v>
      </c>
    </row>
    <row r="10">
      <c r="A10" s="5" t="s">
        <v>671</v>
      </c>
      <c r="B10" t="s">
        <v>675</v>
      </c>
      <c r="C10" t="s">
        <v>382</v>
      </c>
      <c r="D10" t="s">
        <v>382</v>
      </c>
      <c r="E10" t="s">
        <v>382</v>
      </c>
      <c r="F10" t="s">
        <v>382</v>
      </c>
      <c r="G10" t="s">
        <v>382</v>
      </c>
      <c r="H10" t="s">
        <v>382</v>
      </c>
    </row>
    <row r="11">
      <c r="A11" s="5" t="s">
        <v>678</v>
      </c>
      <c r="B11" t="s">
        <v>679</v>
      </c>
      <c r="C11" t="s">
        <v>514</v>
      </c>
      <c r="D11" t="s">
        <v>925</v>
      </c>
      <c r="E11" t="s">
        <v>589</v>
      </c>
      <c r="F11" t="s">
        <v>391</v>
      </c>
      <c r="G11" t="s">
        <v>497</v>
      </c>
      <c r="H11" t="s">
        <v>547</v>
      </c>
    </row>
    <row r="12">
      <c r="A12" s="5" t="s">
        <v>678</v>
      </c>
      <c r="B12" t="s">
        <v>684</v>
      </c>
      <c r="C12" t="s">
        <v>402</v>
      </c>
      <c r="D12" t="s">
        <v>944</v>
      </c>
      <c r="E12" t="s">
        <v>903</v>
      </c>
      <c r="F12" t="s">
        <v>400</v>
      </c>
      <c r="G12" t="s">
        <v>532</v>
      </c>
      <c r="H12" t="s">
        <v>400</v>
      </c>
    </row>
    <row r="13">
      <c r="A13" s="5" t="s">
        <v>686</v>
      </c>
      <c r="B13" t="s">
        <v>687</v>
      </c>
      <c r="C13" t="s">
        <v>814</v>
      </c>
      <c r="D13" t="s">
        <v>540</v>
      </c>
      <c r="E13" t="s">
        <v>536</v>
      </c>
      <c r="F13" t="s">
        <v>683</v>
      </c>
      <c r="G13" t="s">
        <v>547</v>
      </c>
      <c r="H13" t="s">
        <v>521</v>
      </c>
    </row>
    <row r="14">
      <c r="A14" s="5" t="s">
        <v>686</v>
      </c>
      <c r="B14" t="s">
        <v>690</v>
      </c>
      <c r="C14" t="s">
        <v>542</v>
      </c>
      <c r="D14" t="s">
        <v>494</v>
      </c>
      <c r="E14" t="s">
        <v>940</v>
      </c>
      <c r="F14" t="s">
        <v>853</v>
      </c>
      <c r="G14" t="s">
        <v>400</v>
      </c>
      <c r="H14" t="s">
        <v>535</v>
      </c>
    </row>
    <row r="15">
      <c r="A15" s="5" t="s">
        <v>686</v>
      </c>
      <c r="B15" t="s">
        <v>695</v>
      </c>
      <c r="C15" t="s">
        <v>937</v>
      </c>
      <c r="D15" t="s">
        <v>920</v>
      </c>
      <c r="E15" t="s">
        <v>853</v>
      </c>
      <c r="F15" t="s">
        <v>504</v>
      </c>
      <c r="G15" t="s">
        <v>505</v>
      </c>
      <c r="H15" t="s">
        <v>492</v>
      </c>
    </row>
    <row r="16">
      <c r="A16" s="5" t="s">
        <v>686</v>
      </c>
      <c r="B16" t="s">
        <v>697</v>
      </c>
      <c r="C16" t="s">
        <v>497</v>
      </c>
      <c r="D16" t="s">
        <v>1000</v>
      </c>
      <c r="E16" t="s">
        <v>814</v>
      </c>
      <c r="F16" t="s">
        <v>539</v>
      </c>
      <c r="G16" t="s">
        <v>418</v>
      </c>
      <c r="H16" t="s">
        <v>514</v>
      </c>
    </row>
    <row r="17">
      <c r="A17" s="5" t="s">
        <v>700</v>
      </c>
      <c r="B17" t="s">
        <v>701</v>
      </c>
      <c r="C17" t="s">
        <v>809</v>
      </c>
      <c r="D17" t="s">
        <v>943</v>
      </c>
      <c r="E17" t="s">
        <v>408</v>
      </c>
      <c r="F17" t="s">
        <v>1006</v>
      </c>
      <c r="G17" t="s">
        <v>925</v>
      </c>
      <c r="H17" t="s">
        <v>403</v>
      </c>
    </row>
    <row r="18">
      <c r="A18" s="5" t="s">
        <v>700</v>
      </c>
      <c r="B18" t="s">
        <v>704</v>
      </c>
      <c r="C18" t="s">
        <v>588</v>
      </c>
      <c r="D18" t="s">
        <v>1055</v>
      </c>
      <c r="E18" t="s">
        <v>494</v>
      </c>
      <c r="F18" t="s">
        <v>561</v>
      </c>
      <c r="G18" t="s">
        <v>494</v>
      </c>
      <c r="H18" t="s">
        <v>739</v>
      </c>
    </row>
    <row r="19">
      <c r="A19" s="5" t="s">
        <v>706</v>
      </c>
      <c r="B19" t="s">
        <v>707</v>
      </c>
      <c r="C19" t="s">
        <v>575</v>
      </c>
      <c r="D19" t="s">
        <v>867</v>
      </c>
      <c r="E19" t="s">
        <v>492</v>
      </c>
      <c r="F19" t="s">
        <v>424</v>
      </c>
      <c r="G19" t="s">
        <v>522</v>
      </c>
      <c r="H19" t="s">
        <v>548</v>
      </c>
    </row>
    <row r="20">
      <c r="A20" s="5" t="s">
        <v>706</v>
      </c>
      <c r="B20" t="s">
        <v>711</v>
      </c>
      <c r="C20" t="s">
        <v>1056</v>
      </c>
      <c r="D20" t="s">
        <v>512</v>
      </c>
      <c r="E20" t="s">
        <v>1057</v>
      </c>
      <c r="F20" t="s">
        <v>814</v>
      </c>
      <c r="G20" t="s">
        <v>535</v>
      </c>
      <c r="H20" t="s">
        <v>603</v>
      </c>
    </row>
    <row r="21">
      <c r="A21" s="5" t="s">
        <v>714</v>
      </c>
      <c r="B21" t="s">
        <v>715</v>
      </c>
      <c r="C21" t="s">
        <v>543</v>
      </c>
      <c r="D21" t="s">
        <v>393</v>
      </c>
      <c r="E21" t="s">
        <v>884</v>
      </c>
      <c r="F21" t="s">
        <v>895</v>
      </c>
      <c r="G21" t="s">
        <v>411</v>
      </c>
      <c r="H21" t="s">
        <v>537</v>
      </c>
    </row>
    <row r="22">
      <c r="A22" s="5" t="s">
        <v>714</v>
      </c>
      <c r="B22" t="s">
        <v>718</v>
      </c>
      <c r="C22" t="s">
        <v>937</v>
      </c>
      <c r="D22" t="s">
        <v>422</v>
      </c>
      <c r="E22" t="s">
        <v>642</v>
      </c>
      <c r="F22" t="s">
        <v>391</v>
      </c>
      <c r="G22" t="s">
        <v>492</v>
      </c>
      <c r="H22" t="s">
        <v>546</v>
      </c>
    </row>
    <row r="23">
      <c r="A23" s="5" t="s">
        <v>721</v>
      </c>
      <c r="B23" t="s">
        <v>722</v>
      </c>
      <c r="C23" t="s">
        <v>593</v>
      </c>
      <c r="D23" t="s">
        <v>923</v>
      </c>
      <c r="E23" t="s">
        <v>494</v>
      </c>
      <c r="F23" t="s">
        <v>561</v>
      </c>
      <c r="G23" t="s">
        <v>408</v>
      </c>
      <c r="H23" t="s">
        <v>739</v>
      </c>
    </row>
    <row r="24">
      <c r="A24" s="5" t="s">
        <v>721</v>
      </c>
      <c r="B24" t="s">
        <v>724</v>
      </c>
      <c r="C24" t="s">
        <v>1058</v>
      </c>
      <c r="D24" t="s">
        <v>903</v>
      </c>
      <c r="E24" t="s">
        <v>952</v>
      </c>
      <c r="F24" t="s">
        <v>903</v>
      </c>
      <c r="G24" t="s">
        <v>685</v>
      </c>
      <c r="H24" t="s">
        <v>853</v>
      </c>
    </row>
    <row r="25">
      <c r="A25" s="5" t="s">
        <v>725</v>
      </c>
      <c r="B25" t="s">
        <v>726</v>
      </c>
      <c r="C25" t="s">
        <v>808</v>
      </c>
      <c r="D25" t="s">
        <v>954</v>
      </c>
      <c r="E25" t="s">
        <v>418</v>
      </c>
      <c r="F25" t="s">
        <v>605</v>
      </c>
      <c r="G25" t="s">
        <v>497</v>
      </c>
      <c r="H25" t="s">
        <v>534</v>
      </c>
    </row>
    <row r="26">
      <c r="A26" s="5" t="s">
        <v>725</v>
      </c>
      <c r="B26" t="s">
        <v>730</v>
      </c>
      <c r="C26" t="s">
        <v>419</v>
      </c>
      <c r="D26" t="s">
        <v>1009</v>
      </c>
      <c r="E26" t="s">
        <v>547</v>
      </c>
      <c r="F26" t="s">
        <v>406</v>
      </c>
      <c r="G26" t="s">
        <v>497</v>
      </c>
      <c r="H26" t="s">
        <v>693</v>
      </c>
    </row>
    <row r="27">
      <c r="A27" s="5" t="s">
        <v>733</v>
      </c>
      <c r="B27" t="s">
        <v>734</v>
      </c>
      <c r="C27" t="s">
        <v>536</v>
      </c>
      <c r="D27" t="s">
        <v>549</v>
      </c>
      <c r="E27" t="s">
        <v>891</v>
      </c>
      <c r="F27" t="s">
        <v>595</v>
      </c>
      <c r="G27" t="s">
        <v>610</v>
      </c>
      <c r="H27" t="s">
        <v>1043</v>
      </c>
    </row>
    <row r="28">
      <c r="A28" s="5" t="s">
        <v>733</v>
      </c>
      <c r="B28" t="s">
        <v>737</v>
      </c>
      <c r="C28" t="s">
        <v>895</v>
      </c>
      <c r="D28" t="s">
        <v>1006</v>
      </c>
      <c r="E28" t="s">
        <v>1059</v>
      </c>
      <c r="F28" t="s">
        <v>512</v>
      </c>
      <c r="G28" t="s">
        <v>546</v>
      </c>
      <c r="H28" t="s">
        <v>587</v>
      </c>
    </row>
    <row r="29">
      <c r="A29" s="5" t="s">
        <v>733</v>
      </c>
      <c r="B29" t="s">
        <v>741</v>
      </c>
      <c r="C29" t="s">
        <v>1044</v>
      </c>
      <c r="D29" t="s">
        <v>588</v>
      </c>
      <c r="E29" t="s">
        <v>1057</v>
      </c>
      <c r="F29" t="s">
        <v>541</v>
      </c>
      <c r="G29" t="s">
        <v>414</v>
      </c>
      <c r="H29" t="s">
        <v>541</v>
      </c>
    </row>
    <row r="30">
      <c r="A30" s="5" t="s">
        <v>744</v>
      </c>
      <c r="B30" t="s">
        <v>745</v>
      </c>
      <c r="C30" t="s">
        <v>585</v>
      </c>
      <c r="D30" t="s">
        <v>1016</v>
      </c>
      <c r="E30" t="s">
        <v>593</v>
      </c>
      <c r="F30" t="s">
        <v>869</v>
      </c>
      <c r="G30" t="s">
        <v>710</v>
      </c>
      <c r="H30" t="s">
        <v>510</v>
      </c>
    </row>
    <row r="31">
      <c r="A31" s="5" t="s">
        <v>744</v>
      </c>
      <c r="B31" t="s">
        <v>748</v>
      </c>
      <c r="C31" t="s">
        <v>504</v>
      </c>
      <c r="D31" t="s">
        <v>1060</v>
      </c>
      <c r="E31" t="s">
        <v>801</v>
      </c>
      <c r="F31" t="s">
        <v>511</v>
      </c>
      <c r="G31" t="s">
        <v>548</v>
      </c>
      <c r="H31" t="s">
        <v>681</v>
      </c>
    </row>
    <row r="32">
      <c r="A32" s="5" t="s">
        <v>744</v>
      </c>
      <c r="B32" t="s">
        <v>750</v>
      </c>
      <c r="C32" t="s">
        <v>517</v>
      </c>
      <c r="D32" t="s">
        <v>957</v>
      </c>
      <c r="E32" t="s">
        <v>595</v>
      </c>
      <c r="F32" t="s">
        <v>623</v>
      </c>
      <c r="G32" t="s">
        <v>546</v>
      </c>
      <c r="H32" t="s">
        <v>546</v>
      </c>
    </row>
    <row r="33">
      <c r="A33" s="5" t="s">
        <v>752</v>
      </c>
      <c r="B33" t="s">
        <v>753</v>
      </c>
      <c r="C33" t="s">
        <v>406</v>
      </c>
      <c r="D33" t="s">
        <v>1061</v>
      </c>
      <c r="E33" t="s">
        <v>557</v>
      </c>
      <c r="F33" t="s">
        <v>612</v>
      </c>
      <c r="G33" t="s">
        <v>524</v>
      </c>
      <c r="H33" t="s">
        <v>523</v>
      </c>
    </row>
    <row r="34">
      <c r="A34" s="5" t="s">
        <v>752</v>
      </c>
      <c r="B34" t="s">
        <v>756</v>
      </c>
      <c r="C34" t="s">
        <v>403</v>
      </c>
      <c r="D34" t="s">
        <v>1062</v>
      </c>
      <c r="E34" t="s">
        <v>423</v>
      </c>
      <c r="F34" t="s">
        <v>574</v>
      </c>
      <c r="G34" t="s">
        <v>521</v>
      </c>
      <c r="H34" t="s">
        <v>575</v>
      </c>
    </row>
    <row r="35">
      <c r="A35" s="5" t="s">
        <v>661</v>
      </c>
      <c r="B35" t="s">
        <v>661</v>
      </c>
      <c r="C35" t="s">
        <v>814</v>
      </c>
      <c r="D35" t="s">
        <v>869</v>
      </c>
      <c r="E35" t="s">
        <v>610</v>
      </c>
      <c r="F35" t="s">
        <v>586</v>
      </c>
      <c r="G35" t="s">
        <v>586</v>
      </c>
      <c r="H35" t="s">
        <v>595</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1063</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333</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16034</v>
      </c>
      <c r="D5" t="s">
        <v>13976</v>
      </c>
      <c r="E5" t="s">
        <v>15121</v>
      </c>
      <c r="F5" t="s">
        <v>13974</v>
      </c>
    </row>
    <row r="6">
      <c r="A6" s="5"/>
      <c r="B6" t="s">
        <v>1065</v>
      </c>
      <c r="C6" t="s">
        <v>15221</v>
      </c>
      <c r="D6" t="s">
        <v>13935</v>
      </c>
      <c r="E6" t="s">
        <v>15089</v>
      </c>
      <c r="F6" t="s">
        <v>13935</v>
      </c>
    </row>
    <row r="7">
      <c r="A7" s="5"/>
      <c r="B7" t="s">
        <v>1067</v>
      </c>
      <c r="C7" t="s">
        <v>16035</v>
      </c>
      <c r="D7" t="s">
        <v>13692</v>
      </c>
      <c r="E7" t="s">
        <v>16036</v>
      </c>
      <c r="F7" t="s">
        <v>13693</v>
      </c>
    </row>
    <row r="8">
      <c r="A8" s="5"/>
      <c r="B8" t="s">
        <v>1068</v>
      </c>
      <c r="C8" t="s">
        <v>16037</v>
      </c>
      <c r="D8" t="s">
        <v>13817</v>
      </c>
      <c r="E8" t="s">
        <v>16038</v>
      </c>
      <c r="F8" t="s">
        <v>13922</v>
      </c>
    </row>
    <row r="9">
      <c r="A9" s="5"/>
      <c r="B9" t="s">
        <v>1070</v>
      </c>
      <c r="C9" t="s">
        <v>16039</v>
      </c>
      <c r="D9" t="s">
        <v>13627</v>
      </c>
      <c r="E9" t="s">
        <v>16040</v>
      </c>
      <c r="F9" t="s">
        <v>13597</v>
      </c>
    </row>
    <row r="10">
      <c r="A10" s="5"/>
      <c r="B10" t="s">
        <v>1071</v>
      </c>
      <c r="C10" t="s">
        <v>16041</v>
      </c>
      <c r="D10" t="s">
        <v>13630</v>
      </c>
      <c r="E10" t="s">
        <v>16042</v>
      </c>
      <c r="F10" t="s">
        <v>13619</v>
      </c>
    </row>
    <row r="11">
      <c r="A11" s="5"/>
      <c r="B11" t="s">
        <v>1073</v>
      </c>
      <c r="C11" t="s">
        <v>15127</v>
      </c>
      <c r="D11" t="s">
        <v>16043</v>
      </c>
      <c r="E11" t="s">
        <v>16044</v>
      </c>
      <c r="F11" t="s">
        <v>16043</v>
      </c>
    </row>
    <row r="12">
      <c r="A12" s="5"/>
      <c r="B12" t="s">
        <v>1074</v>
      </c>
      <c r="C12" t="s">
        <v>16045</v>
      </c>
      <c r="D12" t="s">
        <v>13929</v>
      </c>
      <c r="E12" t="s">
        <v>14942</v>
      </c>
      <c r="F12" t="s">
        <v>13928</v>
      </c>
    </row>
    <row r="13">
      <c r="A13" s="5"/>
      <c r="B13" t="s">
        <v>1075</v>
      </c>
      <c r="C13" t="s">
        <v>16046</v>
      </c>
      <c r="D13" t="s">
        <v>13911</v>
      </c>
      <c r="E13" t="s">
        <v>16047</v>
      </c>
      <c r="F13" t="s">
        <v>13766</v>
      </c>
    </row>
    <row r="14">
      <c r="A14" s="5"/>
      <c r="B14" t="s">
        <v>1076</v>
      </c>
      <c r="C14" t="s">
        <v>16048</v>
      </c>
      <c r="D14" t="s">
        <v>13811</v>
      </c>
      <c r="E14" t="s">
        <v>16049</v>
      </c>
      <c r="F14" t="s">
        <v>13792</v>
      </c>
    </row>
    <row r="15">
      <c r="A15" s="5"/>
      <c r="B15" t="s">
        <v>1078</v>
      </c>
      <c r="C15" t="s">
        <v>15287</v>
      </c>
      <c r="D15" t="s">
        <v>15991</v>
      </c>
      <c r="E15" t="s">
        <v>15122</v>
      </c>
      <c r="F15" t="s">
        <v>16031</v>
      </c>
    </row>
    <row r="16">
      <c r="A16" s="5"/>
      <c r="B16" t="s">
        <v>1079</v>
      </c>
      <c r="C16" t="s">
        <v>15693</v>
      </c>
      <c r="D16" t="s">
        <v>15523</v>
      </c>
      <c r="E16" t="s">
        <v>15693</v>
      </c>
      <c r="F16" t="s">
        <v>15523</v>
      </c>
    </row>
    <row r="17">
      <c r="A17" s="5"/>
      <c r="B17" t="s">
        <v>1080</v>
      </c>
      <c r="C17" t="s">
        <v>15965</v>
      </c>
      <c r="D17" t="s">
        <v>13952</v>
      </c>
      <c r="E17" t="s">
        <v>16050</v>
      </c>
      <c r="F17" t="s">
        <v>13800</v>
      </c>
    </row>
    <row r="18">
      <c r="A18" s="5"/>
      <c r="B18" t="s">
        <v>1081</v>
      </c>
      <c r="C18" t="s">
        <v>15693</v>
      </c>
      <c r="D18" t="s">
        <v>15523</v>
      </c>
      <c r="E18" t="s">
        <v>15693</v>
      </c>
      <c r="F18" t="s">
        <v>15523</v>
      </c>
    </row>
    <row r="19">
      <c r="A19" s="5"/>
      <c r="B19" t="s">
        <v>1082</v>
      </c>
      <c r="C19" t="s">
        <v>16051</v>
      </c>
      <c r="D19" t="s">
        <v>13964</v>
      </c>
      <c r="E19" t="s">
        <v>16052</v>
      </c>
      <c r="F19" t="s">
        <v>13926</v>
      </c>
    </row>
    <row r="20">
      <c r="A20" s="5"/>
      <c r="B20" t="s">
        <v>1083</v>
      </c>
      <c r="C20" t="s">
        <v>15693</v>
      </c>
      <c r="D20" t="s">
        <v>15523</v>
      </c>
      <c r="E20" t="s">
        <v>15693</v>
      </c>
      <c r="F20" t="s">
        <v>15523</v>
      </c>
    </row>
    <row r="21">
      <c r="A21" s="5"/>
      <c r="B21" t="s">
        <v>1084</v>
      </c>
      <c r="C21" t="s">
        <v>15365</v>
      </c>
      <c r="D21" t="s">
        <v>13974</v>
      </c>
      <c r="E21" t="s">
        <v>15442</v>
      </c>
      <c r="F21" t="s">
        <v>13974</v>
      </c>
    </row>
    <row r="22">
      <c r="A22" s="5"/>
      <c r="B22" t="s">
        <v>1085</v>
      </c>
      <c r="C22" t="s">
        <v>16053</v>
      </c>
      <c r="D22" t="s">
        <v>13814</v>
      </c>
      <c r="E22" t="s">
        <v>16054</v>
      </c>
      <c r="F22" t="s">
        <v>13711</v>
      </c>
    </row>
    <row r="23">
      <c r="A23" s="5"/>
      <c r="B23" t="s">
        <v>1086</v>
      </c>
      <c r="C23" t="s">
        <v>16055</v>
      </c>
      <c r="D23" t="s">
        <v>13916</v>
      </c>
      <c r="E23" t="s">
        <v>16056</v>
      </c>
      <c r="F23" t="s">
        <v>13752</v>
      </c>
    </row>
    <row r="24">
      <c r="A24" s="5"/>
      <c r="B24" t="s">
        <v>1088</v>
      </c>
      <c r="C24" t="s">
        <v>16057</v>
      </c>
      <c r="D24" t="s">
        <v>15919</v>
      </c>
      <c r="E24" t="s">
        <v>15392</v>
      </c>
      <c r="F24" t="s">
        <v>15951</v>
      </c>
    </row>
    <row r="25">
      <c r="A25" s="5"/>
      <c r="B25" t="s">
        <v>1089</v>
      </c>
      <c r="C25" t="s">
        <v>15693</v>
      </c>
      <c r="D25" t="s">
        <v>15523</v>
      </c>
      <c r="E25" t="s">
        <v>15693</v>
      </c>
      <c r="F25" t="s">
        <v>15523</v>
      </c>
    </row>
    <row r="26">
      <c r="A26" s="5"/>
      <c r="B26" t="s">
        <v>661</v>
      </c>
      <c r="C26" t="s">
        <v>16058</v>
      </c>
      <c r="D26" t="s">
        <v>7312</v>
      </c>
      <c r="E26" t="s">
        <v>16059</v>
      </c>
      <c r="F26" t="s">
        <v>7312</v>
      </c>
    </row>
    <row r="28">
      <c r="A28" t="s">
        <v>942</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335</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16060</v>
      </c>
      <c r="D5" t="s">
        <v>15951</v>
      </c>
      <c r="E5" t="s">
        <v>16061</v>
      </c>
      <c r="F5" t="s">
        <v>15999</v>
      </c>
    </row>
    <row r="6">
      <c r="A6" s="5"/>
      <c r="B6" t="s">
        <v>1065</v>
      </c>
      <c r="C6" t="s">
        <v>16062</v>
      </c>
      <c r="D6" t="s">
        <v>13925</v>
      </c>
      <c r="E6" t="s">
        <v>16063</v>
      </c>
      <c r="F6" t="s">
        <v>13971</v>
      </c>
    </row>
    <row r="7">
      <c r="A7" s="5"/>
      <c r="B7" t="s">
        <v>1067</v>
      </c>
      <c r="C7" t="s">
        <v>16064</v>
      </c>
      <c r="D7" t="s">
        <v>1174</v>
      </c>
      <c r="E7" t="s">
        <v>16065</v>
      </c>
      <c r="F7" t="s">
        <v>13659</v>
      </c>
    </row>
    <row r="8">
      <c r="A8" s="5"/>
      <c r="B8" t="s">
        <v>1068</v>
      </c>
      <c r="C8" t="s">
        <v>16066</v>
      </c>
      <c r="D8" t="s">
        <v>13800</v>
      </c>
      <c r="E8" t="s">
        <v>16067</v>
      </c>
      <c r="F8" t="s">
        <v>13965</v>
      </c>
    </row>
    <row r="9">
      <c r="A9" s="5"/>
      <c r="B9" t="s">
        <v>1070</v>
      </c>
      <c r="C9" t="s">
        <v>16068</v>
      </c>
      <c r="D9" t="s">
        <v>13684</v>
      </c>
      <c r="E9" t="s">
        <v>16069</v>
      </c>
      <c r="F9" t="s">
        <v>13711</v>
      </c>
    </row>
    <row r="10">
      <c r="A10" s="5"/>
      <c r="B10" t="s">
        <v>1071</v>
      </c>
      <c r="C10" t="s">
        <v>16070</v>
      </c>
      <c r="D10" t="s">
        <v>15975</v>
      </c>
      <c r="E10" t="s">
        <v>16071</v>
      </c>
      <c r="F10" t="s">
        <v>15951</v>
      </c>
    </row>
    <row r="11">
      <c r="A11" s="5"/>
      <c r="B11" t="s">
        <v>1073</v>
      </c>
      <c r="C11" t="s">
        <v>16072</v>
      </c>
      <c r="D11" t="s">
        <v>15964</v>
      </c>
      <c r="E11" t="s">
        <v>15215</v>
      </c>
      <c r="F11" t="s">
        <v>16031</v>
      </c>
    </row>
    <row r="12">
      <c r="A12" s="5"/>
      <c r="B12" t="s">
        <v>1074</v>
      </c>
      <c r="C12" t="s">
        <v>16073</v>
      </c>
      <c r="D12" t="s">
        <v>13773</v>
      </c>
      <c r="E12" t="s">
        <v>16074</v>
      </c>
      <c r="F12" t="s">
        <v>13825</v>
      </c>
    </row>
    <row r="13">
      <c r="A13" s="5"/>
      <c r="B13" t="s">
        <v>1075</v>
      </c>
      <c r="C13" t="s">
        <v>16075</v>
      </c>
      <c r="D13" t="s">
        <v>13933</v>
      </c>
      <c r="E13" t="s">
        <v>16076</v>
      </c>
      <c r="F13" t="s">
        <v>13793</v>
      </c>
    </row>
    <row r="14">
      <c r="A14" s="5"/>
      <c r="B14" t="s">
        <v>1076</v>
      </c>
      <c r="C14" t="s">
        <v>16077</v>
      </c>
      <c r="D14" t="s">
        <v>13943</v>
      </c>
      <c r="E14" t="s">
        <v>16078</v>
      </c>
      <c r="F14" t="s">
        <v>13825</v>
      </c>
    </row>
    <row r="15">
      <c r="A15" s="5"/>
      <c r="B15" t="s">
        <v>1078</v>
      </c>
      <c r="C15" t="s">
        <v>16079</v>
      </c>
      <c r="D15" t="s">
        <v>13960</v>
      </c>
      <c r="E15" t="s">
        <v>16080</v>
      </c>
      <c r="F15" t="s">
        <v>13770</v>
      </c>
    </row>
    <row r="16">
      <c r="A16" s="5"/>
      <c r="B16" t="s">
        <v>1079</v>
      </c>
      <c r="C16" t="s">
        <v>16081</v>
      </c>
      <c r="D16" t="s">
        <v>13840</v>
      </c>
      <c r="E16" t="s">
        <v>16082</v>
      </c>
      <c r="F16" t="s">
        <v>13925</v>
      </c>
    </row>
    <row r="17">
      <c r="A17" s="5"/>
      <c r="B17" t="s">
        <v>1080</v>
      </c>
      <c r="C17" t="s">
        <v>16083</v>
      </c>
      <c r="D17" t="s">
        <v>13941</v>
      </c>
      <c r="E17" t="s">
        <v>16084</v>
      </c>
      <c r="F17" t="s">
        <v>13827</v>
      </c>
    </row>
    <row r="18">
      <c r="A18" s="5"/>
      <c r="B18" t="s">
        <v>1081</v>
      </c>
      <c r="C18" t="s">
        <v>16085</v>
      </c>
      <c r="D18" t="s">
        <v>15964</v>
      </c>
      <c r="E18" t="s">
        <v>16086</v>
      </c>
      <c r="F18" t="s">
        <v>15964</v>
      </c>
    </row>
    <row r="19">
      <c r="A19" s="5"/>
      <c r="B19" t="s">
        <v>1082</v>
      </c>
      <c r="C19" t="s">
        <v>16087</v>
      </c>
      <c r="D19" t="s">
        <v>13769</v>
      </c>
      <c r="E19" t="s">
        <v>16088</v>
      </c>
      <c r="F19" t="s">
        <v>13928</v>
      </c>
    </row>
    <row r="20">
      <c r="A20" s="5"/>
      <c r="B20" t="s">
        <v>1083</v>
      </c>
      <c r="C20" t="s">
        <v>16089</v>
      </c>
      <c r="D20" t="s">
        <v>15975</v>
      </c>
      <c r="E20" t="s">
        <v>16090</v>
      </c>
      <c r="F20" t="s">
        <v>13936</v>
      </c>
    </row>
    <row r="21">
      <c r="A21" s="5"/>
      <c r="B21" t="s">
        <v>1084</v>
      </c>
      <c r="C21" t="s">
        <v>16091</v>
      </c>
      <c r="D21" t="s">
        <v>13929</v>
      </c>
      <c r="E21" t="s">
        <v>16092</v>
      </c>
      <c r="F21" t="s">
        <v>13940</v>
      </c>
    </row>
    <row r="22">
      <c r="A22" s="5"/>
      <c r="B22" t="s">
        <v>1085</v>
      </c>
      <c r="C22" t="s">
        <v>16093</v>
      </c>
      <c r="D22" t="s">
        <v>13962</v>
      </c>
      <c r="E22" t="s">
        <v>16094</v>
      </c>
      <c r="F22" t="s">
        <v>13825</v>
      </c>
    </row>
    <row r="23">
      <c r="A23" s="5"/>
      <c r="B23" t="s">
        <v>1086</v>
      </c>
      <c r="C23" t="s">
        <v>16095</v>
      </c>
      <c r="D23" t="s">
        <v>13766</v>
      </c>
      <c r="E23" t="s">
        <v>16096</v>
      </c>
      <c r="F23" t="s">
        <v>13719</v>
      </c>
    </row>
    <row r="24">
      <c r="A24" s="5"/>
      <c r="B24" t="s">
        <v>1088</v>
      </c>
      <c r="C24" t="s">
        <v>16097</v>
      </c>
      <c r="D24" t="s">
        <v>16043</v>
      </c>
      <c r="E24" t="s">
        <v>16098</v>
      </c>
      <c r="F24" t="s">
        <v>16043</v>
      </c>
    </row>
    <row r="25">
      <c r="A25" s="5"/>
      <c r="B25" t="s">
        <v>1089</v>
      </c>
      <c r="C25" t="s">
        <v>15164</v>
      </c>
      <c r="D25" t="s">
        <v>16031</v>
      </c>
      <c r="E25" t="s">
        <v>15381</v>
      </c>
      <c r="F25" t="s">
        <v>16031</v>
      </c>
    </row>
    <row r="26">
      <c r="A26" s="5"/>
      <c r="B26" t="s">
        <v>661</v>
      </c>
      <c r="C26" t="s">
        <v>16099</v>
      </c>
      <c r="D26" t="s">
        <v>7312</v>
      </c>
      <c r="E26" t="s">
        <v>16100</v>
      </c>
      <c r="F26" t="s">
        <v>7312</v>
      </c>
    </row>
    <row r="28">
      <c r="A28" t="s">
        <v>660</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337</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16101</v>
      </c>
      <c r="D5" t="s">
        <v>13952</v>
      </c>
      <c r="E5" t="s">
        <v>16102</v>
      </c>
      <c r="F5" t="s">
        <v>13965</v>
      </c>
    </row>
    <row r="6">
      <c r="A6" s="5"/>
      <c r="B6" t="s">
        <v>1065</v>
      </c>
      <c r="C6" t="s">
        <v>16062</v>
      </c>
      <c r="D6" t="s">
        <v>13787</v>
      </c>
      <c r="E6" t="s">
        <v>16063</v>
      </c>
      <c r="F6" t="s">
        <v>13923</v>
      </c>
    </row>
    <row r="7">
      <c r="A7" s="5"/>
      <c r="B7" t="s">
        <v>1067</v>
      </c>
      <c r="C7" t="s">
        <v>16103</v>
      </c>
      <c r="D7" t="s">
        <v>799</v>
      </c>
      <c r="E7" t="s">
        <v>16104</v>
      </c>
      <c r="F7" t="s">
        <v>1173</v>
      </c>
    </row>
    <row r="8">
      <c r="A8" s="5"/>
      <c r="B8" t="s">
        <v>1068</v>
      </c>
      <c r="C8" t="s">
        <v>16105</v>
      </c>
      <c r="D8" t="s">
        <v>13924</v>
      </c>
      <c r="E8" t="s">
        <v>16106</v>
      </c>
      <c r="F8" t="s">
        <v>13957</v>
      </c>
    </row>
    <row r="9">
      <c r="A9" s="5"/>
      <c r="B9" t="s">
        <v>1070</v>
      </c>
      <c r="C9" t="s">
        <v>16107</v>
      </c>
      <c r="D9" t="s">
        <v>13698</v>
      </c>
      <c r="E9" t="s">
        <v>16108</v>
      </c>
      <c r="F9" t="s">
        <v>13704</v>
      </c>
    </row>
    <row r="10">
      <c r="A10" s="5"/>
      <c r="B10" t="s">
        <v>1071</v>
      </c>
      <c r="C10" t="s">
        <v>16109</v>
      </c>
      <c r="D10" t="s">
        <v>15919</v>
      </c>
      <c r="E10" t="s">
        <v>16110</v>
      </c>
      <c r="F10" t="s">
        <v>15919</v>
      </c>
    </row>
    <row r="11">
      <c r="A11" s="5"/>
      <c r="B11" t="s">
        <v>1073</v>
      </c>
      <c r="C11" t="s">
        <v>16072</v>
      </c>
      <c r="D11" t="s">
        <v>15964</v>
      </c>
      <c r="E11" t="s">
        <v>15215</v>
      </c>
      <c r="F11" t="s">
        <v>15991</v>
      </c>
    </row>
    <row r="12">
      <c r="A12" s="5"/>
      <c r="B12" t="s">
        <v>1074</v>
      </c>
      <c r="C12" t="s">
        <v>16111</v>
      </c>
      <c r="D12" t="s">
        <v>13791</v>
      </c>
      <c r="E12" t="s">
        <v>16112</v>
      </c>
      <c r="F12" t="s">
        <v>13791</v>
      </c>
    </row>
    <row r="13">
      <c r="A13" s="5"/>
      <c r="B13" t="s">
        <v>1075</v>
      </c>
      <c r="C13" t="s">
        <v>16113</v>
      </c>
      <c r="D13" t="s">
        <v>13834</v>
      </c>
      <c r="E13" t="s">
        <v>16114</v>
      </c>
      <c r="F13" t="s">
        <v>13808</v>
      </c>
    </row>
    <row r="14">
      <c r="A14" s="5"/>
      <c r="B14" t="s">
        <v>1076</v>
      </c>
      <c r="C14" t="s">
        <v>16115</v>
      </c>
      <c r="D14" t="s">
        <v>13920</v>
      </c>
      <c r="E14" t="s">
        <v>16116</v>
      </c>
      <c r="F14" t="s">
        <v>13825</v>
      </c>
    </row>
    <row r="15">
      <c r="A15" s="5"/>
      <c r="B15" t="s">
        <v>1078</v>
      </c>
      <c r="C15" t="s">
        <v>16117</v>
      </c>
      <c r="D15" t="s">
        <v>13928</v>
      </c>
      <c r="E15" t="s">
        <v>16118</v>
      </c>
      <c r="F15" t="s">
        <v>13768</v>
      </c>
    </row>
    <row r="16">
      <c r="A16" s="5"/>
      <c r="B16" t="s">
        <v>1079</v>
      </c>
      <c r="C16" t="s">
        <v>16119</v>
      </c>
      <c r="D16" t="s">
        <v>13770</v>
      </c>
      <c r="E16" t="s">
        <v>16120</v>
      </c>
      <c r="F16" t="s">
        <v>13771</v>
      </c>
    </row>
    <row r="17">
      <c r="A17" s="5"/>
      <c r="B17" t="s">
        <v>1080</v>
      </c>
      <c r="C17" t="s">
        <v>16121</v>
      </c>
      <c r="D17" t="s">
        <v>13949</v>
      </c>
      <c r="E17" t="s">
        <v>16122</v>
      </c>
      <c r="F17" t="s">
        <v>13825</v>
      </c>
    </row>
    <row r="18">
      <c r="A18" s="5"/>
      <c r="B18" t="s">
        <v>1081</v>
      </c>
      <c r="C18" t="s">
        <v>16085</v>
      </c>
      <c r="D18" t="s">
        <v>13976</v>
      </c>
      <c r="E18" t="s">
        <v>16086</v>
      </c>
      <c r="F18" t="s">
        <v>13976</v>
      </c>
    </row>
    <row r="19">
      <c r="A19" s="5"/>
      <c r="B19" t="s">
        <v>1082</v>
      </c>
      <c r="C19" t="s">
        <v>16123</v>
      </c>
      <c r="D19" t="s">
        <v>13770</v>
      </c>
      <c r="E19" t="s">
        <v>16124</v>
      </c>
      <c r="F19" t="s">
        <v>13929</v>
      </c>
    </row>
    <row r="20">
      <c r="A20" s="5"/>
      <c r="B20" t="s">
        <v>1083</v>
      </c>
      <c r="C20" t="s">
        <v>16089</v>
      </c>
      <c r="D20" t="s">
        <v>13952</v>
      </c>
      <c r="E20" t="s">
        <v>16090</v>
      </c>
      <c r="F20" t="s">
        <v>15975</v>
      </c>
    </row>
    <row r="21">
      <c r="A21" s="5"/>
      <c r="B21" t="s">
        <v>1084</v>
      </c>
      <c r="C21" t="s">
        <v>16125</v>
      </c>
      <c r="D21" t="s">
        <v>13942</v>
      </c>
      <c r="E21" t="s">
        <v>16126</v>
      </c>
      <c r="F21" t="s">
        <v>13943</v>
      </c>
    </row>
    <row r="22">
      <c r="A22" s="5"/>
      <c r="B22" t="s">
        <v>1085</v>
      </c>
      <c r="C22" t="s">
        <v>16127</v>
      </c>
      <c r="D22" t="s">
        <v>13921</v>
      </c>
      <c r="E22" t="s">
        <v>16128</v>
      </c>
      <c r="F22" t="s">
        <v>13943</v>
      </c>
    </row>
    <row r="23">
      <c r="A23" s="5"/>
      <c r="B23" t="s">
        <v>1086</v>
      </c>
      <c r="C23" t="s">
        <v>16129</v>
      </c>
      <c r="D23" t="s">
        <v>13717</v>
      </c>
      <c r="E23" t="s">
        <v>16130</v>
      </c>
      <c r="F23" t="s">
        <v>13629</v>
      </c>
    </row>
    <row r="24">
      <c r="A24" s="5"/>
      <c r="B24" t="s">
        <v>1088</v>
      </c>
      <c r="C24" t="s">
        <v>15231</v>
      </c>
      <c r="D24" t="s">
        <v>16043</v>
      </c>
      <c r="E24" t="s">
        <v>15128</v>
      </c>
      <c r="F24" t="s">
        <v>16043</v>
      </c>
    </row>
    <row r="25">
      <c r="A25" s="5"/>
      <c r="B25" t="s">
        <v>1089</v>
      </c>
      <c r="C25" t="s">
        <v>15164</v>
      </c>
      <c r="D25" t="s">
        <v>16031</v>
      </c>
      <c r="E25" t="s">
        <v>15381</v>
      </c>
      <c r="F25" t="s">
        <v>16031</v>
      </c>
    </row>
    <row r="26">
      <c r="A26" s="5"/>
      <c r="B26" t="s">
        <v>661</v>
      </c>
      <c r="C26" t="s">
        <v>16131</v>
      </c>
      <c r="D26" t="s">
        <v>7312</v>
      </c>
      <c r="E26" t="s">
        <v>16132</v>
      </c>
      <c r="F26" t="s">
        <v>7312</v>
      </c>
    </row>
    <row r="28">
      <c r="A28" t="s">
        <v>1050</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s>
  <sheetData>
    <row r="1">
      <c r="A1" s="4" t="s">
        <v>339</v>
      </c>
    </row>
    <row r="2">
      <c r="A2" s="3" t="str">
        <f>=HYPERLINK("#'INDEX'!A1", "Back to INDEX")</f>
      </c>
    </row>
    <row r="3">
      <c r="A3" s="2" t="s">
        <v>382</v>
      </c>
      <c r="B3" s="2" t="s">
        <v>382</v>
      </c>
      <c r="C3" s="2" t="s">
        <v>15626</v>
      </c>
      <c r="D3" s="2" t="s">
        <v>15626</v>
      </c>
      <c r="E3" s="2" t="s">
        <v>15627</v>
      </c>
      <c r="F3" s="2" t="s">
        <v>15627</v>
      </c>
    </row>
    <row r="4">
      <c r="A4" s="6" t="s">
        <v>382</v>
      </c>
      <c r="B4" s="6" t="s">
        <v>382</v>
      </c>
      <c r="C4" s="6" t="s">
        <v>14600</v>
      </c>
      <c r="D4" s="6" t="s">
        <v>14601</v>
      </c>
      <c r="E4" s="6" t="s">
        <v>14600</v>
      </c>
      <c r="F4" s="6" t="s">
        <v>14601</v>
      </c>
    </row>
    <row r="5">
      <c r="A5" s="5"/>
      <c r="B5" t="s">
        <v>1064</v>
      </c>
      <c r="C5" t="s">
        <v>15438</v>
      </c>
      <c r="D5" t="s">
        <v>15523</v>
      </c>
      <c r="E5" t="s">
        <v>16133</v>
      </c>
      <c r="F5" t="s">
        <v>16043</v>
      </c>
    </row>
    <row r="6">
      <c r="A6" s="5"/>
      <c r="B6" t="s">
        <v>1065</v>
      </c>
      <c r="C6" t="s">
        <v>15693</v>
      </c>
      <c r="D6" t="s">
        <v>15523</v>
      </c>
      <c r="E6" t="s">
        <v>15693</v>
      </c>
      <c r="F6" t="s">
        <v>15523</v>
      </c>
    </row>
    <row r="7">
      <c r="A7" s="5"/>
      <c r="B7" t="s">
        <v>1067</v>
      </c>
      <c r="C7" t="s">
        <v>16134</v>
      </c>
      <c r="D7" t="s">
        <v>873</v>
      </c>
      <c r="E7" t="s">
        <v>16135</v>
      </c>
      <c r="F7" t="s">
        <v>600</v>
      </c>
    </row>
    <row r="8">
      <c r="A8" s="5"/>
      <c r="B8" t="s">
        <v>1068</v>
      </c>
      <c r="C8" t="s">
        <v>16136</v>
      </c>
      <c r="D8" t="s">
        <v>15523</v>
      </c>
      <c r="E8" t="s">
        <v>15275</v>
      </c>
      <c r="F8" t="s">
        <v>16043</v>
      </c>
    </row>
    <row r="9">
      <c r="A9" s="5"/>
      <c r="B9" t="s">
        <v>1070</v>
      </c>
      <c r="C9" t="s">
        <v>16137</v>
      </c>
      <c r="D9" t="s">
        <v>13683</v>
      </c>
      <c r="E9" t="s">
        <v>16138</v>
      </c>
      <c r="F9" t="s">
        <v>13584</v>
      </c>
    </row>
    <row r="10">
      <c r="A10" s="5"/>
      <c r="B10" t="s">
        <v>1071</v>
      </c>
      <c r="C10" t="s">
        <v>15279</v>
      </c>
      <c r="D10" t="s">
        <v>15964</v>
      </c>
      <c r="E10" t="s">
        <v>15116</v>
      </c>
      <c r="F10" t="s">
        <v>13974</v>
      </c>
    </row>
    <row r="11">
      <c r="A11" s="5"/>
      <c r="B11" t="s">
        <v>1073</v>
      </c>
      <c r="C11" t="s">
        <v>15693</v>
      </c>
      <c r="D11" t="s">
        <v>15523</v>
      </c>
      <c r="E11" t="s">
        <v>15693</v>
      </c>
      <c r="F11" t="s">
        <v>15523</v>
      </c>
    </row>
    <row r="12">
      <c r="A12" s="5"/>
      <c r="B12" t="s">
        <v>1074</v>
      </c>
      <c r="C12" t="s">
        <v>15195</v>
      </c>
      <c r="D12" t="s">
        <v>13936</v>
      </c>
      <c r="E12" t="s">
        <v>16139</v>
      </c>
      <c r="F12" t="s">
        <v>13800</v>
      </c>
    </row>
    <row r="13">
      <c r="A13" s="5"/>
      <c r="B13" t="s">
        <v>1075</v>
      </c>
      <c r="C13" t="s">
        <v>14935</v>
      </c>
      <c r="D13" t="s">
        <v>15964</v>
      </c>
      <c r="E13" t="s">
        <v>16140</v>
      </c>
      <c r="F13" t="s">
        <v>13975</v>
      </c>
    </row>
    <row r="14">
      <c r="A14" s="5"/>
      <c r="B14" t="s">
        <v>1076</v>
      </c>
      <c r="C14" t="s">
        <v>16141</v>
      </c>
      <c r="D14" t="s">
        <v>13940</v>
      </c>
      <c r="E14" t="s">
        <v>16142</v>
      </c>
      <c r="F14" t="s">
        <v>13819</v>
      </c>
    </row>
    <row r="15">
      <c r="A15" s="5"/>
      <c r="B15" t="s">
        <v>1078</v>
      </c>
      <c r="C15" t="s">
        <v>15946</v>
      </c>
      <c r="D15" t="s">
        <v>13830</v>
      </c>
      <c r="E15" t="s">
        <v>15078</v>
      </c>
      <c r="F15" t="s">
        <v>13769</v>
      </c>
    </row>
    <row r="16">
      <c r="A16" s="5"/>
      <c r="B16" t="s">
        <v>1079</v>
      </c>
      <c r="C16" t="s">
        <v>16143</v>
      </c>
      <c r="D16" t="s">
        <v>15523</v>
      </c>
      <c r="E16" t="s">
        <v>16143</v>
      </c>
      <c r="F16" t="s">
        <v>15523</v>
      </c>
    </row>
    <row r="17">
      <c r="A17" s="5"/>
      <c r="B17" t="s">
        <v>1080</v>
      </c>
      <c r="C17" t="s">
        <v>16144</v>
      </c>
      <c r="D17" t="s">
        <v>13800</v>
      </c>
      <c r="E17" t="s">
        <v>16145</v>
      </c>
      <c r="F17" t="s">
        <v>13924</v>
      </c>
    </row>
    <row r="18">
      <c r="A18" s="5"/>
      <c r="B18" t="s">
        <v>1081</v>
      </c>
      <c r="C18" t="s">
        <v>15693</v>
      </c>
      <c r="D18" t="s">
        <v>15523</v>
      </c>
      <c r="E18" t="s">
        <v>15693</v>
      </c>
      <c r="F18" t="s">
        <v>15523</v>
      </c>
    </row>
    <row r="19">
      <c r="A19" s="5"/>
      <c r="B19" t="s">
        <v>1082</v>
      </c>
      <c r="C19" t="s">
        <v>15411</v>
      </c>
      <c r="D19" t="s">
        <v>13977</v>
      </c>
      <c r="E19" t="s">
        <v>16146</v>
      </c>
      <c r="F19" t="s">
        <v>13840</v>
      </c>
    </row>
    <row r="20">
      <c r="A20" s="5"/>
      <c r="B20" t="s">
        <v>1083</v>
      </c>
      <c r="C20" t="s">
        <v>15693</v>
      </c>
      <c r="D20" t="s">
        <v>15523</v>
      </c>
      <c r="E20" t="s">
        <v>15693</v>
      </c>
      <c r="F20" t="s">
        <v>15523</v>
      </c>
    </row>
    <row r="21">
      <c r="A21" s="5"/>
      <c r="B21" t="s">
        <v>1084</v>
      </c>
      <c r="C21" t="s">
        <v>15551</v>
      </c>
      <c r="D21" t="s">
        <v>13965</v>
      </c>
      <c r="E21" t="s">
        <v>16147</v>
      </c>
      <c r="F21" t="s">
        <v>15999</v>
      </c>
    </row>
    <row r="22">
      <c r="A22" s="5"/>
      <c r="B22" t="s">
        <v>1085</v>
      </c>
      <c r="C22" t="s">
        <v>16148</v>
      </c>
      <c r="D22" t="s">
        <v>13792</v>
      </c>
      <c r="E22" t="s">
        <v>16149</v>
      </c>
      <c r="F22" t="s">
        <v>13947</v>
      </c>
    </row>
    <row r="23">
      <c r="A23" s="5"/>
      <c r="B23" t="s">
        <v>1086</v>
      </c>
      <c r="C23" t="s">
        <v>16150</v>
      </c>
      <c r="D23" t="s">
        <v>13964</v>
      </c>
      <c r="E23" t="s">
        <v>16151</v>
      </c>
      <c r="F23" t="s">
        <v>13925</v>
      </c>
    </row>
    <row r="24">
      <c r="A24" s="5"/>
      <c r="B24" t="s">
        <v>1088</v>
      </c>
      <c r="C24" t="s">
        <v>16152</v>
      </c>
      <c r="D24" t="s">
        <v>15523</v>
      </c>
      <c r="E24" t="s">
        <v>16153</v>
      </c>
      <c r="F24" t="s">
        <v>16043</v>
      </c>
    </row>
    <row r="25">
      <c r="A25" s="5"/>
      <c r="B25" t="s">
        <v>1089</v>
      </c>
      <c r="C25" t="s">
        <v>15693</v>
      </c>
      <c r="D25" t="s">
        <v>15523</v>
      </c>
      <c r="E25" t="s">
        <v>15693</v>
      </c>
      <c r="F25" t="s">
        <v>15523</v>
      </c>
    </row>
    <row r="26">
      <c r="A26" s="5"/>
      <c r="B26" t="s">
        <v>661</v>
      </c>
      <c r="C26" t="s">
        <v>15797</v>
      </c>
      <c r="D26" t="s">
        <v>7312</v>
      </c>
      <c r="E26" t="s">
        <v>15798</v>
      </c>
      <c r="F26" t="s">
        <v>7312</v>
      </c>
    </row>
    <row r="28">
      <c r="A28" t="s">
        <v>1063</v>
      </c>
    </row>
    <row r="29">
      <c r="A29" t="s">
        <v>382</v>
      </c>
    </row>
    <row r="30">
      <c r="A30" t="s">
        <v>438</v>
      </c>
    </row>
    <row r="31">
      <c r="A31" t="s">
        <v>1090</v>
      </c>
    </row>
    <row r="32">
      <c r="A32" t="s">
        <v>434</v>
      </c>
    </row>
    <row r="33">
      <c r="A33" t="s">
        <v>653</v>
      </c>
    </row>
    <row r="34">
      <c r="A34" t="s">
        <v>1091</v>
      </c>
    </row>
  </sheetData>
  <mergeCells count="3">
    <mergeCell ref="A3:B3"/>
    <mergeCell ref="C3:D3"/>
    <mergeCell ref="E3:F3"/>
  </mergeCells>
  <pageMargins left="0.7" right="0.7" top="0.75" bottom="0.75" header="0.3" footer="0.3"/>
  <pageSetup paperSize="9" orientation="portrait" horizontalDpi="300" verticalDpi="300" r:id="rId2"/>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s>
  <sheetData>
    <row r="1">
      <c r="A1" s="4" t="s">
        <v>341</v>
      </c>
    </row>
    <row r="2">
      <c r="A2" s="3" t="str">
        <f>=HYPERLINK("#'INDEX'!A1", "Back to INDEX")</f>
      </c>
    </row>
    <row r="3">
      <c r="A3" s="2" t="s">
        <v>382</v>
      </c>
      <c r="B3" s="2" t="s">
        <v>382</v>
      </c>
      <c r="C3" s="2" t="s">
        <v>16154</v>
      </c>
      <c r="D3" s="2" t="s">
        <v>16154</v>
      </c>
      <c r="E3" s="2" t="s">
        <v>16155</v>
      </c>
      <c r="F3" s="2" t="s">
        <v>16155</v>
      </c>
      <c r="G3" s="2" t="s">
        <v>16156</v>
      </c>
      <c r="H3" s="2" t="s">
        <v>16156</v>
      </c>
      <c r="I3" s="2" t="s">
        <v>16157</v>
      </c>
      <c r="J3" s="2" t="s">
        <v>16157</v>
      </c>
      <c r="K3" s="2" t="s">
        <v>16158</v>
      </c>
      <c r="L3" s="2" t="s">
        <v>16158</v>
      </c>
      <c r="M3" s="2" t="s">
        <v>16159</v>
      </c>
      <c r="N3" s="2" t="s">
        <v>16159</v>
      </c>
      <c r="O3" s="2" t="s">
        <v>16160</v>
      </c>
      <c r="P3" s="2" t="s">
        <v>16160</v>
      </c>
      <c r="Q3" s="2" t="s">
        <v>16161</v>
      </c>
      <c r="R3" s="2" t="s">
        <v>16161</v>
      </c>
      <c r="S3" s="2" t="s">
        <v>16162</v>
      </c>
      <c r="T3" s="2" t="s">
        <v>16162</v>
      </c>
      <c r="U3" s="2" t="s">
        <v>16163</v>
      </c>
      <c r="V3" s="2" t="s">
        <v>16163</v>
      </c>
      <c r="W3" s="2" t="s">
        <v>16164</v>
      </c>
      <c r="X3" s="2" t="s">
        <v>16164</v>
      </c>
      <c r="Y3" s="2" t="s">
        <v>16165</v>
      </c>
      <c r="Z3" s="2" t="s">
        <v>16165</v>
      </c>
      <c r="AA3" s="2" t="s">
        <v>16166</v>
      </c>
      <c r="AB3" s="2" t="s">
        <v>16166</v>
      </c>
      <c r="AC3" s="2" t="s">
        <v>16167</v>
      </c>
      <c r="AD3" s="2" t="s">
        <v>16167</v>
      </c>
      <c r="AE3" s="2" t="s">
        <v>16168</v>
      </c>
      <c r="AF3" s="2" t="s">
        <v>16168</v>
      </c>
      <c r="AG3" s="2" t="s">
        <v>16169</v>
      </c>
      <c r="AH3" s="2" t="s">
        <v>16169</v>
      </c>
    </row>
    <row r="4">
      <c r="A4" s="6" t="s">
        <v>382</v>
      </c>
      <c r="B4" s="6" t="s">
        <v>382</v>
      </c>
      <c r="C4" s="6" t="s">
        <v>14600</v>
      </c>
      <c r="D4" s="6" t="s">
        <v>14601</v>
      </c>
      <c r="E4" s="6" t="s">
        <v>14600</v>
      </c>
      <c r="F4" s="6" t="s">
        <v>14601</v>
      </c>
      <c r="G4" s="6" t="s">
        <v>14600</v>
      </c>
      <c r="H4" s="6" t="s">
        <v>14601</v>
      </c>
      <c r="I4" s="6" t="s">
        <v>14600</v>
      </c>
      <c r="J4" s="6" t="s">
        <v>14601</v>
      </c>
      <c r="K4" s="6" t="s">
        <v>14600</v>
      </c>
      <c r="L4" s="6" t="s">
        <v>14601</v>
      </c>
      <c r="M4" s="6" t="s">
        <v>14600</v>
      </c>
      <c r="N4" s="6" t="s">
        <v>14601</v>
      </c>
      <c r="O4" s="6" t="s">
        <v>14600</v>
      </c>
      <c r="P4" s="6" t="s">
        <v>14601</v>
      </c>
      <c r="Q4" s="6" t="s">
        <v>14600</v>
      </c>
      <c r="R4" s="6" t="s">
        <v>14601</v>
      </c>
      <c r="S4" s="6" t="s">
        <v>14600</v>
      </c>
      <c r="T4" s="6" t="s">
        <v>14601</v>
      </c>
      <c r="U4" s="6" t="s">
        <v>14600</v>
      </c>
      <c r="V4" s="6" t="s">
        <v>14601</v>
      </c>
      <c r="W4" s="6" t="s">
        <v>14600</v>
      </c>
      <c r="X4" s="6" t="s">
        <v>14601</v>
      </c>
      <c r="Y4" s="6" t="s">
        <v>14600</v>
      </c>
      <c r="Z4" s="6" t="s">
        <v>14601</v>
      </c>
      <c r="AA4" s="6" t="s">
        <v>14600</v>
      </c>
      <c r="AB4" s="6" t="s">
        <v>14601</v>
      </c>
      <c r="AC4" s="6" t="s">
        <v>14600</v>
      </c>
      <c r="AD4" s="6" t="s">
        <v>14601</v>
      </c>
      <c r="AE4" s="6" t="s">
        <v>14600</v>
      </c>
      <c r="AF4" s="6" t="s">
        <v>14601</v>
      </c>
      <c r="AG4" s="6" t="s">
        <v>14600</v>
      </c>
      <c r="AH4" s="6" t="s">
        <v>14601</v>
      </c>
    </row>
    <row r="5">
      <c r="A5" s="5"/>
      <c r="B5" t="s">
        <v>1225</v>
      </c>
      <c r="C5" t="s">
        <v>16170</v>
      </c>
      <c r="D5" t="s">
        <v>512</v>
      </c>
      <c r="E5" t="s">
        <v>16171</v>
      </c>
      <c r="F5" t="s">
        <v>423</v>
      </c>
      <c r="G5" t="s">
        <v>16172</v>
      </c>
      <c r="H5" t="s">
        <v>520</v>
      </c>
      <c r="I5" t="s">
        <v>16173</v>
      </c>
      <c r="J5" t="s">
        <v>495</v>
      </c>
      <c r="K5" t="s">
        <v>16174</v>
      </c>
      <c r="L5" t="s">
        <v>615</v>
      </c>
      <c r="M5" t="s">
        <v>16175</v>
      </c>
      <c r="N5" t="s">
        <v>492</v>
      </c>
      <c r="O5" t="s">
        <v>16176</v>
      </c>
      <c r="P5" t="s">
        <v>575</v>
      </c>
      <c r="Q5" t="s">
        <v>15665</v>
      </c>
      <c r="R5" t="s">
        <v>403</v>
      </c>
      <c r="S5" t="s">
        <v>16177</v>
      </c>
      <c r="T5" t="s">
        <v>642</v>
      </c>
      <c r="U5" t="s">
        <v>16178</v>
      </c>
      <c r="V5" t="s">
        <v>512</v>
      </c>
      <c r="W5" t="s">
        <v>16179</v>
      </c>
      <c r="X5" t="s">
        <v>532</v>
      </c>
      <c r="Y5" t="s">
        <v>16180</v>
      </c>
      <c r="Z5" t="s">
        <v>575</v>
      </c>
      <c r="AA5" t="s">
        <v>16181</v>
      </c>
      <c r="AB5" t="s">
        <v>514</v>
      </c>
      <c r="AC5" t="s">
        <v>16182</v>
      </c>
      <c r="AD5" t="s">
        <v>512</v>
      </c>
      <c r="AE5" t="s">
        <v>16183</v>
      </c>
      <c r="AF5" t="s">
        <v>683</v>
      </c>
      <c r="AG5" t="s">
        <v>15666</v>
      </c>
      <c r="AH5" t="s">
        <v>567</v>
      </c>
    </row>
    <row r="6">
      <c r="A6" s="5"/>
      <c r="B6" t="s">
        <v>1226</v>
      </c>
      <c r="C6" t="s">
        <v>16184</v>
      </c>
      <c r="D6" t="s">
        <v>13683</v>
      </c>
      <c r="E6" t="s">
        <v>16185</v>
      </c>
      <c r="F6" t="s">
        <v>13632</v>
      </c>
      <c r="G6" t="s">
        <v>16186</v>
      </c>
      <c r="H6" t="s">
        <v>13631</v>
      </c>
      <c r="I6" t="s">
        <v>16187</v>
      </c>
      <c r="J6" t="s">
        <v>13640</v>
      </c>
      <c r="K6" t="s">
        <v>16188</v>
      </c>
      <c r="L6" t="s">
        <v>13581</v>
      </c>
      <c r="M6" t="s">
        <v>16189</v>
      </c>
      <c r="N6" t="s">
        <v>13580</v>
      </c>
      <c r="O6" t="s">
        <v>16190</v>
      </c>
      <c r="P6" t="s">
        <v>13575</v>
      </c>
      <c r="Q6" t="s">
        <v>15667</v>
      </c>
      <c r="R6" t="s">
        <v>13584</v>
      </c>
      <c r="S6" t="s">
        <v>16191</v>
      </c>
      <c r="T6" t="s">
        <v>13651</v>
      </c>
      <c r="U6" t="s">
        <v>16192</v>
      </c>
      <c r="V6" t="s">
        <v>13683</v>
      </c>
      <c r="W6" t="s">
        <v>16193</v>
      </c>
      <c r="X6" t="s">
        <v>13582</v>
      </c>
      <c r="Y6" t="s">
        <v>16194</v>
      </c>
      <c r="Z6" t="s">
        <v>13575</v>
      </c>
      <c r="AA6" t="s">
        <v>16195</v>
      </c>
      <c r="AB6" t="s">
        <v>13663</v>
      </c>
      <c r="AC6" t="s">
        <v>16196</v>
      </c>
      <c r="AD6" t="s">
        <v>13683</v>
      </c>
      <c r="AE6" t="s">
        <v>16197</v>
      </c>
      <c r="AF6" t="s">
        <v>13571</v>
      </c>
      <c r="AG6" t="s">
        <v>15668</v>
      </c>
      <c r="AH6" t="s">
        <v>13594</v>
      </c>
    </row>
    <row r="7">
      <c r="A7" s="5"/>
      <c r="B7" t="s">
        <v>661</v>
      </c>
      <c r="C7" t="s">
        <v>16198</v>
      </c>
      <c r="D7" t="s">
        <v>7312</v>
      </c>
      <c r="E7" t="s">
        <v>16199</v>
      </c>
      <c r="F7" t="s">
        <v>7312</v>
      </c>
      <c r="G7" t="s">
        <v>16200</v>
      </c>
      <c r="H7" t="s">
        <v>7312</v>
      </c>
      <c r="I7" t="s">
        <v>16201</v>
      </c>
      <c r="J7" t="s">
        <v>7312</v>
      </c>
      <c r="K7" t="s">
        <v>16202</v>
      </c>
      <c r="L7" t="s">
        <v>7312</v>
      </c>
      <c r="M7" t="s">
        <v>16203</v>
      </c>
      <c r="N7" t="s">
        <v>7312</v>
      </c>
      <c r="O7" t="s">
        <v>16204</v>
      </c>
      <c r="P7" t="s">
        <v>7312</v>
      </c>
      <c r="Q7" t="s">
        <v>16205</v>
      </c>
      <c r="R7" t="s">
        <v>7312</v>
      </c>
      <c r="S7" t="s">
        <v>16206</v>
      </c>
      <c r="T7" t="s">
        <v>7312</v>
      </c>
      <c r="U7" t="s">
        <v>16207</v>
      </c>
      <c r="V7" t="s">
        <v>7312</v>
      </c>
      <c r="W7" t="s">
        <v>16208</v>
      </c>
      <c r="X7" t="s">
        <v>7312</v>
      </c>
      <c r="Y7" t="s">
        <v>16209</v>
      </c>
      <c r="Z7" t="s">
        <v>7312</v>
      </c>
      <c r="AA7" t="s">
        <v>16210</v>
      </c>
      <c r="AB7" t="s">
        <v>7312</v>
      </c>
      <c r="AC7" t="s">
        <v>16211</v>
      </c>
      <c r="AD7" t="s">
        <v>7312</v>
      </c>
      <c r="AE7" t="s">
        <v>16212</v>
      </c>
      <c r="AF7" t="s">
        <v>7312</v>
      </c>
      <c r="AG7" t="s">
        <v>16213</v>
      </c>
      <c r="AH7" t="s">
        <v>7312</v>
      </c>
    </row>
    <row r="9">
      <c r="A9" t="s">
        <v>15684</v>
      </c>
    </row>
    <row r="10">
      <c r="A10" t="s">
        <v>382</v>
      </c>
    </row>
    <row r="11">
      <c r="A11" t="s">
        <v>438</v>
      </c>
    </row>
    <row r="12">
      <c r="A12" t="s">
        <v>1227</v>
      </c>
    </row>
  </sheetData>
  <mergeCells count="17">
    <mergeCell ref="A3:B3"/>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s>
  <pageMargins left="0.7" right="0.7" top="0.75" bottom="0.75" header="0.3" footer="0.3"/>
  <pageSetup paperSize="9" orientation="portrait" horizontalDpi="300" verticalDpi="300" r:id="rId2"/>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s>
  <sheetData>
    <row r="1">
      <c r="A1" s="4" t="s">
        <v>343</v>
      </c>
    </row>
    <row r="2">
      <c r="A2" s="3" t="str">
        <f>=HYPERLINK("#'INDEX'!A1", "Back to INDEX")</f>
      </c>
    </row>
    <row r="3">
      <c r="A3" s="2" t="s">
        <v>382</v>
      </c>
      <c r="B3" s="2" t="s">
        <v>382</v>
      </c>
      <c r="C3" s="2" t="s">
        <v>16154</v>
      </c>
      <c r="D3" s="2" t="s">
        <v>16154</v>
      </c>
      <c r="E3" s="2" t="s">
        <v>16155</v>
      </c>
      <c r="F3" s="2" t="s">
        <v>16155</v>
      </c>
      <c r="G3" s="2" t="s">
        <v>16156</v>
      </c>
      <c r="H3" s="2" t="s">
        <v>16156</v>
      </c>
      <c r="I3" s="2" t="s">
        <v>16157</v>
      </c>
      <c r="J3" s="2" t="s">
        <v>16157</v>
      </c>
      <c r="K3" s="2" t="s">
        <v>16158</v>
      </c>
      <c r="L3" s="2" t="s">
        <v>16158</v>
      </c>
      <c r="M3" s="2" t="s">
        <v>16159</v>
      </c>
      <c r="N3" s="2" t="s">
        <v>16159</v>
      </c>
      <c r="O3" s="2" t="s">
        <v>16160</v>
      </c>
      <c r="P3" s="2" t="s">
        <v>16160</v>
      </c>
      <c r="Q3" s="2" t="s">
        <v>16161</v>
      </c>
      <c r="R3" s="2" t="s">
        <v>16161</v>
      </c>
      <c r="S3" s="2" t="s">
        <v>16162</v>
      </c>
      <c r="T3" s="2" t="s">
        <v>16162</v>
      </c>
      <c r="U3" s="2" t="s">
        <v>16163</v>
      </c>
      <c r="V3" s="2" t="s">
        <v>16163</v>
      </c>
      <c r="W3" s="2" t="s">
        <v>16164</v>
      </c>
      <c r="X3" s="2" t="s">
        <v>16164</v>
      </c>
      <c r="Y3" s="2" t="s">
        <v>16165</v>
      </c>
      <c r="Z3" s="2" t="s">
        <v>16165</v>
      </c>
      <c r="AA3" s="2" t="s">
        <v>16166</v>
      </c>
      <c r="AB3" s="2" t="s">
        <v>16166</v>
      </c>
      <c r="AC3" s="2" t="s">
        <v>16167</v>
      </c>
      <c r="AD3" s="2" t="s">
        <v>16167</v>
      </c>
      <c r="AE3" s="2" t="s">
        <v>16168</v>
      </c>
      <c r="AF3" s="2" t="s">
        <v>16168</v>
      </c>
      <c r="AG3" s="2" t="s">
        <v>16169</v>
      </c>
      <c r="AH3" s="2" t="s">
        <v>16169</v>
      </c>
    </row>
    <row r="4">
      <c r="A4" s="6" t="s">
        <v>382</v>
      </c>
      <c r="B4" s="6" t="s">
        <v>382</v>
      </c>
      <c r="C4" s="6" t="s">
        <v>14600</v>
      </c>
      <c r="D4" s="6" t="s">
        <v>14601</v>
      </c>
      <c r="E4" s="6" t="s">
        <v>14600</v>
      </c>
      <c r="F4" s="6" t="s">
        <v>14601</v>
      </c>
      <c r="G4" s="6" t="s">
        <v>14600</v>
      </c>
      <c r="H4" s="6" t="s">
        <v>14601</v>
      </c>
      <c r="I4" s="6" t="s">
        <v>14600</v>
      </c>
      <c r="J4" s="6" t="s">
        <v>14601</v>
      </c>
      <c r="K4" s="6" t="s">
        <v>14600</v>
      </c>
      <c r="L4" s="6" t="s">
        <v>14601</v>
      </c>
      <c r="M4" s="6" t="s">
        <v>14600</v>
      </c>
      <c r="N4" s="6" t="s">
        <v>14601</v>
      </c>
      <c r="O4" s="6" t="s">
        <v>14600</v>
      </c>
      <c r="P4" s="6" t="s">
        <v>14601</v>
      </c>
      <c r="Q4" s="6" t="s">
        <v>14600</v>
      </c>
      <c r="R4" s="6" t="s">
        <v>14601</v>
      </c>
      <c r="S4" s="6" t="s">
        <v>14600</v>
      </c>
      <c r="T4" s="6" t="s">
        <v>14601</v>
      </c>
      <c r="U4" s="6" t="s">
        <v>14600</v>
      </c>
      <c r="V4" s="6" t="s">
        <v>14601</v>
      </c>
      <c r="W4" s="6" t="s">
        <v>14600</v>
      </c>
      <c r="X4" s="6" t="s">
        <v>14601</v>
      </c>
      <c r="Y4" s="6" t="s">
        <v>14600</v>
      </c>
      <c r="Z4" s="6" t="s">
        <v>14601</v>
      </c>
      <c r="AA4" s="6" t="s">
        <v>14600</v>
      </c>
      <c r="AB4" s="6" t="s">
        <v>14601</v>
      </c>
      <c r="AC4" s="6" t="s">
        <v>14600</v>
      </c>
      <c r="AD4" s="6" t="s">
        <v>14601</v>
      </c>
      <c r="AE4" s="6" t="s">
        <v>14600</v>
      </c>
      <c r="AF4" s="6" t="s">
        <v>14601</v>
      </c>
      <c r="AG4" s="6" t="s">
        <v>14600</v>
      </c>
      <c r="AH4" s="6" t="s">
        <v>14601</v>
      </c>
    </row>
    <row r="5">
      <c r="A5" s="5"/>
      <c r="B5" t="s">
        <v>1225</v>
      </c>
      <c r="C5" t="s">
        <v>16214</v>
      </c>
      <c r="D5" t="s">
        <v>579</v>
      </c>
      <c r="E5" t="s">
        <v>16215</v>
      </c>
      <c r="F5" t="s">
        <v>501</v>
      </c>
      <c r="G5" t="s">
        <v>16216</v>
      </c>
      <c r="H5" t="s">
        <v>1154</v>
      </c>
      <c r="I5" t="s">
        <v>16217</v>
      </c>
      <c r="J5" t="s">
        <v>552</v>
      </c>
      <c r="K5" t="s">
        <v>16218</v>
      </c>
      <c r="L5" t="s">
        <v>705</v>
      </c>
      <c r="M5" t="s">
        <v>16219</v>
      </c>
      <c r="N5" t="s">
        <v>786</v>
      </c>
      <c r="O5" t="s">
        <v>16220</v>
      </c>
      <c r="P5" t="s">
        <v>882</v>
      </c>
      <c r="Q5" t="s">
        <v>15827</v>
      </c>
      <c r="R5" t="s">
        <v>816</v>
      </c>
      <c r="S5" t="s">
        <v>16221</v>
      </c>
      <c r="T5" t="s">
        <v>727</v>
      </c>
      <c r="U5" t="s">
        <v>16222</v>
      </c>
      <c r="V5" t="s">
        <v>900</v>
      </c>
      <c r="W5" t="s">
        <v>16223</v>
      </c>
      <c r="X5" t="s">
        <v>1034</v>
      </c>
      <c r="Y5" t="s">
        <v>16224</v>
      </c>
      <c r="Z5" t="s">
        <v>1117</v>
      </c>
      <c r="AA5" t="s">
        <v>16225</v>
      </c>
      <c r="AB5" t="s">
        <v>804</v>
      </c>
      <c r="AC5" t="s">
        <v>16226</v>
      </c>
      <c r="AD5" t="s">
        <v>820</v>
      </c>
      <c r="AE5" t="s">
        <v>16227</v>
      </c>
      <c r="AF5" t="s">
        <v>898</v>
      </c>
      <c r="AG5" t="s">
        <v>15828</v>
      </c>
      <c r="AH5" t="s">
        <v>848</v>
      </c>
    </row>
    <row r="6">
      <c r="A6" s="5"/>
      <c r="B6" t="s">
        <v>1226</v>
      </c>
      <c r="C6" t="s">
        <v>16228</v>
      </c>
      <c r="D6" t="s">
        <v>992</v>
      </c>
      <c r="E6" t="s">
        <v>16229</v>
      </c>
      <c r="F6" t="s">
        <v>933</v>
      </c>
      <c r="G6" t="s">
        <v>16230</v>
      </c>
      <c r="H6" t="s">
        <v>554</v>
      </c>
      <c r="I6" t="s">
        <v>16231</v>
      </c>
      <c r="J6" t="s">
        <v>898</v>
      </c>
      <c r="K6" t="s">
        <v>16232</v>
      </c>
      <c r="L6" t="s">
        <v>529</v>
      </c>
      <c r="M6" t="s">
        <v>16233</v>
      </c>
      <c r="N6" t="s">
        <v>13970</v>
      </c>
      <c r="O6" t="s">
        <v>16234</v>
      </c>
      <c r="P6" t="s">
        <v>13779</v>
      </c>
      <c r="Q6" t="s">
        <v>15829</v>
      </c>
      <c r="R6" t="s">
        <v>1112</v>
      </c>
      <c r="S6" t="s">
        <v>16235</v>
      </c>
      <c r="T6" t="s">
        <v>889</v>
      </c>
      <c r="U6" t="s">
        <v>16236</v>
      </c>
      <c r="V6" t="s">
        <v>857</v>
      </c>
      <c r="W6" t="s">
        <v>16237</v>
      </c>
      <c r="X6" t="s">
        <v>1107</v>
      </c>
      <c r="Y6" t="s">
        <v>16238</v>
      </c>
      <c r="Z6" t="s">
        <v>1007</v>
      </c>
      <c r="AA6" t="s">
        <v>16239</v>
      </c>
      <c r="AB6" t="s">
        <v>13959</v>
      </c>
      <c r="AC6" t="s">
        <v>16240</v>
      </c>
      <c r="AD6" t="s">
        <v>852</v>
      </c>
      <c r="AE6" t="s">
        <v>16241</v>
      </c>
      <c r="AF6" t="s">
        <v>552</v>
      </c>
      <c r="AG6" t="s">
        <v>15830</v>
      </c>
      <c r="AH6" t="s">
        <v>708</v>
      </c>
    </row>
    <row r="7">
      <c r="A7" s="5"/>
      <c r="B7" t="s">
        <v>661</v>
      </c>
      <c r="C7" t="s">
        <v>16242</v>
      </c>
      <c r="D7" t="s">
        <v>7312</v>
      </c>
      <c r="E7" t="s">
        <v>16243</v>
      </c>
      <c r="F7" t="s">
        <v>7312</v>
      </c>
      <c r="G7" t="s">
        <v>16244</v>
      </c>
      <c r="H7" t="s">
        <v>7312</v>
      </c>
      <c r="I7" t="s">
        <v>16245</v>
      </c>
      <c r="J7" t="s">
        <v>7312</v>
      </c>
      <c r="K7" t="s">
        <v>16246</v>
      </c>
      <c r="L7" t="s">
        <v>7312</v>
      </c>
      <c r="M7" t="s">
        <v>16247</v>
      </c>
      <c r="N7" t="s">
        <v>7312</v>
      </c>
      <c r="O7" t="s">
        <v>16248</v>
      </c>
      <c r="P7" t="s">
        <v>7312</v>
      </c>
      <c r="Q7" t="s">
        <v>16249</v>
      </c>
      <c r="R7" t="s">
        <v>7312</v>
      </c>
      <c r="S7" t="s">
        <v>16250</v>
      </c>
      <c r="T7" t="s">
        <v>7312</v>
      </c>
      <c r="U7" t="s">
        <v>16251</v>
      </c>
      <c r="V7" t="s">
        <v>7312</v>
      </c>
      <c r="W7" t="s">
        <v>16252</v>
      </c>
      <c r="X7" t="s">
        <v>7312</v>
      </c>
      <c r="Y7" t="s">
        <v>16253</v>
      </c>
      <c r="Z7" t="s">
        <v>7312</v>
      </c>
      <c r="AA7" t="s">
        <v>16254</v>
      </c>
      <c r="AB7" t="s">
        <v>7312</v>
      </c>
      <c r="AC7" t="s">
        <v>16255</v>
      </c>
      <c r="AD7" t="s">
        <v>7312</v>
      </c>
      <c r="AE7" t="s">
        <v>16256</v>
      </c>
      <c r="AF7" t="s">
        <v>7312</v>
      </c>
      <c r="AG7" t="s">
        <v>16257</v>
      </c>
      <c r="AH7" t="s">
        <v>7312</v>
      </c>
    </row>
    <row r="9">
      <c r="A9" t="s">
        <v>15846</v>
      </c>
    </row>
    <row r="10">
      <c r="A10" t="s">
        <v>382</v>
      </c>
    </row>
    <row r="11">
      <c r="A11" t="s">
        <v>438</v>
      </c>
    </row>
    <row r="12">
      <c r="A12" t="s">
        <v>1227</v>
      </c>
    </row>
  </sheetData>
  <mergeCells count="17">
    <mergeCell ref="A3:B3"/>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s>
  <pageMargins left="0.7" right="0.7" top="0.75" bottom="0.75" header="0.3" footer="0.3"/>
  <pageSetup paperSize="9" orientation="portrait" horizontalDpi="300" verticalDpi="300" r:id="rId2"/>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345</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16262</v>
      </c>
      <c r="D5" t="s">
        <v>13952</v>
      </c>
      <c r="E5" t="s">
        <v>16263</v>
      </c>
      <c r="F5" t="s">
        <v>13801</v>
      </c>
      <c r="G5" t="s">
        <v>16264</v>
      </c>
      <c r="H5" t="s">
        <v>15964</v>
      </c>
      <c r="I5" t="s">
        <v>16265</v>
      </c>
      <c r="J5" t="s">
        <v>13976</v>
      </c>
    </row>
    <row r="6">
      <c r="A6" s="5"/>
      <c r="B6" t="s">
        <v>1065</v>
      </c>
      <c r="C6" t="s">
        <v>16266</v>
      </c>
      <c r="D6" t="s">
        <v>13787</v>
      </c>
      <c r="E6" t="s">
        <v>16267</v>
      </c>
      <c r="F6" t="s">
        <v>13926</v>
      </c>
      <c r="G6" t="s">
        <v>16268</v>
      </c>
      <c r="H6" t="s">
        <v>13925</v>
      </c>
      <c r="I6" t="s">
        <v>16269</v>
      </c>
      <c r="J6" t="s">
        <v>13925</v>
      </c>
    </row>
    <row r="7">
      <c r="A7" s="5"/>
      <c r="B7" t="s">
        <v>1067</v>
      </c>
      <c r="C7" t="s">
        <v>16270</v>
      </c>
      <c r="D7" t="s">
        <v>13910</v>
      </c>
      <c r="E7" t="s">
        <v>16271</v>
      </c>
      <c r="F7" t="s">
        <v>13931</v>
      </c>
      <c r="G7" t="s">
        <v>16272</v>
      </c>
      <c r="H7" t="s">
        <v>13669</v>
      </c>
      <c r="I7" t="s">
        <v>16273</v>
      </c>
      <c r="J7" t="s">
        <v>13587</v>
      </c>
    </row>
    <row r="8">
      <c r="A8" s="5"/>
      <c r="B8" t="s">
        <v>1068</v>
      </c>
      <c r="C8" t="s">
        <v>16274</v>
      </c>
      <c r="D8" t="s">
        <v>13922</v>
      </c>
      <c r="E8" t="s">
        <v>16275</v>
      </c>
      <c r="F8" t="s">
        <v>13769</v>
      </c>
      <c r="G8" t="s">
        <v>16276</v>
      </c>
      <c r="H8" t="s">
        <v>13922</v>
      </c>
      <c r="I8" t="s">
        <v>16277</v>
      </c>
      <c r="J8" t="s">
        <v>13926</v>
      </c>
    </row>
    <row r="9">
      <c r="A9" s="5"/>
      <c r="B9" t="s">
        <v>1070</v>
      </c>
      <c r="C9" t="s">
        <v>16278</v>
      </c>
      <c r="D9" t="s">
        <v>13776</v>
      </c>
      <c r="E9" t="s">
        <v>16279</v>
      </c>
      <c r="F9" t="s">
        <v>13826</v>
      </c>
      <c r="G9" t="s">
        <v>16280</v>
      </c>
      <c r="H9" t="s">
        <v>13576</v>
      </c>
      <c r="I9" t="s">
        <v>16281</v>
      </c>
      <c r="J9" t="s">
        <v>13592</v>
      </c>
    </row>
    <row r="10">
      <c r="A10" s="5"/>
      <c r="B10" t="s">
        <v>1071</v>
      </c>
      <c r="C10" t="s">
        <v>16282</v>
      </c>
      <c r="D10" t="s">
        <v>13773</v>
      </c>
      <c r="E10" t="s">
        <v>16283</v>
      </c>
      <c r="F10" t="s">
        <v>13825</v>
      </c>
      <c r="G10" t="s">
        <v>16284</v>
      </c>
      <c r="H10" t="s">
        <v>13769</v>
      </c>
      <c r="I10" t="s">
        <v>15297</v>
      </c>
      <c r="J10" t="s">
        <v>13771</v>
      </c>
    </row>
    <row r="11">
      <c r="A11" s="5"/>
      <c r="B11" t="s">
        <v>1073</v>
      </c>
      <c r="C11" t="s">
        <v>16285</v>
      </c>
      <c r="D11" t="s">
        <v>15964</v>
      </c>
      <c r="E11" t="s">
        <v>16286</v>
      </c>
      <c r="F11" t="s">
        <v>15964</v>
      </c>
      <c r="G11" t="s">
        <v>16287</v>
      </c>
      <c r="H11" t="s">
        <v>15991</v>
      </c>
      <c r="I11" t="s">
        <v>16288</v>
      </c>
      <c r="J11" t="s">
        <v>15991</v>
      </c>
    </row>
    <row r="12">
      <c r="A12" s="5"/>
      <c r="B12" t="s">
        <v>1074</v>
      </c>
      <c r="C12" t="s">
        <v>16289</v>
      </c>
      <c r="D12" t="s">
        <v>13792</v>
      </c>
      <c r="E12" t="s">
        <v>16007</v>
      </c>
      <c r="F12" t="s">
        <v>13816</v>
      </c>
      <c r="G12" t="s">
        <v>15899</v>
      </c>
      <c r="H12" t="s">
        <v>13792</v>
      </c>
      <c r="I12" t="s">
        <v>16290</v>
      </c>
      <c r="J12" t="s">
        <v>13816</v>
      </c>
    </row>
    <row r="13">
      <c r="A13" s="5"/>
      <c r="B13" t="s">
        <v>1075</v>
      </c>
      <c r="C13" t="s">
        <v>16291</v>
      </c>
      <c r="D13" t="s">
        <v>13745</v>
      </c>
      <c r="E13" t="s">
        <v>16292</v>
      </c>
      <c r="F13" t="s">
        <v>13748</v>
      </c>
      <c r="G13" t="s">
        <v>16293</v>
      </c>
      <c r="H13" t="s">
        <v>13817</v>
      </c>
      <c r="I13" t="s">
        <v>16294</v>
      </c>
      <c r="J13" t="s">
        <v>13818</v>
      </c>
    </row>
    <row r="14">
      <c r="A14" s="5"/>
      <c r="B14" t="s">
        <v>1076</v>
      </c>
      <c r="C14" t="s">
        <v>16295</v>
      </c>
      <c r="D14" t="s">
        <v>13749</v>
      </c>
      <c r="E14" t="s">
        <v>16296</v>
      </c>
      <c r="F14" t="s">
        <v>13753</v>
      </c>
      <c r="G14" t="s">
        <v>16297</v>
      </c>
      <c r="H14" t="s">
        <v>13941</v>
      </c>
      <c r="I14" t="s">
        <v>16298</v>
      </c>
      <c r="J14" t="s">
        <v>13960</v>
      </c>
    </row>
    <row r="15">
      <c r="A15" s="5"/>
      <c r="B15" t="s">
        <v>1078</v>
      </c>
      <c r="C15" t="s">
        <v>16299</v>
      </c>
      <c r="D15" t="s">
        <v>13827</v>
      </c>
      <c r="E15" t="s">
        <v>16300</v>
      </c>
      <c r="F15" t="s">
        <v>13941</v>
      </c>
      <c r="G15" t="s">
        <v>16301</v>
      </c>
      <c r="H15" t="s">
        <v>13976</v>
      </c>
      <c r="I15" t="s">
        <v>15488</v>
      </c>
      <c r="J15" t="s">
        <v>13976</v>
      </c>
    </row>
    <row r="16">
      <c r="A16" s="5"/>
      <c r="B16" t="s">
        <v>1079</v>
      </c>
      <c r="C16" t="s">
        <v>16302</v>
      </c>
      <c r="D16" t="s">
        <v>15975</v>
      </c>
      <c r="E16" t="s">
        <v>16303</v>
      </c>
      <c r="F16" t="s">
        <v>15919</v>
      </c>
      <c r="G16" t="s">
        <v>15133</v>
      </c>
      <c r="H16" t="s">
        <v>13936</v>
      </c>
      <c r="I16" t="s">
        <v>16304</v>
      </c>
      <c r="J16" t="s">
        <v>15975</v>
      </c>
    </row>
    <row r="17">
      <c r="A17" s="5"/>
      <c r="B17" t="s">
        <v>1080</v>
      </c>
      <c r="C17" t="s">
        <v>16305</v>
      </c>
      <c r="D17" t="s">
        <v>13810</v>
      </c>
      <c r="E17" t="s">
        <v>16306</v>
      </c>
      <c r="F17" t="s">
        <v>13831</v>
      </c>
      <c r="G17" t="s">
        <v>16307</v>
      </c>
      <c r="H17" t="s">
        <v>13913</v>
      </c>
      <c r="I17" t="s">
        <v>16308</v>
      </c>
      <c r="J17" t="s">
        <v>13698</v>
      </c>
    </row>
    <row r="18">
      <c r="A18" s="5"/>
      <c r="B18" t="s">
        <v>1081</v>
      </c>
      <c r="C18" t="s">
        <v>16309</v>
      </c>
      <c r="D18" t="s">
        <v>13974</v>
      </c>
      <c r="E18" t="s">
        <v>16310</v>
      </c>
      <c r="F18" t="s">
        <v>13974</v>
      </c>
      <c r="G18" t="s">
        <v>15944</v>
      </c>
      <c r="H18" t="s">
        <v>13974</v>
      </c>
      <c r="I18" t="s">
        <v>15445</v>
      </c>
      <c r="J18" t="s">
        <v>13974</v>
      </c>
    </row>
    <row r="19">
      <c r="A19" s="5"/>
      <c r="B19" t="s">
        <v>1082</v>
      </c>
      <c r="C19" t="s">
        <v>16311</v>
      </c>
      <c r="D19" t="s">
        <v>13774</v>
      </c>
      <c r="E19" t="s">
        <v>16312</v>
      </c>
      <c r="F19" t="s">
        <v>13912</v>
      </c>
      <c r="G19" t="s">
        <v>16313</v>
      </c>
      <c r="H19" t="s">
        <v>15999</v>
      </c>
      <c r="I19" t="s">
        <v>16314</v>
      </c>
      <c r="J19" t="s">
        <v>13924</v>
      </c>
    </row>
    <row r="20">
      <c r="A20" s="5"/>
      <c r="B20" t="s">
        <v>1083</v>
      </c>
      <c r="C20" t="s">
        <v>16315</v>
      </c>
      <c r="D20" t="s">
        <v>13971</v>
      </c>
      <c r="E20" t="s">
        <v>16316</v>
      </c>
      <c r="F20" t="s">
        <v>13964</v>
      </c>
      <c r="G20" t="s">
        <v>16317</v>
      </c>
      <c r="H20" t="s">
        <v>13974</v>
      </c>
      <c r="I20" t="s">
        <v>16318</v>
      </c>
      <c r="J20" t="s">
        <v>13974</v>
      </c>
    </row>
    <row r="21">
      <c r="A21" s="5"/>
      <c r="B21" t="s">
        <v>1084</v>
      </c>
      <c r="C21" t="s">
        <v>16319</v>
      </c>
      <c r="D21" t="s">
        <v>13913</v>
      </c>
      <c r="E21" t="s">
        <v>16320</v>
      </c>
      <c r="F21" t="s">
        <v>13782</v>
      </c>
      <c r="G21" t="s">
        <v>16321</v>
      </c>
      <c r="H21" t="s">
        <v>13833</v>
      </c>
      <c r="I21" t="s">
        <v>16322</v>
      </c>
      <c r="J21" t="s">
        <v>13790</v>
      </c>
    </row>
    <row r="22">
      <c r="A22" s="5"/>
      <c r="B22" t="s">
        <v>1085</v>
      </c>
      <c r="C22" t="s">
        <v>16323</v>
      </c>
      <c r="D22" t="s">
        <v>13957</v>
      </c>
      <c r="E22" t="s">
        <v>16324</v>
      </c>
      <c r="F22" t="s">
        <v>13926</v>
      </c>
      <c r="G22" t="s">
        <v>16325</v>
      </c>
      <c r="H22" t="s">
        <v>13818</v>
      </c>
      <c r="I22" t="s">
        <v>16326</v>
      </c>
      <c r="J22" t="s">
        <v>13927</v>
      </c>
    </row>
    <row r="23">
      <c r="A23" s="5"/>
      <c r="B23" t="s">
        <v>1086</v>
      </c>
      <c r="C23" t="s">
        <v>16327</v>
      </c>
      <c r="D23" t="s">
        <v>13752</v>
      </c>
      <c r="E23" t="s">
        <v>16328</v>
      </c>
      <c r="F23" t="s">
        <v>13739</v>
      </c>
      <c r="G23" t="s">
        <v>16329</v>
      </c>
      <c r="H23" t="s">
        <v>13943</v>
      </c>
      <c r="I23" t="s">
        <v>16330</v>
      </c>
      <c r="J23" t="s">
        <v>13775</v>
      </c>
    </row>
    <row r="24">
      <c r="A24" s="5"/>
      <c r="B24" t="s">
        <v>1088</v>
      </c>
      <c r="C24" t="s">
        <v>16331</v>
      </c>
      <c r="D24" t="s">
        <v>15991</v>
      </c>
      <c r="E24" t="s">
        <v>16145</v>
      </c>
      <c r="F24" t="s">
        <v>16031</v>
      </c>
      <c r="G24" t="s">
        <v>15434</v>
      </c>
      <c r="H24" t="s">
        <v>15964</v>
      </c>
      <c r="I24" t="s">
        <v>16332</v>
      </c>
      <c r="J24" t="s">
        <v>15964</v>
      </c>
    </row>
    <row r="25">
      <c r="A25" s="5"/>
      <c r="B25" t="s">
        <v>1089</v>
      </c>
      <c r="C25" t="s">
        <v>16333</v>
      </c>
      <c r="D25" t="s">
        <v>15991</v>
      </c>
      <c r="E25" t="s">
        <v>16334</v>
      </c>
      <c r="F25" t="s">
        <v>15964</v>
      </c>
      <c r="G25" t="s">
        <v>16335</v>
      </c>
      <c r="H25" t="s">
        <v>15991</v>
      </c>
      <c r="I25" t="s">
        <v>15287</v>
      </c>
      <c r="J25" t="s">
        <v>15964</v>
      </c>
    </row>
    <row r="26">
      <c r="A26" s="5"/>
      <c r="B26" t="s">
        <v>661</v>
      </c>
      <c r="C26" t="s">
        <v>16336</v>
      </c>
      <c r="D26" t="s">
        <v>7312</v>
      </c>
      <c r="E26" t="s">
        <v>16337</v>
      </c>
      <c r="F26" t="s">
        <v>7312</v>
      </c>
      <c r="G26" t="s">
        <v>16338</v>
      </c>
      <c r="H26" t="s">
        <v>7312</v>
      </c>
      <c r="I26" t="s">
        <v>16339</v>
      </c>
      <c r="J26" t="s">
        <v>7312</v>
      </c>
    </row>
    <row r="28">
      <c r="A28" t="s">
        <v>651</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347</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16340</v>
      </c>
      <c r="D5" t="s">
        <v>13952</v>
      </c>
      <c r="E5" t="s">
        <v>16341</v>
      </c>
      <c r="F5" t="s">
        <v>13801</v>
      </c>
      <c r="G5" t="s">
        <v>16086</v>
      </c>
      <c r="H5" t="s">
        <v>13975</v>
      </c>
      <c r="I5" t="s">
        <v>15456</v>
      </c>
      <c r="J5" t="s">
        <v>13974</v>
      </c>
    </row>
    <row r="6">
      <c r="A6" s="5"/>
      <c r="B6" t="s">
        <v>1065</v>
      </c>
      <c r="C6" t="s">
        <v>16342</v>
      </c>
      <c r="D6" t="s">
        <v>13769</v>
      </c>
      <c r="E6" t="s">
        <v>16343</v>
      </c>
      <c r="F6" t="s">
        <v>13926</v>
      </c>
      <c r="G6" t="s">
        <v>16344</v>
      </c>
      <c r="H6" t="s">
        <v>13769</v>
      </c>
      <c r="I6" t="s">
        <v>16345</v>
      </c>
      <c r="J6" t="s">
        <v>13769</v>
      </c>
    </row>
    <row r="7">
      <c r="A7" s="5"/>
      <c r="B7" t="s">
        <v>1067</v>
      </c>
      <c r="C7" t="s">
        <v>16346</v>
      </c>
      <c r="D7" t="s">
        <v>13718</v>
      </c>
      <c r="E7" t="s">
        <v>16347</v>
      </c>
      <c r="F7" t="s">
        <v>13704</v>
      </c>
      <c r="G7" t="s">
        <v>16348</v>
      </c>
      <c r="H7" t="s">
        <v>13680</v>
      </c>
      <c r="I7" t="s">
        <v>16349</v>
      </c>
      <c r="J7" t="s">
        <v>13587</v>
      </c>
    </row>
    <row r="8">
      <c r="A8" s="5"/>
      <c r="B8" t="s">
        <v>1068</v>
      </c>
      <c r="C8" t="s">
        <v>16350</v>
      </c>
      <c r="D8" t="s">
        <v>13787</v>
      </c>
      <c r="E8" t="s">
        <v>16351</v>
      </c>
      <c r="F8" t="s">
        <v>13771</v>
      </c>
      <c r="G8" t="s">
        <v>16352</v>
      </c>
      <c r="H8" t="s">
        <v>13940</v>
      </c>
      <c r="I8" t="s">
        <v>16353</v>
      </c>
      <c r="J8" t="s">
        <v>13787</v>
      </c>
    </row>
    <row r="9">
      <c r="A9" s="5"/>
      <c r="B9" t="s">
        <v>1070</v>
      </c>
      <c r="C9" t="s">
        <v>16354</v>
      </c>
      <c r="D9" t="s">
        <v>13776</v>
      </c>
      <c r="E9" t="s">
        <v>16355</v>
      </c>
      <c r="F9" t="s">
        <v>13777</v>
      </c>
      <c r="G9" t="s">
        <v>16356</v>
      </c>
      <c r="H9" t="s">
        <v>13701</v>
      </c>
      <c r="I9" t="s">
        <v>16357</v>
      </c>
      <c r="J9" t="s">
        <v>13619</v>
      </c>
    </row>
    <row r="10">
      <c r="A10" s="5"/>
      <c r="B10" t="s">
        <v>1071</v>
      </c>
      <c r="C10" t="s">
        <v>16073</v>
      </c>
      <c r="D10" t="s">
        <v>13817</v>
      </c>
      <c r="E10" t="s">
        <v>16358</v>
      </c>
      <c r="F10" t="s">
        <v>13955</v>
      </c>
      <c r="G10" t="s">
        <v>16359</v>
      </c>
      <c r="H10" t="s">
        <v>13922</v>
      </c>
      <c r="I10" t="s">
        <v>16038</v>
      </c>
      <c r="J10" t="s">
        <v>13840</v>
      </c>
    </row>
    <row r="11">
      <c r="A11" s="5"/>
      <c r="B11" t="s">
        <v>1073</v>
      </c>
      <c r="C11" t="s">
        <v>16360</v>
      </c>
      <c r="D11" t="s">
        <v>15964</v>
      </c>
      <c r="E11" t="s">
        <v>15577</v>
      </c>
      <c r="F11" t="s">
        <v>15964</v>
      </c>
      <c r="G11" t="s">
        <v>16361</v>
      </c>
      <c r="H11" t="s">
        <v>15964</v>
      </c>
      <c r="I11" t="s">
        <v>15255</v>
      </c>
      <c r="J11" t="s">
        <v>13976</v>
      </c>
    </row>
    <row r="12">
      <c r="A12" s="5"/>
      <c r="B12" t="s">
        <v>1074</v>
      </c>
      <c r="C12" t="s">
        <v>16362</v>
      </c>
      <c r="D12" t="s">
        <v>13811</v>
      </c>
      <c r="E12" t="s">
        <v>16363</v>
      </c>
      <c r="F12" t="s">
        <v>13796</v>
      </c>
      <c r="G12" t="s">
        <v>16364</v>
      </c>
      <c r="H12" t="s">
        <v>13809</v>
      </c>
      <c r="I12" t="s">
        <v>16365</v>
      </c>
      <c r="J12" t="s">
        <v>13916</v>
      </c>
    </row>
    <row r="13">
      <c r="A13" s="5"/>
      <c r="B13" t="s">
        <v>1075</v>
      </c>
      <c r="C13" t="s">
        <v>16366</v>
      </c>
      <c r="D13" t="s">
        <v>13733</v>
      </c>
      <c r="E13" t="s">
        <v>16367</v>
      </c>
      <c r="F13" t="s">
        <v>13809</v>
      </c>
      <c r="G13" t="s">
        <v>16368</v>
      </c>
      <c r="H13" t="s">
        <v>13768</v>
      </c>
      <c r="I13" t="s">
        <v>16369</v>
      </c>
      <c r="J13" t="s">
        <v>13943</v>
      </c>
    </row>
    <row r="14">
      <c r="A14" s="5"/>
      <c r="B14" t="s">
        <v>1076</v>
      </c>
      <c r="C14" t="s">
        <v>16370</v>
      </c>
      <c r="D14" t="s">
        <v>13909</v>
      </c>
      <c r="E14" t="s">
        <v>16371</v>
      </c>
      <c r="F14" t="s">
        <v>13738</v>
      </c>
      <c r="G14" t="s">
        <v>16372</v>
      </c>
      <c r="H14" t="s">
        <v>13933</v>
      </c>
      <c r="I14" t="s">
        <v>16373</v>
      </c>
      <c r="J14" t="s">
        <v>13774</v>
      </c>
    </row>
    <row r="15">
      <c r="A15" s="5"/>
      <c r="B15" t="s">
        <v>1078</v>
      </c>
      <c r="C15" t="s">
        <v>16374</v>
      </c>
      <c r="D15" t="s">
        <v>13773</v>
      </c>
      <c r="E15" t="s">
        <v>16375</v>
      </c>
      <c r="F15" t="s">
        <v>13819</v>
      </c>
      <c r="G15" t="s">
        <v>16376</v>
      </c>
      <c r="H15" t="s">
        <v>13974</v>
      </c>
      <c r="I15" t="s">
        <v>16377</v>
      </c>
      <c r="J15" t="s">
        <v>13936</v>
      </c>
    </row>
    <row r="16">
      <c r="A16" s="5"/>
      <c r="B16" t="s">
        <v>1079</v>
      </c>
      <c r="C16" t="s">
        <v>16302</v>
      </c>
      <c r="D16" t="s">
        <v>15951</v>
      </c>
      <c r="E16" t="s">
        <v>16303</v>
      </c>
      <c r="F16" t="s">
        <v>13952</v>
      </c>
      <c r="G16" t="s">
        <v>15133</v>
      </c>
      <c r="H16" t="s">
        <v>15951</v>
      </c>
      <c r="I16" t="s">
        <v>16304</v>
      </c>
      <c r="J16" t="s">
        <v>15999</v>
      </c>
    </row>
    <row r="17">
      <c r="A17" s="5"/>
      <c r="B17" t="s">
        <v>1080</v>
      </c>
      <c r="C17" t="s">
        <v>16378</v>
      </c>
      <c r="D17" t="s">
        <v>13751</v>
      </c>
      <c r="E17" t="s">
        <v>16379</v>
      </c>
      <c r="F17" t="s">
        <v>13909</v>
      </c>
      <c r="G17" t="s">
        <v>16380</v>
      </c>
      <c r="H17" t="s">
        <v>13814</v>
      </c>
      <c r="I17" t="s">
        <v>16381</v>
      </c>
      <c r="J17" t="s">
        <v>13666</v>
      </c>
    </row>
    <row r="18">
      <c r="A18" s="5"/>
      <c r="B18" t="s">
        <v>1081</v>
      </c>
      <c r="C18" t="s">
        <v>16309</v>
      </c>
      <c r="D18" t="s">
        <v>13974</v>
      </c>
      <c r="E18" t="s">
        <v>16310</v>
      </c>
      <c r="F18" t="s">
        <v>13936</v>
      </c>
      <c r="G18" t="s">
        <v>15944</v>
      </c>
      <c r="H18" t="s">
        <v>15975</v>
      </c>
      <c r="I18" t="s">
        <v>15445</v>
      </c>
      <c r="J18" t="s">
        <v>15951</v>
      </c>
    </row>
    <row r="19">
      <c r="A19" s="5"/>
      <c r="B19" t="s">
        <v>1082</v>
      </c>
      <c r="C19" t="s">
        <v>16382</v>
      </c>
      <c r="D19" t="s">
        <v>13927</v>
      </c>
      <c r="E19" t="s">
        <v>16383</v>
      </c>
      <c r="F19" t="s">
        <v>13833</v>
      </c>
      <c r="G19" t="s">
        <v>16384</v>
      </c>
      <c r="H19" t="s">
        <v>13977</v>
      </c>
      <c r="I19" t="s">
        <v>16385</v>
      </c>
      <c r="J19" t="s">
        <v>13840</v>
      </c>
    </row>
    <row r="20">
      <c r="A20" s="5"/>
      <c r="B20" t="s">
        <v>1083</v>
      </c>
      <c r="C20" t="s">
        <v>16315</v>
      </c>
      <c r="D20" t="s">
        <v>13964</v>
      </c>
      <c r="E20" t="s">
        <v>16316</v>
      </c>
      <c r="F20" t="s">
        <v>13925</v>
      </c>
      <c r="G20" t="s">
        <v>16317</v>
      </c>
      <c r="H20" t="s">
        <v>15975</v>
      </c>
      <c r="I20" t="s">
        <v>16318</v>
      </c>
      <c r="J20" t="s">
        <v>15975</v>
      </c>
    </row>
    <row r="21">
      <c r="A21" s="5"/>
      <c r="B21" t="s">
        <v>1084</v>
      </c>
      <c r="C21" t="s">
        <v>16386</v>
      </c>
      <c r="D21" t="s">
        <v>13762</v>
      </c>
      <c r="E21" t="s">
        <v>16387</v>
      </c>
      <c r="F21" t="s">
        <v>13911</v>
      </c>
      <c r="G21" t="s">
        <v>16388</v>
      </c>
      <c r="H21" t="s">
        <v>13748</v>
      </c>
      <c r="I21" t="s">
        <v>16389</v>
      </c>
      <c r="J21" t="s">
        <v>13737</v>
      </c>
    </row>
    <row r="22">
      <c r="A22" s="5"/>
      <c r="B22" t="s">
        <v>1085</v>
      </c>
      <c r="C22" t="s">
        <v>16390</v>
      </c>
      <c r="D22" t="s">
        <v>13801</v>
      </c>
      <c r="E22" t="s">
        <v>16391</v>
      </c>
      <c r="F22" t="s">
        <v>13977</v>
      </c>
      <c r="G22" t="s">
        <v>15135</v>
      </c>
      <c r="H22" t="s">
        <v>15975</v>
      </c>
      <c r="I22" t="s">
        <v>15567</v>
      </c>
      <c r="J22" t="s">
        <v>15999</v>
      </c>
    </row>
    <row r="23">
      <c r="A23" s="5"/>
      <c r="B23" t="s">
        <v>1086</v>
      </c>
      <c r="C23" t="s">
        <v>16392</v>
      </c>
      <c r="D23" t="s">
        <v>13765</v>
      </c>
      <c r="E23" t="s">
        <v>16393</v>
      </c>
      <c r="F23" t="s">
        <v>13913</v>
      </c>
      <c r="G23" t="s">
        <v>16394</v>
      </c>
      <c r="H23" t="s">
        <v>13800</v>
      </c>
      <c r="I23" t="s">
        <v>16395</v>
      </c>
      <c r="J23" t="s">
        <v>13964</v>
      </c>
    </row>
    <row r="24">
      <c r="A24" s="5"/>
      <c r="B24" t="s">
        <v>1088</v>
      </c>
      <c r="C24" t="s">
        <v>16396</v>
      </c>
      <c r="D24" t="s">
        <v>15991</v>
      </c>
      <c r="E24" t="s">
        <v>15391</v>
      </c>
      <c r="F24" t="s">
        <v>16031</v>
      </c>
      <c r="G24" t="s">
        <v>16044</v>
      </c>
      <c r="H24" t="s">
        <v>15523</v>
      </c>
      <c r="I24" t="s">
        <v>15304</v>
      </c>
      <c r="J24" t="s">
        <v>15523</v>
      </c>
    </row>
    <row r="25">
      <c r="A25" s="5"/>
      <c r="B25" t="s">
        <v>1089</v>
      </c>
      <c r="C25" t="s">
        <v>16333</v>
      </c>
      <c r="D25" t="s">
        <v>15991</v>
      </c>
      <c r="E25" t="s">
        <v>16334</v>
      </c>
      <c r="F25" t="s">
        <v>15964</v>
      </c>
      <c r="G25" t="s">
        <v>16335</v>
      </c>
      <c r="H25" t="s">
        <v>15964</v>
      </c>
      <c r="I25" t="s">
        <v>15287</v>
      </c>
      <c r="J25" t="s">
        <v>13975</v>
      </c>
    </row>
    <row r="26">
      <c r="A26" s="5"/>
      <c r="B26" t="s">
        <v>661</v>
      </c>
      <c r="C26" t="s">
        <v>16397</v>
      </c>
      <c r="D26" t="s">
        <v>7312</v>
      </c>
      <c r="E26" t="s">
        <v>16398</v>
      </c>
      <c r="F26" t="s">
        <v>7312</v>
      </c>
      <c r="G26" t="s">
        <v>16399</v>
      </c>
      <c r="H26" t="s">
        <v>7312</v>
      </c>
      <c r="I26" t="s">
        <v>16400</v>
      </c>
      <c r="J26" t="s">
        <v>7312</v>
      </c>
    </row>
    <row r="28">
      <c r="A28" t="s">
        <v>935</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349</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16401</v>
      </c>
      <c r="D5" t="s">
        <v>13935</v>
      </c>
      <c r="E5" t="s">
        <v>15394</v>
      </c>
      <c r="F5" t="s">
        <v>15999</v>
      </c>
      <c r="G5" t="s">
        <v>15348</v>
      </c>
      <c r="H5" t="s">
        <v>16043</v>
      </c>
      <c r="I5" t="s">
        <v>16143</v>
      </c>
      <c r="J5" t="s">
        <v>15523</v>
      </c>
    </row>
    <row r="6">
      <c r="A6" s="5"/>
      <c r="B6" t="s">
        <v>1065</v>
      </c>
      <c r="C6" t="s">
        <v>15192</v>
      </c>
      <c r="D6" t="s">
        <v>15919</v>
      </c>
      <c r="E6" t="s">
        <v>16402</v>
      </c>
      <c r="F6" t="s">
        <v>15951</v>
      </c>
      <c r="G6" t="s">
        <v>15211</v>
      </c>
      <c r="H6" t="s">
        <v>13975</v>
      </c>
      <c r="I6" t="s">
        <v>16403</v>
      </c>
      <c r="J6" t="s">
        <v>13974</v>
      </c>
    </row>
    <row r="7">
      <c r="A7" s="5"/>
      <c r="B7" t="s">
        <v>1067</v>
      </c>
      <c r="C7" t="s">
        <v>16404</v>
      </c>
      <c r="D7" t="s">
        <v>13751</v>
      </c>
      <c r="E7" t="s">
        <v>16405</v>
      </c>
      <c r="F7" t="s">
        <v>13816</v>
      </c>
      <c r="G7" t="s">
        <v>16406</v>
      </c>
      <c r="H7" t="s">
        <v>795</v>
      </c>
      <c r="I7" t="s">
        <v>16407</v>
      </c>
      <c r="J7" t="s">
        <v>13587</v>
      </c>
    </row>
    <row r="8">
      <c r="A8" s="5"/>
      <c r="B8" t="s">
        <v>1068</v>
      </c>
      <c r="C8" t="s">
        <v>16408</v>
      </c>
      <c r="D8" t="s">
        <v>13833</v>
      </c>
      <c r="E8" t="s">
        <v>15152</v>
      </c>
      <c r="F8" t="s">
        <v>13949</v>
      </c>
      <c r="G8" t="s">
        <v>15431</v>
      </c>
      <c r="H8" t="s">
        <v>15999</v>
      </c>
      <c r="I8" t="s">
        <v>15324</v>
      </c>
      <c r="J8" t="s">
        <v>15919</v>
      </c>
    </row>
    <row r="9">
      <c r="A9" s="5"/>
      <c r="B9" t="s">
        <v>1070</v>
      </c>
      <c r="C9" t="s">
        <v>16409</v>
      </c>
      <c r="D9" t="s">
        <v>13960</v>
      </c>
      <c r="E9" t="s">
        <v>16410</v>
      </c>
      <c r="F9" t="s">
        <v>13921</v>
      </c>
      <c r="G9" t="s">
        <v>16411</v>
      </c>
      <c r="H9" t="s">
        <v>13938</v>
      </c>
      <c r="I9" t="s">
        <v>16412</v>
      </c>
      <c r="J9" t="s">
        <v>1040</v>
      </c>
    </row>
    <row r="10">
      <c r="A10" s="5"/>
      <c r="B10" t="s">
        <v>1071</v>
      </c>
      <c r="C10" t="s">
        <v>16413</v>
      </c>
      <c r="D10" t="s">
        <v>13691</v>
      </c>
      <c r="E10" t="s">
        <v>16407</v>
      </c>
      <c r="F10" t="s">
        <v>13667</v>
      </c>
      <c r="G10" t="s">
        <v>15134</v>
      </c>
      <c r="H10" t="s">
        <v>13771</v>
      </c>
      <c r="I10" t="s">
        <v>16414</v>
      </c>
      <c r="J10" t="s">
        <v>13922</v>
      </c>
    </row>
    <row r="11">
      <c r="A11" s="5"/>
      <c r="B11" t="s">
        <v>1073</v>
      </c>
      <c r="C11" t="s">
        <v>15212</v>
      </c>
      <c r="D11" t="s">
        <v>16031</v>
      </c>
      <c r="E11" t="s">
        <v>16415</v>
      </c>
      <c r="F11" t="s">
        <v>16031</v>
      </c>
      <c r="G11" t="s">
        <v>16416</v>
      </c>
      <c r="H11" t="s">
        <v>15523</v>
      </c>
      <c r="I11" t="s">
        <v>16143</v>
      </c>
      <c r="J11" t="s">
        <v>15523</v>
      </c>
    </row>
    <row r="12">
      <c r="A12" s="5"/>
      <c r="B12" t="s">
        <v>1074</v>
      </c>
      <c r="C12" t="s">
        <v>16417</v>
      </c>
      <c r="D12" t="s">
        <v>13769</v>
      </c>
      <c r="E12" t="s">
        <v>16318</v>
      </c>
      <c r="F12" t="s">
        <v>13948</v>
      </c>
      <c r="G12" t="s">
        <v>16418</v>
      </c>
      <c r="H12" t="s">
        <v>13943</v>
      </c>
      <c r="I12" t="s">
        <v>16419</v>
      </c>
      <c r="J12" t="s">
        <v>13943</v>
      </c>
    </row>
    <row r="13">
      <c r="A13" s="5"/>
      <c r="B13" t="s">
        <v>1075</v>
      </c>
      <c r="C13" t="s">
        <v>16420</v>
      </c>
      <c r="D13" t="s">
        <v>13638</v>
      </c>
      <c r="E13" t="s">
        <v>16421</v>
      </c>
      <c r="F13" t="s">
        <v>13666</v>
      </c>
      <c r="G13" t="s">
        <v>16422</v>
      </c>
      <c r="H13" t="s">
        <v>13776</v>
      </c>
      <c r="I13" t="s">
        <v>16423</v>
      </c>
      <c r="J13" t="s">
        <v>13793</v>
      </c>
    </row>
    <row r="14">
      <c r="A14" s="5"/>
      <c r="B14" t="s">
        <v>1076</v>
      </c>
      <c r="C14" t="s">
        <v>16424</v>
      </c>
      <c r="D14" t="s">
        <v>13665</v>
      </c>
      <c r="E14" t="s">
        <v>16425</v>
      </c>
      <c r="F14" t="s">
        <v>13717</v>
      </c>
      <c r="G14" t="s">
        <v>16426</v>
      </c>
      <c r="H14" t="s">
        <v>13952</v>
      </c>
      <c r="I14" t="s">
        <v>15300</v>
      </c>
      <c r="J14" t="s">
        <v>13952</v>
      </c>
    </row>
    <row r="15">
      <c r="A15" s="5"/>
      <c r="B15" t="s">
        <v>1078</v>
      </c>
      <c r="C15" t="s">
        <v>15169</v>
      </c>
      <c r="D15" t="s">
        <v>13976</v>
      </c>
      <c r="E15" t="s">
        <v>15168</v>
      </c>
      <c r="F15" t="s">
        <v>15964</v>
      </c>
      <c r="G15" t="s">
        <v>16143</v>
      </c>
      <c r="H15" t="s">
        <v>15523</v>
      </c>
      <c r="I15" t="s">
        <v>16143</v>
      </c>
      <c r="J15" t="s">
        <v>15523</v>
      </c>
    </row>
    <row r="16">
      <c r="A16" s="5"/>
      <c r="B16" t="s">
        <v>1079</v>
      </c>
      <c r="C16" t="s">
        <v>15693</v>
      </c>
      <c r="D16" t="s">
        <v>15523</v>
      </c>
      <c r="E16" t="s">
        <v>15693</v>
      </c>
      <c r="F16" t="s">
        <v>15523</v>
      </c>
      <c r="G16" t="s">
        <v>15693</v>
      </c>
      <c r="H16" t="s">
        <v>15523</v>
      </c>
      <c r="I16" t="s">
        <v>15693</v>
      </c>
      <c r="J16" t="s">
        <v>15523</v>
      </c>
    </row>
    <row r="17">
      <c r="A17" s="5"/>
      <c r="B17" t="s">
        <v>1080</v>
      </c>
      <c r="C17" t="s">
        <v>16427</v>
      </c>
      <c r="D17" t="s">
        <v>15999</v>
      </c>
      <c r="E17" t="s">
        <v>15442</v>
      </c>
      <c r="F17" t="s">
        <v>13801</v>
      </c>
      <c r="G17" t="s">
        <v>15280</v>
      </c>
      <c r="H17" t="s">
        <v>13952</v>
      </c>
      <c r="I17" t="s">
        <v>15395</v>
      </c>
      <c r="J17" t="s">
        <v>13977</v>
      </c>
    </row>
    <row r="18">
      <c r="A18" s="5"/>
      <c r="B18" t="s">
        <v>1081</v>
      </c>
      <c r="C18" t="s">
        <v>15693</v>
      </c>
      <c r="D18" t="s">
        <v>15523</v>
      </c>
      <c r="E18" t="s">
        <v>15693</v>
      </c>
      <c r="F18" t="s">
        <v>15523</v>
      </c>
      <c r="G18" t="s">
        <v>15693</v>
      </c>
      <c r="H18" t="s">
        <v>15523</v>
      </c>
      <c r="I18" t="s">
        <v>15693</v>
      </c>
      <c r="J18" t="s">
        <v>15523</v>
      </c>
    </row>
    <row r="19">
      <c r="A19" s="5"/>
      <c r="B19" t="s">
        <v>1082</v>
      </c>
      <c r="C19" t="s">
        <v>16428</v>
      </c>
      <c r="D19" t="s">
        <v>13943</v>
      </c>
      <c r="E19" t="s">
        <v>16429</v>
      </c>
      <c r="F19" t="s">
        <v>13827</v>
      </c>
      <c r="G19" t="s">
        <v>14452</v>
      </c>
      <c r="H19" t="s">
        <v>15991</v>
      </c>
      <c r="I19" t="s">
        <v>16430</v>
      </c>
      <c r="J19" t="s">
        <v>15964</v>
      </c>
    </row>
    <row r="20">
      <c r="A20" s="5"/>
      <c r="B20" t="s">
        <v>1083</v>
      </c>
      <c r="C20" t="s">
        <v>15693</v>
      </c>
      <c r="D20" t="s">
        <v>15523</v>
      </c>
      <c r="E20" t="s">
        <v>15693</v>
      </c>
      <c r="F20" t="s">
        <v>15523</v>
      </c>
      <c r="G20" t="s">
        <v>15693</v>
      </c>
      <c r="H20" t="s">
        <v>15523</v>
      </c>
      <c r="I20" t="s">
        <v>15693</v>
      </c>
      <c r="J20" t="s">
        <v>15523</v>
      </c>
    </row>
    <row r="21">
      <c r="A21" s="5"/>
      <c r="B21" t="s">
        <v>1084</v>
      </c>
      <c r="C21" t="s">
        <v>16431</v>
      </c>
      <c r="D21" t="s">
        <v>15975</v>
      </c>
      <c r="E21" t="s">
        <v>15115</v>
      </c>
      <c r="F21" t="s">
        <v>15975</v>
      </c>
      <c r="G21" t="s">
        <v>16432</v>
      </c>
      <c r="H21" t="s">
        <v>13976</v>
      </c>
      <c r="I21" t="s">
        <v>16433</v>
      </c>
      <c r="J21" t="s">
        <v>15964</v>
      </c>
    </row>
    <row r="22">
      <c r="A22" s="5"/>
      <c r="B22" t="s">
        <v>1085</v>
      </c>
      <c r="C22" t="s">
        <v>16434</v>
      </c>
      <c r="D22" t="s">
        <v>13737</v>
      </c>
      <c r="E22" t="s">
        <v>16435</v>
      </c>
      <c r="F22" t="s">
        <v>13919</v>
      </c>
      <c r="G22" t="s">
        <v>16436</v>
      </c>
      <c r="H22" t="s">
        <v>13687</v>
      </c>
      <c r="I22" t="s">
        <v>16437</v>
      </c>
      <c r="J22" t="s">
        <v>13613</v>
      </c>
    </row>
    <row r="23">
      <c r="A23" s="5"/>
      <c r="B23" t="s">
        <v>1086</v>
      </c>
      <c r="C23" t="s">
        <v>16438</v>
      </c>
      <c r="D23" t="s">
        <v>13929</v>
      </c>
      <c r="E23" t="s">
        <v>15280</v>
      </c>
      <c r="F23" t="s">
        <v>13962</v>
      </c>
      <c r="G23" t="s">
        <v>16439</v>
      </c>
      <c r="H23" t="s">
        <v>13766</v>
      </c>
      <c r="I23" t="s">
        <v>16440</v>
      </c>
      <c r="J23" t="s">
        <v>13699</v>
      </c>
    </row>
    <row r="24">
      <c r="A24" s="5"/>
      <c r="B24" t="s">
        <v>1088</v>
      </c>
      <c r="C24" t="s">
        <v>16401</v>
      </c>
      <c r="D24" t="s">
        <v>13935</v>
      </c>
      <c r="E24" t="s">
        <v>16441</v>
      </c>
      <c r="F24" t="s">
        <v>13936</v>
      </c>
      <c r="G24" t="s">
        <v>16442</v>
      </c>
      <c r="H24" t="s">
        <v>13801</v>
      </c>
      <c r="I24" t="s">
        <v>14546</v>
      </c>
      <c r="J24" t="s">
        <v>15999</v>
      </c>
    </row>
    <row r="25">
      <c r="A25" s="5"/>
      <c r="B25" t="s">
        <v>1089</v>
      </c>
      <c r="C25" t="s">
        <v>15693</v>
      </c>
      <c r="D25" t="s">
        <v>15523</v>
      </c>
      <c r="E25" t="s">
        <v>15693</v>
      </c>
      <c r="F25" t="s">
        <v>15523</v>
      </c>
      <c r="G25" t="s">
        <v>15693</v>
      </c>
      <c r="H25" t="s">
        <v>15523</v>
      </c>
      <c r="I25" t="s">
        <v>15693</v>
      </c>
      <c r="J25" t="s">
        <v>15523</v>
      </c>
    </row>
    <row r="26">
      <c r="A26" s="5"/>
      <c r="B26" t="s">
        <v>661</v>
      </c>
      <c r="C26" t="s">
        <v>16443</v>
      </c>
      <c r="D26" t="s">
        <v>7312</v>
      </c>
      <c r="E26" t="s">
        <v>16444</v>
      </c>
      <c r="F26" t="s">
        <v>7312</v>
      </c>
      <c r="G26" t="s">
        <v>16445</v>
      </c>
      <c r="H26" t="s">
        <v>7312</v>
      </c>
      <c r="I26" t="s">
        <v>16446</v>
      </c>
      <c r="J26" t="s">
        <v>7312</v>
      </c>
    </row>
    <row r="28">
      <c r="A28" t="s">
        <v>942</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351</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16447</v>
      </c>
      <c r="D5" t="s">
        <v>13935</v>
      </c>
      <c r="E5" t="s">
        <v>15464</v>
      </c>
      <c r="F5" t="s">
        <v>15975</v>
      </c>
      <c r="G5" t="s">
        <v>16448</v>
      </c>
      <c r="H5" t="s">
        <v>15919</v>
      </c>
      <c r="I5" t="s">
        <v>16449</v>
      </c>
      <c r="J5" t="s">
        <v>13965</v>
      </c>
    </row>
    <row r="6">
      <c r="A6" s="5"/>
      <c r="B6" t="s">
        <v>1065</v>
      </c>
      <c r="C6" t="s">
        <v>16450</v>
      </c>
      <c r="D6" t="s">
        <v>13957</v>
      </c>
      <c r="E6" t="s">
        <v>15578</v>
      </c>
      <c r="F6" t="s">
        <v>13801</v>
      </c>
      <c r="G6" t="s">
        <v>15782</v>
      </c>
      <c r="H6" t="s">
        <v>13840</v>
      </c>
      <c r="I6" t="s">
        <v>16451</v>
      </c>
      <c r="J6" t="s">
        <v>13926</v>
      </c>
    </row>
    <row r="7">
      <c r="A7" s="5"/>
      <c r="B7" t="s">
        <v>1067</v>
      </c>
      <c r="C7" t="s">
        <v>16452</v>
      </c>
      <c r="D7" t="s">
        <v>13566</v>
      </c>
      <c r="E7" t="s">
        <v>16453</v>
      </c>
      <c r="F7" t="s">
        <v>13617</v>
      </c>
      <c r="G7" t="s">
        <v>16454</v>
      </c>
      <c r="H7" t="s">
        <v>14084</v>
      </c>
      <c r="I7" t="s">
        <v>16455</v>
      </c>
      <c r="J7" t="s">
        <v>1027</v>
      </c>
    </row>
    <row r="8">
      <c r="A8" s="5"/>
      <c r="B8" t="s">
        <v>1068</v>
      </c>
      <c r="C8" t="s">
        <v>16456</v>
      </c>
      <c r="D8" t="s">
        <v>13936</v>
      </c>
      <c r="E8" t="s">
        <v>16457</v>
      </c>
      <c r="F8" t="s">
        <v>13935</v>
      </c>
      <c r="G8" t="s">
        <v>16458</v>
      </c>
      <c r="H8" t="s">
        <v>13925</v>
      </c>
      <c r="I8" t="s">
        <v>16459</v>
      </c>
      <c r="J8" t="s">
        <v>13925</v>
      </c>
    </row>
    <row r="9">
      <c r="A9" s="5"/>
      <c r="B9" t="s">
        <v>1070</v>
      </c>
      <c r="C9" t="s">
        <v>16460</v>
      </c>
      <c r="D9" t="s">
        <v>13955</v>
      </c>
      <c r="E9" t="s">
        <v>16461</v>
      </c>
      <c r="F9" t="s">
        <v>13817</v>
      </c>
      <c r="G9" t="s">
        <v>16462</v>
      </c>
      <c r="H9" t="s">
        <v>13681</v>
      </c>
      <c r="I9" t="s">
        <v>16463</v>
      </c>
      <c r="J9" t="s">
        <v>13594</v>
      </c>
    </row>
    <row r="10">
      <c r="A10" s="5"/>
      <c r="B10" t="s">
        <v>1071</v>
      </c>
      <c r="C10" t="s">
        <v>16464</v>
      </c>
      <c r="D10" t="s">
        <v>13936</v>
      </c>
      <c r="E10" t="s">
        <v>16086</v>
      </c>
      <c r="F10" t="s">
        <v>15975</v>
      </c>
      <c r="G10" t="s">
        <v>16465</v>
      </c>
      <c r="H10" t="s">
        <v>13952</v>
      </c>
      <c r="I10" t="s">
        <v>16466</v>
      </c>
      <c r="J10" t="s">
        <v>15919</v>
      </c>
    </row>
    <row r="11">
      <c r="A11" s="5"/>
      <c r="B11" t="s">
        <v>1073</v>
      </c>
      <c r="C11" t="s">
        <v>15156</v>
      </c>
      <c r="D11" t="s">
        <v>13975</v>
      </c>
      <c r="E11" t="s">
        <v>15208</v>
      </c>
      <c r="F11" t="s">
        <v>15964</v>
      </c>
      <c r="G11" t="s">
        <v>14935</v>
      </c>
      <c r="H11" t="s">
        <v>16043</v>
      </c>
      <c r="I11" t="s">
        <v>14476</v>
      </c>
      <c r="J11" t="s">
        <v>16043</v>
      </c>
    </row>
    <row r="12">
      <c r="A12" s="5"/>
      <c r="B12" t="s">
        <v>1074</v>
      </c>
      <c r="C12" t="s">
        <v>16467</v>
      </c>
      <c r="D12" t="s">
        <v>13923</v>
      </c>
      <c r="E12" t="s">
        <v>16468</v>
      </c>
      <c r="F12" t="s">
        <v>13925</v>
      </c>
      <c r="G12" t="s">
        <v>16469</v>
      </c>
      <c r="H12" t="s">
        <v>13939</v>
      </c>
      <c r="I12" t="s">
        <v>16470</v>
      </c>
      <c r="J12" t="s">
        <v>13916</v>
      </c>
    </row>
    <row r="13">
      <c r="A13" s="5"/>
      <c r="B13" t="s">
        <v>1075</v>
      </c>
      <c r="C13" t="s">
        <v>16471</v>
      </c>
      <c r="D13" t="s">
        <v>13749</v>
      </c>
      <c r="E13" t="s">
        <v>16472</v>
      </c>
      <c r="F13" t="s">
        <v>13761</v>
      </c>
      <c r="G13" t="s">
        <v>16473</v>
      </c>
      <c r="H13" t="s">
        <v>13922</v>
      </c>
      <c r="I13" t="s">
        <v>16474</v>
      </c>
      <c r="J13" t="s">
        <v>13940</v>
      </c>
    </row>
    <row r="14">
      <c r="A14" s="5"/>
      <c r="B14" t="s">
        <v>1076</v>
      </c>
      <c r="C14" t="s">
        <v>16475</v>
      </c>
      <c r="D14" t="s">
        <v>13949</v>
      </c>
      <c r="E14" t="s">
        <v>16476</v>
      </c>
      <c r="F14" t="s">
        <v>13816</v>
      </c>
      <c r="G14" t="s">
        <v>16477</v>
      </c>
      <c r="H14" t="s">
        <v>13768</v>
      </c>
      <c r="I14" t="s">
        <v>16478</v>
      </c>
      <c r="J14" t="s">
        <v>13920</v>
      </c>
    </row>
    <row r="15">
      <c r="A15" s="5"/>
      <c r="B15" t="s">
        <v>1078</v>
      </c>
      <c r="C15" t="s">
        <v>16479</v>
      </c>
      <c r="D15" t="s">
        <v>13834</v>
      </c>
      <c r="E15" t="s">
        <v>16480</v>
      </c>
      <c r="F15" t="s">
        <v>13827</v>
      </c>
      <c r="G15" t="s">
        <v>16481</v>
      </c>
      <c r="H15" t="s">
        <v>13957</v>
      </c>
      <c r="I15" t="s">
        <v>16482</v>
      </c>
      <c r="J15" t="s">
        <v>13971</v>
      </c>
    </row>
    <row r="16">
      <c r="A16" s="5"/>
      <c r="B16" t="s">
        <v>1079</v>
      </c>
      <c r="C16" t="s">
        <v>16483</v>
      </c>
      <c r="D16" t="s">
        <v>13818</v>
      </c>
      <c r="E16" t="s">
        <v>16484</v>
      </c>
      <c r="F16" t="s">
        <v>13777</v>
      </c>
      <c r="G16" t="s">
        <v>16485</v>
      </c>
      <c r="H16" t="s">
        <v>13974</v>
      </c>
      <c r="I16" t="s">
        <v>16486</v>
      </c>
      <c r="J16" t="s">
        <v>13974</v>
      </c>
    </row>
    <row r="17">
      <c r="A17" s="5"/>
      <c r="B17" t="s">
        <v>1080</v>
      </c>
      <c r="C17" t="s">
        <v>16487</v>
      </c>
      <c r="D17" t="s">
        <v>13815</v>
      </c>
      <c r="E17" t="s">
        <v>16488</v>
      </c>
      <c r="F17" t="s">
        <v>13739</v>
      </c>
      <c r="G17" t="s">
        <v>16489</v>
      </c>
      <c r="H17" t="s">
        <v>15919</v>
      </c>
      <c r="I17" t="s">
        <v>16490</v>
      </c>
      <c r="J17" t="s">
        <v>13965</v>
      </c>
    </row>
    <row r="18">
      <c r="A18" s="5"/>
      <c r="B18" t="s">
        <v>1081</v>
      </c>
      <c r="C18" t="s">
        <v>15507</v>
      </c>
      <c r="D18" t="s">
        <v>13975</v>
      </c>
      <c r="E18" t="s">
        <v>15396</v>
      </c>
      <c r="F18" t="s">
        <v>13976</v>
      </c>
      <c r="G18" t="s">
        <v>15515</v>
      </c>
      <c r="H18" t="s">
        <v>15991</v>
      </c>
      <c r="I18" t="s">
        <v>15489</v>
      </c>
      <c r="J18" t="s">
        <v>15991</v>
      </c>
    </row>
    <row r="19">
      <c r="A19" s="5"/>
      <c r="B19" t="s">
        <v>1082</v>
      </c>
      <c r="C19" t="s">
        <v>16491</v>
      </c>
      <c r="D19" t="s">
        <v>13912</v>
      </c>
      <c r="E19" t="s">
        <v>16492</v>
      </c>
      <c r="F19" t="s">
        <v>13829</v>
      </c>
      <c r="G19" t="s">
        <v>16493</v>
      </c>
      <c r="H19" t="s">
        <v>15991</v>
      </c>
      <c r="I19" t="s">
        <v>16494</v>
      </c>
      <c r="J19" t="s">
        <v>15964</v>
      </c>
    </row>
    <row r="20">
      <c r="A20" s="5"/>
      <c r="B20" t="s">
        <v>1083</v>
      </c>
      <c r="C20" t="s">
        <v>16495</v>
      </c>
      <c r="D20" t="s">
        <v>13965</v>
      </c>
      <c r="E20" t="s">
        <v>15500</v>
      </c>
      <c r="F20" t="s">
        <v>13952</v>
      </c>
      <c r="G20" t="s">
        <v>16496</v>
      </c>
      <c r="H20" t="s">
        <v>13976</v>
      </c>
      <c r="I20" t="s">
        <v>16497</v>
      </c>
      <c r="J20" t="s">
        <v>13976</v>
      </c>
    </row>
    <row r="21">
      <c r="A21" s="5"/>
      <c r="B21" t="s">
        <v>1084</v>
      </c>
      <c r="C21" t="s">
        <v>16498</v>
      </c>
      <c r="D21" t="s">
        <v>13840</v>
      </c>
      <c r="E21" t="s">
        <v>16499</v>
      </c>
      <c r="F21" t="s">
        <v>13948</v>
      </c>
      <c r="G21" t="s">
        <v>16500</v>
      </c>
      <c r="H21" t="s">
        <v>13920</v>
      </c>
      <c r="I21" t="s">
        <v>16501</v>
      </c>
      <c r="J21" t="s">
        <v>13826</v>
      </c>
    </row>
    <row r="22">
      <c r="A22" s="5"/>
      <c r="B22" t="s">
        <v>1085</v>
      </c>
      <c r="C22" t="s">
        <v>16502</v>
      </c>
      <c r="D22" t="s">
        <v>13839</v>
      </c>
      <c r="E22" t="s">
        <v>16503</v>
      </c>
      <c r="F22" t="s">
        <v>13830</v>
      </c>
      <c r="G22" t="s">
        <v>16504</v>
      </c>
      <c r="H22" t="s">
        <v>13840</v>
      </c>
      <c r="I22" t="s">
        <v>16505</v>
      </c>
      <c r="J22" t="s">
        <v>13921</v>
      </c>
    </row>
    <row r="23">
      <c r="A23" s="5"/>
      <c r="B23" t="s">
        <v>1086</v>
      </c>
      <c r="C23" t="s">
        <v>16506</v>
      </c>
      <c r="D23" t="s">
        <v>13694</v>
      </c>
      <c r="E23" t="s">
        <v>16507</v>
      </c>
      <c r="F23" t="s">
        <v>13571</v>
      </c>
      <c r="G23" t="s">
        <v>16508</v>
      </c>
      <c r="H23" t="s">
        <v>13744</v>
      </c>
      <c r="I23" t="s">
        <v>16509</v>
      </c>
      <c r="J23" t="s">
        <v>13808</v>
      </c>
    </row>
    <row r="24">
      <c r="A24" s="5"/>
      <c r="B24" t="s">
        <v>1088</v>
      </c>
      <c r="C24" t="s">
        <v>16140</v>
      </c>
      <c r="D24" t="s">
        <v>16043</v>
      </c>
      <c r="E24" t="s">
        <v>15069</v>
      </c>
      <c r="F24" t="s">
        <v>15523</v>
      </c>
      <c r="G24" t="s">
        <v>15329</v>
      </c>
      <c r="H24" t="s">
        <v>16031</v>
      </c>
      <c r="I24" t="s">
        <v>15094</v>
      </c>
      <c r="J24" t="s">
        <v>16043</v>
      </c>
    </row>
    <row r="25">
      <c r="A25" s="5"/>
      <c r="B25" t="s">
        <v>1089</v>
      </c>
      <c r="C25" t="s">
        <v>15513</v>
      </c>
      <c r="D25" t="s">
        <v>15991</v>
      </c>
      <c r="E25" t="s">
        <v>15300</v>
      </c>
      <c r="F25" t="s">
        <v>15991</v>
      </c>
      <c r="G25" t="s">
        <v>16510</v>
      </c>
      <c r="H25" t="s">
        <v>16043</v>
      </c>
      <c r="I25" t="s">
        <v>15540</v>
      </c>
      <c r="J25" t="s">
        <v>16043</v>
      </c>
    </row>
    <row r="26">
      <c r="A26" s="5"/>
      <c r="B26" t="s">
        <v>661</v>
      </c>
      <c r="C26" t="s">
        <v>16511</v>
      </c>
      <c r="D26" t="s">
        <v>7312</v>
      </c>
      <c r="E26" t="s">
        <v>16512</v>
      </c>
      <c r="F26" t="s">
        <v>7312</v>
      </c>
      <c r="G26" t="s">
        <v>16513</v>
      </c>
      <c r="H26" t="s">
        <v>7312</v>
      </c>
      <c r="I26" t="s">
        <v>16514</v>
      </c>
      <c r="J26" t="s">
        <v>7312</v>
      </c>
    </row>
    <row r="28">
      <c r="A28" t="s">
        <v>660</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41</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586</v>
      </c>
      <c r="D5" t="s">
        <v>824</v>
      </c>
      <c r="E5" t="s">
        <v>611</v>
      </c>
      <c r="F5" t="s">
        <v>624</v>
      </c>
      <c r="G5" t="s">
        <v>883</v>
      </c>
      <c r="H5" t="s">
        <v>642</v>
      </c>
    </row>
    <row r="6">
      <c r="A6" s="5" t="s">
        <v>382</v>
      </c>
      <c r="B6" t="s">
        <v>1065</v>
      </c>
      <c r="C6" t="s">
        <v>568</v>
      </c>
      <c r="D6" t="s">
        <v>944</v>
      </c>
      <c r="E6" t="s">
        <v>495</v>
      </c>
      <c r="F6" t="s">
        <v>1066</v>
      </c>
      <c r="G6" t="s">
        <v>808</v>
      </c>
      <c r="H6" t="s">
        <v>511</v>
      </c>
    </row>
    <row r="7">
      <c r="A7" s="5" t="s">
        <v>382</v>
      </c>
      <c r="B7" t="s">
        <v>1067</v>
      </c>
      <c r="C7" t="s">
        <v>808</v>
      </c>
      <c r="D7" t="s">
        <v>828</v>
      </c>
      <c r="E7" t="s">
        <v>674</v>
      </c>
      <c r="F7" t="s">
        <v>509</v>
      </c>
      <c r="G7" t="s">
        <v>683</v>
      </c>
      <c r="H7" t="s">
        <v>574</v>
      </c>
    </row>
    <row r="8">
      <c r="A8" s="5" t="s">
        <v>382</v>
      </c>
      <c r="B8" t="s">
        <v>1068</v>
      </c>
      <c r="C8" t="s">
        <v>497</v>
      </c>
      <c r="D8" t="s">
        <v>1069</v>
      </c>
      <c r="E8" t="s">
        <v>532</v>
      </c>
      <c r="F8" t="s">
        <v>939</v>
      </c>
      <c r="G8" t="s">
        <v>642</v>
      </c>
      <c r="H8" t="s">
        <v>406</v>
      </c>
    </row>
    <row r="9">
      <c r="A9" s="5" t="s">
        <v>382</v>
      </c>
      <c r="B9" t="s">
        <v>1070</v>
      </c>
      <c r="C9" t="s">
        <v>584</v>
      </c>
      <c r="D9" t="s">
        <v>916</v>
      </c>
      <c r="E9" t="s">
        <v>508</v>
      </c>
      <c r="F9" t="s">
        <v>394</v>
      </c>
      <c r="G9" t="s">
        <v>548</v>
      </c>
      <c r="H9" t="s">
        <v>1037</v>
      </c>
    </row>
    <row r="10">
      <c r="A10" s="5" t="s">
        <v>382</v>
      </c>
      <c r="B10" t="s">
        <v>1071</v>
      </c>
      <c r="C10" t="s">
        <v>547</v>
      </c>
      <c r="D10" t="s">
        <v>1072</v>
      </c>
      <c r="E10" t="s">
        <v>425</v>
      </c>
      <c r="F10" t="s">
        <v>407</v>
      </c>
      <c r="G10" t="s">
        <v>505</v>
      </c>
      <c r="H10" t="s">
        <v>693</v>
      </c>
    </row>
    <row r="11">
      <c r="A11" s="5" t="s">
        <v>382</v>
      </c>
      <c r="B11" t="s">
        <v>1073</v>
      </c>
      <c r="C11" t="s">
        <v>937</v>
      </c>
      <c r="D11" t="s">
        <v>1006</v>
      </c>
      <c r="E11" t="s">
        <v>728</v>
      </c>
      <c r="F11" t="s">
        <v>1066</v>
      </c>
      <c r="G11" t="s">
        <v>556</v>
      </c>
      <c r="H11" t="s">
        <v>732</v>
      </c>
    </row>
    <row r="12">
      <c r="A12" s="5" t="s">
        <v>382</v>
      </c>
      <c r="B12" t="s">
        <v>1074</v>
      </c>
      <c r="C12" t="s">
        <v>557</v>
      </c>
      <c r="D12" t="s">
        <v>1042</v>
      </c>
      <c r="E12" t="s">
        <v>538</v>
      </c>
      <c r="F12" t="s">
        <v>682</v>
      </c>
      <c r="G12" t="s">
        <v>514</v>
      </c>
      <c r="H12" t="s">
        <v>636</v>
      </c>
    </row>
    <row r="13">
      <c r="A13" s="5" t="s">
        <v>382</v>
      </c>
      <c r="B13" t="s">
        <v>1075</v>
      </c>
      <c r="C13" t="s">
        <v>587</v>
      </c>
      <c r="D13" t="s">
        <v>913</v>
      </c>
      <c r="E13" t="s">
        <v>411</v>
      </c>
      <c r="F13" t="s">
        <v>519</v>
      </c>
      <c r="G13" t="s">
        <v>418</v>
      </c>
      <c r="H13" t="s">
        <v>496</v>
      </c>
    </row>
    <row r="14">
      <c r="A14" s="5" t="s">
        <v>382</v>
      </c>
      <c r="B14" t="s">
        <v>1076</v>
      </c>
      <c r="C14" t="s">
        <v>615</v>
      </c>
      <c r="D14" t="s">
        <v>618</v>
      </c>
      <c r="E14" t="s">
        <v>937</v>
      </c>
      <c r="F14" t="s">
        <v>1077</v>
      </c>
      <c r="G14" t="s">
        <v>421</v>
      </c>
      <c r="H14" t="s">
        <v>521</v>
      </c>
    </row>
    <row r="15">
      <c r="A15" s="5" t="s">
        <v>382</v>
      </c>
      <c r="B15" t="s">
        <v>1078</v>
      </c>
      <c r="C15" t="s">
        <v>814</v>
      </c>
      <c r="D15" t="s">
        <v>617</v>
      </c>
      <c r="E15" t="s">
        <v>512</v>
      </c>
      <c r="F15" t="s">
        <v>875</v>
      </c>
      <c r="G15" t="s">
        <v>800</v>
      </c>
      <c r="H15" t="s">
        <v>497</v>
      </c>
    </row>
    <row r="16">
      <c r="A16" s="5" t="s">
        <v>382</v>
      </c>
      <c r="B16" t="s">
        <v>1079</v>
      </c>
      <c r="C16" t="s">
        <v>891</v>
      </c>
      <c r="D16" t="s">
        <v>863</v>
      </c>
      <c r="E16" t="s">
        <v>614</v>
      </c>
      <c r="F16" t="s">
        <v>960</v>
      </c>
      <c r="G16" t="s">
        <v>846</v>
      </c>
      <c r="H16" t="s">
        <v>559</v>
      </c>
    </row>
    <row r="17">
      <c r="A17" s="5" t="s">
        <v>382</v>
      </c>
      <c r="B17" t="s">
        <v>1080</v>
      </c>
      <c r="C17" t="s">
        <v>853</v>
      </c>
      <c r="D17" t="s">
        <v>958</v>
      </c>
      <c r="E17" t="s">
        <v>607</v>
      </c>
      <c r="F17" t="s">
        <v>585</v>
      </c>
      <c r="G17" t="s">
        <v>418</v>
      </c>
      <c r="H17" t="s">
        <v>523</v>
      </c>
    </row>
    <row r="18">
      <c r="A18" s="5" t="s">
        <v>382</v>
      </c>
      <c r="B18" t="s">
        <v>1081</v>
      </c>
      <c r="C18" t="s">
        <v>420</v>
      </c>
      <c r="D18" t="s">
        <v>875</v>
      </c>
      <c r="E18" t="s">
        <v>398</v>
      </c>
      <c r="F18" t="s">
        <v>689</v>
      </c>
      <c r="G18" t="s">
        <v>535</v>
      </c>
      <c r="H18" t="s">
        <v>588</v>
      </c>
    </row>
    <row r="19">
      <c r="A19" s="5" t="s">
        <v>382</v>
      </c>
      <c r="B19" t="s">
        <v>1082</v>
      </c>
      <c r="C19" t="s">
        <v>492</v>
      </c>
      <c r="D19" t="s">
        <v>829</v>
      </c>
      <c r="E19" t="s">
        <v>536</v>
      </c>
      <c r="F19" t="s">
        <v>409</v>
      </c>
      <c r="G19" t="s">
        <v>609</v>
      </c>
      <c r="H19" t="s">
        <v>801</v>
      </c>
    </row>
    <row r="20">
      <c r="A20" s="5" t="s">
        <v>382</v>
      </c>
      <c r="B20" t="s">
        <v>1083</v>
      </c>
      <c r="C20" t="s">
        <v>544</v>
      </c>
      <c r="D20" t="s">
        <v>592</v>
      </c>
      <c r="E20" t="s">
        <v>513</v>
      </c>
      <c r="F20" t="s">
        <v>790</v>
      </c>
      <c r="G20" t="s">
        <v>418</v>
      </c>
      <c r="H20" t="s">
        <v>595</v>
      </c>
    </row>
    <row r="21">
      <c r="A21" s="5" t="s">
        <v>382</v>
      </c>
      <c r="B21" t="s">
        <v>1084</v>
      </c>
      <c r="C21" t="s">
        <v>566</v>
      </c>
      <c r="D21" t="s">
        <v>498</v>
      </c>
      <c r="E21" t="s">
        <v>416</v>
      </c>
      <c r="F21" t="s">
        <v>922</v>
      </c>
      <c r="G21" t="s">
        <v>543</v>
      </c>
      <c r="H21" t="s">
        <v>556</v>
      </c>
    </row>
    <row r="22">
      <c r="A22" s="5" t="s">
        <v>382</v>
      </c>
      <c r="B22" t="s">
        <v>1085</v>
      </c>
      <c r="C22" t="s">
        <v>907</v>
      </c>
      <c r="D22" t="s">
        <v>920</v>
      </c>
      <c r="E22" t="s">
        <v>411</v>
      </c>
      <c r="F22" t="s">
        <v>692</v>
      </c>
      <c r="G22" t="s">
        <v>590</v>
      </c>
      <c r="H22" t="s">
        <v>806</v>
      </c>
    </row>
    <row r="23">
      <c r="A23" s="5" t="s">
        <v>382</v>
      </c>
      <c r="B23" t="s">
        <v>1086</v>
      </c>
      <c r="C23" t="s">
        <v>547</v>
      </c>
      <c r="D23" t="s">
        <v>1087</v>
      </c>
      <c r="E23" t="s">
        <v>522</v>
      </c>
      <c r="F23" t="s">
        <v>625</v>
      </c>
      <c r="G23" t="s">
        <v>576</v>
      </c>
      <c r="H23" t="s">
        <v>524</v>
      </c>
    </row>
    <row r="24">
      <c r="A24" s="5" t="s">
        <v>382</v>
      </c>
      <c r="B24" t="s">
        <v>1088</v>
      </c>
      <c r="C24" t="s">
        <v>1043</v>
      </c>
      <c r="D24" t="s">
        <v>636</v>
      </c>
      <c r="E24" t="s">
        <v>729</v>
      </c>
      <c r="F24" t="s">
        <v>525</v>
      </c>
      <c r="G24" t="s">
        <v>609</v>
      </c>
      <c r="H24" t="s">
        <v>534</v>
      </c>
    </row>
    <row r="25">
      <c r="A25" s="5" t="s">
        <v>382</v>
      </c>
      <c r="B25" t="s">
        <v>1089</v>
      </c>
      <c r="C25" t="s">
        <v>602</v>
      </c>
      <c r="D25" t="s">
        <v>677</v>
      </c>
      <c r="E25" t="s">
        <v>416</v>
      </c>
      <c r="F25" t="s">
        <v>866</v>
      </c>
      <c r="G25" t="s">
        <v>420</v>
      </c>
      <c r="H25" t="s">
        <v>535</v>
      </c>
    </row>
    <row r="26">
      <c r="A26" s="5" t="s">
        <v>382</v>
      </c>
      <c r="B26" t="s">
        <v>661</v>
      </c>
      <c r="C26" t="s">
        <v>391</v>
      </c>
      <c r="D26" t="s">
        <v>392</v>
      </c>
      <c r="E26" t="s">
        <v>393</v>
      </c>
      <c r="F26" t="s">
        <v>394</v>
      </c>
      <c r="G26" t="s">
        <v>395</v>
      </c>
      <c r="H26" t="s">
        <v>396</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651</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353</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16515</v>
      </c>
      <c r="D5" t="s">
        <v>15975</v>
      </c>
      <c r="E5" t="s">
        <v>16516</v>
      </c>
      <c r="F5" t="s">
        <v>15919</v>
      </c>
      <c r="G5" t="s">
        <v>16448</v>
      </c>
      <c r="H5" t="s">
        <v>13801</v>
      </c>
      <c r="I5" t="s">
        <v>16449</v>
      </c>
      <c r="J5" t="s">
        <v>13971</v>
      </c>
    </row>
    <row r="6">
      <c r="A6" s="5"/>
      <c r="B6" t="s">
        <v>1065</v>
      </c>
      <c r="C6" t="s">
        <v>16450</v>
      </c>
      <c r="D6" t="s">
        <v>13923</v>
      </c>
      <c r="E6" t="s">
        <v>15578</v>
      </c>
      <c r="F6" t="s">
        <v>13977</v>
      </c>
      <c r="G6" t="s">
        <v>15782</v>
      </c>
      <c r="H6" t="s">
        <v>13770</v>
      </c>
      <c r="I6" t="s">
        <v>16451</v>
      </c>
      <c r="J6" t="s">
        <v>13769</v>
      </c>
    </row>
    <row r="7">
      <c r="A7" s="5"/>
      <c r="B7" t="s">
        <v>1067</v>
      </c>
      <c r="C7" t="s">
        <v>16517</v>
      </c>
      <c r="D7" t="s">
        <v>13719</v>
      </c>
      <c r="E7" t="s">
        <v>16518</v>
      </c>
      <c r="F7" t="s">
        <v>13911</v>
      </c>
      <c r="G7" t="s">
        <v>16519</v>
      </c>
      <c r="H7" t="s">
        <v>13961</v>
      </c>
      <c r="I7" t="s">
        <v>16520</v>
      </c>
      <c r="J7" t="s">
        <v>14675</v>
      </c>
    </row>
    <row r="8">
      <c r="A8" s="5"/>
      <c r="B8" t="s">
        <v>1068</v>
      </c>
      <c r="C8" t="s">
        <v>16521</v>
      </c>
      <c r="D8" t="s">
        <v>15975</v>
      </c>
      <c r="E8" t="s">
        <v>16522</v>
      </c>
      <c r="F8" t="s">
        <v>15951</v>
      </c>
      <c r="G8" t="s">
        <v>16523</v>
      </c>
      <c r="H8" t="s">
        <v>13771</v>
      </c>
      <c r="I8" t="s">
        <v>16524</v>
      </c>
      <c r="J8" t="s">
        <v>13771</v>
      </c>
    </row>
    <row r="9">
      <c r="A9" s="5"/>
      <c r="B9" t="s">
        <v>1070</v>
      </c>
      <c r="C9" t="s">
        <v>16525</v>
      </c>
      <c r="D9" t="s">
        <v>13827</v>
      </c>
      <c r="E9" t="s">
        <v>16526</v>
      </c>
      <c r="F9" t="s">
        <v>13920</v>
      </c>
      <c r="G9" t="s">
        <v>16527</v>
      </c>
      <c r="H9" t="s">
        <v>13570</v>
      </c>
      <c r="I9" t="s">
        <v>16528</v>
      </c>
      <c r="J9" t="s">
        <v>13596</v>
      </c>
    </row>
    <row r="10">
      <c r="A10" s="5"/>
      <c r="B10" t="s">
        <v>1071</v>
      </c>
      <c r="C10" t="s">
        <v>16529</v>
      </c>
      <c r="D10" t="s">
        <v>13936</v>
      </c>
      <c r="E10" t="s">
        <v>15584</v>
      </c>
      <c r="F10" t="s">
        <v>13935</v>
      </c>
      <c r="G10" t="s">
        <v>16530</v>
      </c>
      <c r="H10" t="s">
        <v>13801</v>
      </c>
      <c r="I10" t="s">
        <v>15074</v>
      </c>
      <c r="J10" t="s">
        <v>15999</v>
      </c>
    </row>
    <row r="11">
      <c r="A11" s="5"/>
      <c r="B11" t="s">
        <v>1073</v>
      </c>
      <c r="C11" t="s">
        <v>15156</v>
      </c>
      <c r="D11" t="s">
        <v>13974</v>
      </c>
      <c r="E11" t="s">
        <v>15208</v>
      </c>
      <c r="F11" t="s">
        <v>13976</v>
      </c>
      <c r="G11" t="s">
        <v>14935</v>
      </c>
      <c r="H11" t="s">
        <v>16031</v>
      </c>
      <c r="I11" t="s">
        <v>14476</v>
      </c>
      <c r="J11" t="s">
        <v>16043</v>
      </c>
    </row>
    <row r="12">
      <c r="A12" s="5"/>
      <c r="B12" t="s">
        <v>1074</v>
      </c>
      <c r="C12" t="s">
        <v>16531</v>
      </c>
      <c r="D12" t="s">
        <v>13787</v>
      </c>
      <c r="E12" t="s">
        <v>16532</v>
      </c>
      <c r="F12" t="s">
        <v>13923</v>
      </c>
      <c r="G12" t="s">
        <v>16533</v>
      </c>
      <c r="H12" t="s">
        <v>13831</v>
      </c>
      <c r="I12" t="s">
        <v>16534</v>
      </c>
      <c r="J12" t="s">
        <v>13815</v>
      </c>
    </row>
    <row r="13">
      <c r="A13" s="5"/>
      <c r="B13" t="s">
        <v>1075</v>
      </c>
      <c r="C13" t="s">
        <v>16535</v>
      </c>
      <c r="D13" t="s">
        <v>13754</v>
      </c>
      <c r="E13" t="s">
        <v>16536</v>
      </c>
      <c r="F13" t="s">
        <v>13754</v>
      </c>
      <c r="G13" t="s">
        <v>16537</v>
      </c>
      <c r="H13" t="s">
        <v>13817</v>
      </c>
      <c r="I13" t="s">
        <v>16474</v>
      </c>
      <c r="J13" t="s">
        <v>13777</v>
      </c>
    </row>
    <row r="14">
      <c r="A14" s="5"/>
      <c r="B14" t="s">
        <v>1076</v>
      </c>
      <c r="C14" t="s">
        <v>16538</v>
      </c>
      <c r="D14" t="s">
        <v>13818</v>
      </c>
      <c r="E14" t="s">
        <v>16539</v>
      </c>
      <c r="F14" t="s">
        <v>13949</v>
      </c>
      <c r="G14" t="s">
        <v>16540</v>
      </c>
      <c r="H14" t="s">
        <v>13942</v>
      </c>
      <c r="I14" t="s">
        <v>16541</v>
      </c>
      <c r="J14" t="s">
        <v>13825</v>
      </c>
    </row>
    <row r="15">
      <c r="A15" s="5"/>
      <c r="B15" t="s">
        <v>1078</v>
      </c>
      <c r="C15" t="s">
        <v>16542</v>
      </c>
      <c r="D15" t="s">
        <v>13819</v>
      </c>
      <c r="E15" t="s">
        <v>16543</v>
      </c>
      <c r="F15" t="s">
        <v>13943</v>
      </c>
      <c r="G15" t="s">
        <v>16544</v>
      </c>
      <c r="H15" t="s">
        <v>13925</v>
      </c>
      <c r="I15" t="s">
        <v>16545</v>
      </c>
      <c r="J15" t="s">
        <v>13923</v>
      </c>
    </row>
    <row r="16">
      <c r="A16" s="5"/>
      <c r="B16" t="s">
        <v>1079</v>
      </c>
      <c r="C16" t="s">
        <v>16546</v>
      </c>
      <c r="D16" t="s">
        <v>13933</v>
      </c>
      <c r="E16" t="s">
        <v>16547</v>
      </c>
      <c r="F16" t="s">
        <v>13949</v>
      </c>
      <c r="G16" t="s">
        <v>16485</v>
      </c>
      <c r="H16" t="s">
        <v>13936</v>
      </c>
      <c r="I16" t="s">
        <v>16486</v>
      </c>
      <c r="J16" t="s">
        <v>13936</v>
      </c>
    </row>
    <row r="17">
      <c r="A17" s="5"/>
      <c r="B17" t="s">
        <v>1080</v>
      </c>
      <c r="C17" t="s">
        <v>16548</v>
      </c>
      <c r="D17" t="s">
        <v>13734</v>
      </c>
      <c r="E17" t="s">
        <v>16549</v>
      </c>
      <c r="F17" t="s">
        <v>13762</v>
      </c>
      <c r="G17" t="s">
        <v>16550</v>
      </c>
      <c r="H17" t="s">
        <v>13952</v>
      </c>
      <c r="I17" t="s">
        <v>15345</v>
      </c>
      <c r="J17" t="s">
        <v>13924</v>
      </c>
    </row>
    <row r="18">
      <c r="A18" s="5"/>
      <c r="B18" t="s">
        <v>1081</v>
      </c>
      <c r="C18" t="s">
        <v>15507</v>
      </c>
      <c r="D18" t="s">
        <v>13936</v>
      </c>
      <c r="E18" t="s">
        <v>15396</v>
      </c>
      <c r="F18" t="s">
        <v>13975</v>
      </c>
      <c r="G18" t="s">
        <v>15515</v>
      </c>
      <c r="H18" t="s">
        <v>15991</v>
      </c>
      <c r="I18" t="s">
        <v>15489</v>
      </c>
      <c r="J18" t="s">
        <v>15964</v>
      </c>
    </row>
    <row r="19">
      <c r="A19" s="5"/>
      <c r="B19" t="s">
        <v>1082</v>
      </c>
      <c r="C19" t="s">
        <v>16551</v>
      </c>
      <c r="D19" t="s">
        <v>13796</v>
      </c>
      <c r="E19" t="s">
        <v>16552</v>
      </c>
      <c r="F19" t="s">
        <v>13810</v>
      </c>
      <c r="G19" t="s">
        <v>16553</v>
      </c>
      <c r="H19" t="s">
        <v>15964</v>
      </c>
      <c r="I19" t="s">
        <v>15397</v>
      </c>
      <c r="J19" t="s">
        <v>15964</v>
      </c>
    </row>
    <row r="20">
      <c r="A20" s="5"/>
      <c r="B20" t="s">
        <v>1083</v>
      </c>
      <c r="C20" t="s">
        <v>16495</v>
      </c>
      <c r="D20" t="s">
        <v>13971</v>
      </c>
      <c r="E20" t="s">
        <v>15500</v>
      </c>
      <c r="F20" t="s">
        <v>13801</v>
      </c>
      <c r="G20" t="s">
        <v>16496</v>
      </c>
      <c r="H20" t="s">
        <v>13975</v>
      </c>
      <c r="I20" t="s">
        <v>16497</v>
      </c>
      <c r="J20" t="s">
        <v>13975</v>
      </c>
    </row>
    <row r="21">
      <c r="A21" s="5"/>
      <c r="B21" t="s">
        <v>1084</v>
      </c>
      <c r="C21" t="s">
        <v>16498</v>
      </c>
      <c r="D21" t="s">
        <v>13770</v>
      </c>
      <c r="E21" t="s">
        <v>16499</v>
      </c>
      <c r="F21" t="s">
        <v>13922</v>
      </c>
      <c r="G21" t="s">
        <v>16554</v>
      </c>
      <c r="H21" t="s">
        <v>13777</v>
      </c>
      <c r="I21" t="s">
        <v>16555</v>
      </c>
      <c r="J21" t="s">
        <v>13819</v>
      </c>
    </row>
    <row r="22">
      <c r="A22" s="5"/>
      <c r="B22" t="s">
        <v>1085</v>
      </c>
      <c r="C22" t="s">
        <v>16556</v>
      </c>
      <c r="D22" t="s">
        <v>13819</v>
      </c>
      <c r="E22" t="s">
        <v>16557</v>
      </c>
      <c r="F22" t="s">
        <v>13833</v>
      </c>
      <c r="G22" t="s">
        <v>16558</v>
      </c>
      <c r="H22" t="s">
        <v>13971</v>
      </c>
      <c r="I22" t="s">
        <v>16559</v>
      </c>
      <c r="J22" t="s">
        <v>13948</v>
      </c>
    </row>
    <row r="23">
      <c r="A23" s="5"/>
      <c r="B23" t="s">
        <v>1086</v>
      </c>
      <c r="C23" t="s">
        <v>16560</v>
      </c>
      <c r="D23" t="s">
        <v>13632</v>
      </c>
      <c r="E23" t="s">
        <v>16561</v>
      </c>
      <c r="F23" t="s">
        <v>13681</v>
      </c>
      <c r="G23" t="s">
        <v>16562</v>
      </c>
      <c r="H23" t="s">
        <v>13749</v>
      </c>
      <c r="I23" t="s">
        <v>16563</v>
      </c>
      <c r="J23" t="s">
        <v>13752</v>
      </c>
    </row>
    <row r="24">
      <c r="A24" s="5"/>
      <c r="B24" t="s">
        <v>1088</v>
      </c>
      <c r="C24" t="s">
        <v>14522</v>
      </c>
      <c r="D24" t="s">
        <v>16043</v>
      </c>
      <c r="E24" t="s">
        <v>15069</v>
      </c>
      <c r="F24" t="s">
        <v>15523</v>
      </c>
      <c r="G24" t="s">
        <v>15487</v>
      </c>
      <c r="H24" t="s">
        <v>16031</v>
      </c>
      <c r="I24" t="s">
        <v>15289</v>
      </c>
      <c r="J24" t="s">
        <v>16031</v>
      </c>
    </row>
    <row r="25">
      <c r="A25" s="5"/>
      <c r="B25" t="s">
        <v>1089</v>
      </c>
      <c r="C25" t="s">
        <v>15513</v>
      </c>
      <c r="D25" t="s">
        <v>15991</v>
      </c>
      <c r="E25" t="s">
        <v>15300</v>
      </c>
      <c r="F25" t="s">
        <v>15964</v>
      </c>
      <c r="G25" t="s">
        <v>16510</v>
      </c>
      <c r="H25" t="s">
        <v>16031</v>
      </c>
      <c r="I25" t="s">
        <v>15540</v>
      </c>
      <c r="J25" t="s">
        <v>16031</v>
      </c>
    </row>
    <row r="26">
      <c r="A26" s="5"/>
      <c r="B26" t="s">
        <v>661</v>
      </c>
      <c r="C26" t="s">
        <v>16564</v>
      </c>
      <c r="D26" t="s">
        <v>7312</v>
      </c>
      <c r="E26" t="s">
        <v>16565</v>
      </c>
      <c r="F26" t="s">
        <v>7312</v>
      </c>
      <c r="G26" t="s">
        <v>16566</v>
      </c>
      <c r="H26" t="s">
        <v>7312</v>
      </c>
      <c r="I26" t="s">
        <v>16567</v>
      </c>
      <c r="J26" t="s">
        <v>7312</v>
      </c>
    </row>
    <row r="28">
      <c r="A28" t="s">
        <v>1050</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355</v>
      </c>
    </row>
    <row r="2">
      <c r="A2" s="3" t="str">
        <f>=HYPERLINK("#'INDEX'!A1", "Back to INDEX")</f>
      </c>
    </row>
    <row r="3">
      <c r="A3" s="2" t="s">
        <v>382</v>
      </c>
      <c r="B3" s="2" t="s">
        <v>382</v>
      </c>
      <c r="C3" s="2" t="s">
        <v>16258</v>
      </c>
      <c r="D3" s="2" t="s">
        <v>16258</v>
      </c>
      <c r="E3" s="2" t="s">
        <v>16259</v>
      </c>
      <c r="F3" s="2" t="s">
        <v>16259</v>
      </c>
      <c r="G3" s="2" t="s">
        <v>16260</v>
      </c>
      <c r="H3" s="2" t="s">
        <v>16260</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1064</v>
      </c>
      <c r="C5" t="s">
        <v>15438</v>
      </c>
      <c r="D5" t="s">
        <v>16043</v>
      </c>
      <c r="E5" t="s">
        <v>16133</v>
      </c>
      <c r="F5" t="s">
        <v>16031</v>
      </c>
      <c r="G5" t="s">
        <v>15693</v>
      </c>
      <c r="H5" t="s">
        <v>15523</v>
      </c>
      <c r="I5" t="s">
        <v>15693</v>
      </c>
      <c r="J5" t="s">
        <v>15523</v>
      </c>
    </row>
    <row r="6">
      <c r="A6" s="5"/>
      <c r="B6" t="s">
        <v>1065</v>
      </c>
      <c r="C6" t="s">
        <v>15693</v>
      </c>
      <c r="D6" t="s">
        <v>15523</v>
      </c>
      <c r="E6" t="s">
        <v>15693</v>
      </c>
      <c r="F6" t="s">
        <v>15523</v>
      </c>
      <c r="G6" t="s">
        <v>15693</v>
      </c>
      <c r="H6" t="s">
        <v>15523</v>
      </c>
      <c r="I6" t="s">
        <v>15693</v>
      </c>
      <c r="J6" t="s">
        <v>15523</v>
      </c>
    </row>
    <row r="7">
      <c r="A7" s="5"/>
      <c r="B7" t="s">
        <v>1067</v>
      </c>
      <c r="C7" t="s">
        <v>16568</v>
      </c>
      <c r="D7" t="s">
        <v>531</v>
      </c>
      <c r="E7" t="s">
        <v>16569</v>
      </c>
      <c r="F7" t="s">
        <v>988</v>
      </c>
      <c r="G7" t="s">
        <v>16570</v>
      </c>
      <c r="H7" t="s">
        <v>502</v>
      </c>
      <c r="I7" t="s">
        <v>16571</v>
      </c>
      <c r="J7" t="s">
        <v>832</v>
      </c>
    </row>
    <row r="8">
      <c r="A8" s="5"/>
      <c r="B8" t="s">
        <v>1068</v>
      </c>
      <c r="C8" t="s">
        <v>16415</v>
      </c>
      <c r="D8" t="s">
        <v>16043</v>
      </c>
      <c r="E8" t="s">
        <v>15070</v>
      </c>
      <c r="F8" t="s">
        <v>16031</v>
      </c>
      <c r="G8" t="s">
        <v>16153</v>
      </c>
      <c r="H8" t="s">
        <v>15523</v>
      </c>
      <c r="I8" t="s">
        <v>16143</v>
      </c>
      <c r="J8" t="s">
        <v>15523</v>
      </c>
    </row>
    <row r="9">
      <c r="A9" s="5"/>
      <c r="B9" t="s">
        <v>1070</v>
      </c>
      <c r="C9" t="s">
        <v>16143</v>
      </c>
      <c r="D9" t="s">
        <v>15523</v>
      </c>
      <c r="E9" t="s">
        <v>16143</v>
      </c>
      <c r="F9" t="s">
        <v>15523</v>
      </c>
      <c r="G9" t="s">
        <v>16572</v>
      </c>
      <c r="H9" t="s">
        <v>13609</v>
      </c>
      <c r="I9" t="s">
        <v>16573</v>
      </c>
      <c r="J9" t="s">
        <v>13714</v>
      </c>
    </row>
    <row r="10">
      <c r="A10" s="5"/>
      <c r="B10" t="s">
        <v>1071</v>
      </c>
      <c r="C10" t="s">
        <v>15087</v>
      </c>
      <c r="D10" t="s">
        <v>13974</v>
      </c>
      <c r="E10" t="s">
        <v>15540</v>
      </c>
      <c r="F10" t="s">
        <v>15919</v>
      </c>
      <c r="G10" t="s">
        <v>15114</v>
      </c>
      <c r="H10" t="s">
        <v>16031</v>
      </c>
      <c r="I10" t="s">
        <v>15122</v>
      </c>
      <c r="J10" t="s">
        <v>15991</v>
      </c>
    </row>
    <row r="11">
      <c r="A11" s="5"/>
      <c r="B11" t="s">
        <v>1073</v>
      </c>
      <c r="C11" t="s">
        <v>15693</v>
      </c>
      <c r="D11" t="s">
        <v>15523</v>
      </c>
      <c r="E11" t="s">
        <v>15693</v>
      </c>
      <c r="F11" t="s">
        <v>15523</v>
      </c>
      <c r="G11" t="s">
        <v>15693</v>
      </c>
      <c r="H11" t="s">
        <v>15523</v>
      </c>
      <c r="I11" t="s">
        <v>15693</v>
      </c>
      <c r="J11" t="s">
        <v>15523</v>
      </c>
    </row>
    <row r="12">
      <c r="A12" s="5"/>
      <c r="B12" t="s">
        <v>1074</v>
      </c>
      <c r="C12" t="s">
        <v>15118</v>
      </c>
      <c r="D12" t="s">
        <v>15964</v>
      </c>
      <c r="E12" t="s">
        <v>15428</v>
      </c>
      <c r="F12" t="s">
        <v>13936</v>
      </c>
      <c r="G12" t="s">
        <v>15469</v>
      </c>
      <c r="H12" t="s">
        <v>15951</v>
      </c>
      <c r="I12" t="s">
        <v>15216</v>
      </c>
      <c r="J12" t="s">
        <v>13924</v>
      </c>
    </row>
    <row r="13">
      <c r="A13" s="5"/>
      <c r="B13" t="s">
        <v>1075</v>
      </c>
      <c r="C13" t="s">
        <v>16574</v>
      </c>
      <c r="D13" t="s">
        <v>13935</v>
      </c>
      <c r="E13" t="s">
        <v>16140</v>
      </c>
      <c r="F13" t="s">
        <v>13800</v>
      </c>
      <c r="G13" t="s">
        <v>16143</v>
      </c>
      <c r="H13" t="s">
        <v>15523</v>
      </c>
      <c r="I13" t="s">
        <v>15693</v>
      </c>
      <c r="J13" t="s">
        <v>15523</v>
      </c>
    </row>
    <row r="14">
      <c r="A14" s="5"/>
      <c r="B14" t="s">
        <v>1076</v>
      </c>
      <c r="C14" t="s">
        <v>16575</v>
      </c>
      <c r="D14" t="s">
        <v>13829</v>
      </c>
      <c r="E14" t="s">
        <v>16576</v>
      </c>
      <c r="F14" t="s">
        <v>13705</v>
      </c>
      <c r="G14" t="s">
        <v>15126</v>
      </c>
      <c r="H14" t="s">
        <v>15991</v>
      </c>
      <c r="I14" t="s">
        <v>15122</v>
      </c>
      <c r="J14" t="s">
        <v>15991</v>
      </c>
    </row>
    <row r="15">
      <c r="A15" s="5"/>
      <c r="B15" t="s">
        <v>1078</v>
      </c>
      <c r="C15" t="s">
        <v>16577</v>
      </c>
      <c r="D15" t="s">
        <v>13615</v>
      </c>
      <c r="E15" t="s">
        <v>16578</v>
      </c>
      <c r="F15" t="s">
        <v>13751</v>
      </c>
      <c r="G15" t="s">
        <v>15208</v>
      </c>
      <c r="H15" t="s">
        <v>13975</v>
      </c>
      <c r="I15" t="s">
        <v>15137</v>
      </c>
      <c r="J15" t="s">
        <v>16043</v>
      </c>
    </row>
    <row r="16">
      <c r="A16" s="5"/>
      <c r="B16" t="s">
        <v>1079</v>
      </c>
      <c r="C16" t="s">
        <v>16143</v>
      </c>
      <c r="D16" t="s">
        <v>15523</v>
      </c>
      <c r="E16" t="s">
        <v>16143</v>
      </c>
      <c r="F16" t="s">
        <v>15523</v>
      </c>
      <c r="G16" t="s">
        <v>15693</v>
      </c>
      <c r="H16" t="s">
        <v>15523</v>
      </c>
      <c r="I16" t="s">
        <v>15693</v>
      </c>
      <c r="J16" t="s">
        <v>15523</v>
      </c>
    </row>
    <row r="17">
      <c r="A17" s="5"/>
      <c r="B17" t="s">
        <v>1080</v>
      </c>
      <c r="C17" t="s">
        <v>16579</v>
      </c>
      <c r="D17" t="s">
        <v>13787</v>
      </c>
      <c r="E17" t="s">
        <v>15328</v>
      </c>
      <c r="F17" t="s">
        <v>13942</v>
      </c>
      <c r="G17" t="s">
        <v>15456</v>
      </c>
      <c r="H17" t="s">
        <v>13976</v>
      </c>
      <c r="I17" t="s">
        <v>15277</v>
      </c>
      <c r="J17" t="s">
        <v>13936</v>
      </c>
    </row>
    <row r="18">
      <c r="A18" s="5"/>
      <c r="B18" t="s">
        <v>1081</v>
      </c>
      <c r="C18" t="s">
        <v>15693</v>
      </c>
      <c r="D18" t="s">
        <v>15523</v>
      </c>
      <c r="E18" t="s">
        <v>15693</v>
      </c>
      <c r="F18" t="s">
        <v>15523</v>
      </c>
      <c r="G18" t="s">
        <v>15693</v>
      </c>
      <c r="H18" t="s">
        <v>15523</v>
      </c>
      <c r="I18" t="s">
        <v>15693</v>
      </c>
      <c r="J18" t="s">
        <v>15523</v>
      </c>
    </row>
    <row r="19">
      <c r="A19" s="5"/>
      <c r="B19" t="s">
        <v>1082</v>
      </c>
      <c r="C19" t="s">
        <v>16468</v>
      </c>
      <c r="D19" t="s">
        <v>13817</v>
      </c>
      <c r="E19" t="s">
        <v>16580</v>
      </c>
      <c r="F19" t="s">
        <v>13939</v>
      </c>
      <c r="G19" t="s">
        <v>15137</v>
      </c>
      <c r="H19" t="s">
        <v>15523</v>
      </c>
      <c r="I19" t="s">
        <v>16143</v>
      </c>
      <c r="J19" t="s">
        <v>15523</v>
      </c>
    </row>
    <row r="20">
      <c r="A20" s="5"/>
      <c r="B20" t="s">
        <v>1083</v>
      </c>
      <c r="C20" t="s">
        <v>15693</v>
      </c>
      <c r="D20" t="s">
        <v>15523</v>
      </c>
      <c r="E20" t="s">
        <v>15693</v>
      </c>
      <c r="F20" t="s">
        <v>15523</v>
      </c>
      <c r="G20" t="s">
        <v>15693</v>
      </c>
      <c r="H20" t="s">
        <v>15523</v>
      </c>
      <c r="I20" t="s">
        <v>15693</v>
      </c>
      <c r="J20" t="s">
        <v>15523</v>
      </c>
    </row>
    <row r="21">
      <c r="A21" s="5"/>
      <c r="B21" t="s">
        <v>1084</v>
      </c>
      <c r="C21" t="s">
        <v>15693</v>
      </c>
      <c r="D21" t="s">
        <v>15523</v>
      </c>
      <c r="E21" t="s">
        <v>15693</v>
      </c>
      <c r="F21" t="s">
        <v>15523</v>
      </c>
      <c r="G21" t="s">
        <v>15551</v>
      </c>
      <c r="H21" t="s">
        <v>13770</v>
      </c>
      <c r="I21" t="s">
        <v>16147</v>
      </c>
      <c r="J21" t="s">
        <v>13964</v>
      </c>
    </row>
    <row r="22">
      <c r="A22" s="5"/>
      <c r="B22" t="s">
        <v>1085</v>
      </c>
      <c r="C22" t="s">
        <v>16557</v>
      </c>
      <c r="D22" t="s">
        <v>13765</v>
      </c>
      <c r="E22" t="s">
        <v>16581</v>
      </c>
      <c r="F22" t="s">
        <v>13632</v>
      </c>
      <c r="G22" t="s">
        <v>16582</v>
      </c>
      <c r="H22" t="s">
        <v>13819</v>
      </c>
      <c r="I22" t="s">
        <v>15135</v>
      </c>
      <c r="J22" t="s">
        <v>13816</v>
      </c>
    </row>
    <row r="23">
      <c r="A23" s="5"/>
      <c r="B23" t="s">
        <v>1086</v>
      </c>
      <c r="C23" t="s">
        <v>16583</v>
      </c>
      <c r="D23" t="s">
        <v>13924</v>
      </c>
      <c r="E23" t="s">
        <v>15086</v>
      </c>
      <c r="F23" t="s">
        <v>13922</v>
      </c>
      <c r="G23" t="s">
        <v>15503</v>
      </c>
      <c r="H23" t="s">
        <v>13926</v>
      </c>
      <c r="I23" t="s">
        <v>16584</v>
      </c>
      <c r="J23" t="s">
        <v>13977</v>
      </c>
    </row>
    <row r="24">
      <c r="A24" s="5"/>
      <c r="B24" t="s">
        <v>1088</v>
      </c>
      <c r="C24" t="s">
        <v>16143</v>
      </c>
      <c r="D24" t="s">
        <v>15523</v>
      </c>
      <c r="E24" t="s">
        <v>15693</v>
      </c>
      <c r="F24" t="s">
        <v>15523</v>
      </c>
      <c r="G24" t="s">
        <v>16585</v>
      </c>
      <c r="H24" t="s">
        <v>16043</v>
      </c>
      <c r="I24" t="s">
        <v>16153</v>
      </c>
      <c r="J24" t="s">
        <v>16043</v>
      </c>
    </row>
    <row r="25">
      <c r="A25" s="5"/>
      <c r="B25" t="s">
        <v>1089</v>
      </c>
      <c r="C25" t="s">
        <v>15693</v>
      </c>
      <c r="D25" t="s">
        <v>15523</v>
      </c>
      <c r="E25" t="s">
        <v>15693</v>
      </c>
      <c r="F25" t="s">
        <v>15523</v>
      </c>
      <c r="G25" t="s">
        <v>15693</v>
      </c>
      <c r="H25" t="s">
        <v>15523</v>
      </c>
      <c r="I25" t="s">
        <v>15693</v>
      </c>
      <c r="J25" t="s">
        <v>15523</v>
      </c>
    </row>
    <row r="26">
      <c r="A26" s="5"/>
      <c r="B26" t="s">
        <v>661</v>
      </c>
      <c r="C26" t="s">
        <v>15932</v>
      </c>
      <c r="D26" t="s">
        <v>7312</v>
      </c>
      <c r="E26" t="s">
        <v>15933</v>
      </c>
      <c r="F26" t="s">
        <v>7312</v>
      </c>
      <c r="G26" t="s">
        <v>15934</v>
      </c>
      <c r="H26" t="s">
        <v>7312</v>
      </c>
      <c r="I26" t="s">
        <v>15935</v>
      </c>
      <c r="J26" t="s">
        <v>7312</v>
      </c>
    </row>
    <row r="28">
      <c r="A28" t="s">
        <v>1063</v>
      </c>
    </row>
    <row r="29">
      <c r="A29" t="s">
        <v>382</v>
      </c>
    </row>
    <row r="30">
      <c r="A30" t="s">
        <v>438</v>
      </c>
    </row>
    <row r="31">
      <c r="A31" t="s">
        <v>1090</v>
      </c>
    </row>
    <row r="32">
      <c r="A32" t="s">
        <v>434</v>
      </c>
    </row>
    <row r="33">
      <c r="A33" t="s">
        <v>653</v>
      </c>
    </row>
    <row r="34">
      <c r="A34" t="s">
        <v>1091</v>
      </c>
    </row>
  </sheetData>
  <mergeCells count="5">
    <mergeCell ref="A3:B3"/>
    <mergeCell ref="C3:D3"/>
    <mergeCell ref="G3:H3"/>
    <mergeCell ref="E3:F3"/>
    <mergeCell ref="I3:J3"/>
  </mergeCells>
  <pageMargins left="0.7" right="0.7" top="0.75" bottom="0.75" header="0.3" footer="0.3"/>
  <pageSetup paperSize="9" orientation="portrait" horizontalDpi="300" verticalDpi="300" r:id="rId2"/>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357</v>
      </c>
    </row>
    <row r="2">
      <c r="A2" s="3" t="str">
        <f>=HYPERLINK("#'INDEX'!A1", "Back to INDEX")</f>
      </c>
    </row>
    <row r="3">
      <c r="A3" s="2" t="s">
        <v>382</v>
      </c>
      <c r="B3" s="2" t="s">
        <v>382</v>
      </c>
      <c r="C3" s="2" t="s">
        <v>16258</v>
      </c>
      <c r="D3" s="2" t="s">
        <v>16258</v>
      </c>
      <c r="E3" s="2" t="s">
        <v>16260</v>
      </c>
      <c r="F3" s="2" t="s">
        <v>16260</v>
      </c>
      <c r="G3" s="2" t="s">
        <v>16259</v>
      </c>
      <c r="H3" s="2" t="s">
        <v>16259</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1234</v>
      </c>
      <c r="C5" t="s">
        <v>16586</v>
      </c>
      <c r="D5" t="s">
        <v>513</v>
      </c>
      <c r="E5" t="s">
        <v>16587</v>
      </c>
      <c r="F5" t="s">
        <v>13702</v>
      </c>
      <c r="G5" t="s">
        <v>16588</v>
      </c>
      <c r="H5" t="s">
        <v>514</v>
      </c>
      <c r="I5" t="s">
        <v>16589</v>
      </c>
      <c r="J5" t="s">
        <v>13663</v>
      </c>
    </row>
    <row r="6">
      <c r="A6" s="5"/>
      <c r="B6" t="s">
        <v>1241</v>
      </c>
      <c r="C6" t="s">
        <v>16590</v>
      </c>
      <c r="D6" t="s">
        <v>16591</v>
      </c>
      <c r="E6" t="s">
        <v>16585</v>
      </c>
      <c r="F6" t="s">
        <v>13773</v>
      </c>
      <c r="G6" t="s">
        <v>16592</v>
      </c>
      <c r="H6" t="s">
        <v>1145</v>
      </c>
      <c r="I6" t="s">
        <v>15348</v>
      </c>
      <c r="J6" t="s">
        <v>13745</v>
      </c>
    </row>
    <row r="7">
      <c r="A7" s="5"/>
      <c r="B7" t="s">
        <v>1248</v>
      </c>
      <c r="C7" t="s">
        <v>16593</v>
      </c>
      <c r="D7" t="s">
        <v>896</v>
      </c>
      <c r="E7" t="s">
        <v>16594</v>
      </c>
      <c r="F7" t="s">
        <v>13678</v>
      </c>
      <c r="G7" t="s">
        <v>15272</v>
      </c>
      <c r="H7" t="s">
        <v>414</v>
      </c>
      <c r="I7" t="s">
        <v>15277</v>
      </c>
      <c r="J7" t="s">
        <v>13716</v>
      </c>
    </row>
    <row r="8">
      <c r="A8" s="5"/>
      <c r="B8" t="s">
        <v>1255</v>
      </c>
      <c r="C8" t="s">
        <v>16595</v>
      </c>
      <c r="D8" t="s">
        <v>16596</v>
      </c>
      <c r="E8" t="s">
        <v>15068</v>
      </c>
      <c r="F8" t="s">
        <v>13751</v>
      </c>
      <c r="G8" t="s">
        <v>16597</v>
      </c>
      <c r="H8" t="s">
        <v>1132</v>
      </c>
      <c r="I8" t="s">
        <v>16598</v>
      </c>
      <c r="J8" t="s">
        <v>13811</v>
      </c>
    </row>
    <row r="9">
      <c r="A9" s="5"/>
      <c r="B9" t="s">
        <v>1262</v>
      </c>
      <c r="C9" t="s">
        <v>16599</v>
      </c>
      <c r="D9" t="s">
        <v>637</v>
      </c>
      <c r="E9" t="s">
        <v>16600</v>
      </c>
      <c r="F9" t="s">
        <v>13628</v>
      </c>
      <c r="G9" t="s">
        <v>16601</v>
      </c>
      <c r="H9" t="s">
        <v>853</v>
      </c>
      <c r="I9" t="s">
        <v>15219</v>
      </c>
      <c r="J9" t="s">
        <v>13694</v>
      </c>
    </row>
    <row r="10">
      <c r="A10" s="5"/>
      <c r="B10" t="s">
        <v>1269</v>
      </c>
      <c r="C10" t="s">
        <v>16602</v>
      </c>
      <c r="D10" t="s">
        <v>13482</v>
      </c>
      <c r="E10" t="s">
        <v>15192</v>
      </c>
      <c r="F10" t="s">
        <v>13770</v>
      </c>
      <c r="G10" t="s">
        <v>16603</v>
      </c>
      <c r="H10" t="s">
        <v>16604</v>
      </c>
      <c r="I10" t="s">
        <v>15303</v>
      </c>
      <c r="J10" t="s">
        <v>13922</v>
      </c>
    </row>
    <row r="11">
      <c r="A11" s="5"/>
      <c r="B11" t="s">
        <v>1275</v>
      </c>
      <c r="C11" t="s">
        <v>16605</v>
      </c>
      <c r="D11" t="s">
        <v>1024</v>
      </c>
      <c r="E11" t="s">
        <v>16606</v>
      </c>
      <c r="F11" t="s">
        <v>13783</v>
      </c>
      <c r="G11" t="s">
        <v>16607</v>
      </c>
      <c r="H11" t="s">
        <v>1058</v>
      </c>
      <c r="I11" t="s">
        <v>16608</v>
      </c>
      <c r="J11" t="s">
        <v>13734</v>
      </c>
    </row>
    <row r="12">
      <c r="A12" s="5"/>
      <c r="B12" t="s">
        <v>1282</v>
      </c>
      <c r="C12" t="s">
        <v>16609</v>
      </c>
      <c r="D12" t="s">
        <v>535</v>
      </c>
      <c r="E12" t="s">
        <v>16610</v>
      </c>
      <c r="F12" t="s">
        <v>13627</v>
      </c>
      <c r="G12" t="s">
        <v>16611</v>
      </c>
      <c r="H12" t="s">
        <v>537</v>
      </c>
      <c r="I12" t="s">
        <v>16612</v>
      </c>
      <c r="J12" t="s">
        <v>13614</v>
      </c>
    </row>
    <row r="13">
      <c r="A13" s="5"/>
      <c r="B13" t="s">
        <v>1289</v>
      </c>
      <c r="C13" t="s">
        <v>16613</v>
      </c>
      <c r="D13" t="s">
        <v>541</v>
      </c>
      <c r="E13" t="s">
        <v>16614</v>
      </c>
      <c r="F13" t="s">
        <v>13664</v>
      </c>
      <c r="G13" t="s">
        <v>16615</v>
      </c>
      <c r="H13" t="s">
        <v>610</v>
      </c>
      <c r="I13" t="s">
        <v>15260</v>
      </c>
      <c r="J13" t="s">
        <v>13703</v>
      </c>
    </row>
    <row r="14">
      <c r="A14" s="5"/>
      <c r="B14" t="s">
        <v>1296</v>
      </c>
      <c r="C14" t="s">
        <v>16616</v>
      </c>
      <c r="D14" t="s">
        <v>1059</v>
      </c>
      <c r="E14" t="s">
        <v>16617</v>
      </c>
      <c r="F14" t="s">
        <v>13717</v>
      </c>
      <c r="G14" t="s">
        <v>16618</v>
      </c>
      <c r="H14" t="s">
        <v>1115</v>
      </c>
      <c r="I14" t="s">
        <v>16140</v>
      </c>
      <c r="J14" t="s">
        <v>13733</v>
      </c>
    </row>
    <row r="15">
      <c r="A15" s="5"/>
      <c r="B15" t="s">
        <v>1303</v>
      </c>
      <c r="C15" t="s">
        <v>16619</v>
      </c>
      <c r="D15" t="s">
        <v>896</v>
      </c>
      <c r="E15" t="s">
        <v>16620</v>
      </c>
      <c r="F15" t="s">
        <v>13678</v>
      </c>
      <c r="G15" t="s">
        <v>16621</v>
      </c>
      <c r="H15" t="s">
        <v>425</v>
      </c>
      <c r="I15" t="s">
        <v>16151</v>
      </c>
      <c r="J15" t="s">
        <v>13617</v>
      </c>
    </row>
    <row r="16">
      <c r="A16" s="5"/>
      <c r="B16" t="s">
        <v>1310</v>
      </c>
      <c r="C16" t="s">
        <v>16622</v>
      </c>
      <c r="D16" t="s">
        <v>892</v>
      </c>
      <c r="E16" t="s">
        <v>16623</v>
      </c>
      <c r="F16" t="s">
        <v>13720</v>
      </c>
      <c r="G16" t="s">
        <v>16624</v>
      </c>
      <c r="H16" t="s">
        <v>1023</v>
      </c>
      <c r="I16" t="s">
        <v>15191</v>
      </c>
      <c r="J16" t="s">
        <v>13814</v>
      </c>
    </row>
    <row r="17">
      <c r="A17" s="5"/>
      <c r="B17" t="s">
        <v>1317</v>
      </c>
      <c r="C17" t="s">
        <v>16625</v>
      </c>
      <c r="D17" t="s">
        <v>907</v>
      </c>
      <c r="E17" t="s">
        <v>15175</v>
      </c>
      <c r="F17" t="s">
        <v>13630</v>
      </c>
      <c r="G17" t="s">
        <v>16626</v>
      </c>
      <c r="H17" t="s">
        <v>541</v>
      </c>
      <c r="I17" t="s">
        <v>16627</v>
      </c>
      <c r="J17" t="s">
        <v>13664</v>
      </c>
    </row>
    <row r="18">
      <c r="A18" s="5"/>
      <c r="B18" t="s">
        <v>1324</v>
      </c>
      <c r="C18" t="s">
        <v>16628</v>
      </c>
      <c r="D18" t="s">
        <v>1114</v>
      </c>
      <c r="E18" t="s">
        <v>16629</v>
      </c>
      <c r="F18" t="s">
        <v>13738</v>
      </c>
      <c r="G18" t="s">
        <v>16630</v>
      </c>
      <c r="H18" t="s">
        <v>1147</v>
      </c>
      <c r="I18" t="s">
        <v>16631</v>
      </c>
      <c r="J18" t="s">
        <v>13749</v>
      </c>
    </row>
    <row r="19">
      <c r="A19" s="5"/>
      <c r="B19" t="s">
        <v>1331</v>
      </c>
      <c r="C19" t="s">
        <v>16632</v>
      </c>
      <c r="D19" t="s">
        <v>425</v>
      </c>
      <c r="E19" t="s">
        <v>16633</v>
      </c>
      <c r="F19" t="s">
        <v>13617</v>
      </c>
      <c r="G19" t="s">
        <v>16634</v>
      </c>
      <c r="H19" t="s">
        <v>512</v>
      </c>
      <c r="I19" t="s">
        <v>16635</v>
      </c>
      <c r="J19" t="s">
        <v>13683</v>
      </c>
    </row>
    <row r="20">
      <c r="A20" s="5"/>
      <c r="B20" t="s">
        <v>1338</v>
      </c>
      <c r="C20" t="s">
        <v>16636</v>
      </c>
      <c r="D20" t="s">
        <v>689</v>
      </c>
      <c r="E20" t="s">
        <v>16637</v>
      </c>
      <c r="F20" t="s">
        <v>13709</v>
      </c>
      <c r="G20" t="s">
        <v>16638</v>
      </c>
      <c r="H20" t="s">
        <v>728</v>
      </c>
      <c r="I20" t="s">
        <v>16639</v>
      </c>
      <c r="J20" t="s">
        <v>13646</v>
      </c>
    </row>
    <row r="21">
      <c r="A21" s="5"/>
      <c r="B21" t="s">
        <v>1345</v>
      </c>
      <c r="C21" t="s">
        <v>16640</v>
      </c>
      <c r="D21" t="s">
        <v>408</v>
      </c>
      <c r="E21" t="s">
        <v>16641</v>
      </c>
      <c r="F21" t="s">
        <v>13587</v>
      </c>
      <c r="G21" t="s">
        <v>16150</v>
      </c>
      <c r="H21" t="s">
        <v>523</v>
      </c>
      <c r="I21" t="s">
        <v>16642</v>
      </c>
      <c r="J21" t="s">
        <v>13645</v>
      </c>
    </row>
    <row r="22">
      <c r="A22" s="5"/>
      <c r="B22" t="s">
        <v>1352</v>
      </c>
      <c r="C22" t="s">
        <v>16643</v>
      </c>
      <c r="D22" t="s">
        <v>1138</v>
      </c>
      <c r="E22" t="s">
        <v>16644</v>
      </c>
      <c r="F22" t="s">
        <v>13746</v>
      </c>
      <c r="G22" t="s">
        <v>16645</v>
      </c>
      <c r="H22" t="s">
        <v>1129</v>
      </c>
      <c r="I22" t="s">
        <v>15175</v>
      </c>
      <c r="J22" t="s">
        <v>13754</v>
      </c>
    </row>
    <row r="23">
      <c r="A23" s="5"/>
      <c r="B23" t="s">
        <v>1358</v>
      </c>
      <c r="C23" t="s">
        <v>16646</v>
      </c>
      <c r="D23" t="s">
        <v>556</v>
      </c>
      <c r="E23" t="s">
        <v>16647</v>
      </c>
      <c r="F23" t="s">
        <v>13641</v>
      </c>
      <c r="G23" t="s">
        <v>16648</v>
      </c>
      <c r="H23" t="s">
        <v>493</v>
      </c>
      <c r="I23" t="s">
        <v>16649</v>
      </c>
      <c r="J23" t="s">
        <v>13595</v>
      </c>
    </row>
    <row r="24">
      <c r="A24" s="5"/>
      <c r="B24" t="s">
        <v>1365</v>
      </c>
      <c r="C24" t="s">
        <v>16650</v>
      </c>
      <c r="D24" t="s">
        <v>1218</v>
      </c>
      <c r="E24" t="s">
        <v>15491</v>
      </c>
      <c r="F24" t="s">
        <v>13744</v>
      </c>
      <c r="G24" t="s">
        <v>16651</v>
      </c>
      <c r="H24" t="s">
        <v>1141</v>
      </c>
      <c r="I24" t="s">
        <v>15443</v>
      </c>
      <c r="J24" t="s">
        <v>13815</v>
      </c>
    </row>
    <row r="25">
      <c r="A25" s="5"/>
      <c r="B25" t="s">
        <v>1372</v>
      </c>
      <c r="C25" t="s">
        <v>16652</v>
      </c>
      <c r="D25" t="s">
        <v>538</v>
      </c>
      <c r="E25" t="s">
        <v>16653</v>
      </c>
      <c r="F25" t="s">
        <v>13588</v>
      </c>
      <c r="G25" t="s">
        <v>16654</v>
      </c>
      <c r="H25" t="s">
        <v>495</v>
      </c>
      <c r="I25" t="s">
        <v>15409</v>
      </c>
      <c r="J25" t="s">
        <v>13640</v>
      </c>
    </row>
    <row r="26">
      <c r="A26" s="5"/>
      <c r="B26" t="s">
        <v>1379</v>
      </c>
      <c r="C26" t="s">
        <v>15774</v>
      </c>
      <c r="D26" t="s">
        <v>609</v>
      </c>
      <c r="E26" t="s">
        <v>16655</v>
      </c>
      <c r="F26" t="s">
        <v>13652</v>
      </c>
      <c r="G26" t="s">
        <v>16656</v>
      </c>
      <c r="H26" t="s">
        <v>402</v>
      </c>
      <c r="I26" t="s">
        <v>16657</v>
      </c>
      <c r="J26" t="s">
        <v>13654</v>
      </c>
    </row>
    <row r="27">
      <c r="A27" s="5"/>
      <c r="B27" t="s">
        <v>1386</v>
      </c>
      <c r="C27" t="s">
        <v>16658</v>
      </c>
      <c r="D27" t="s">
        <v>533</v>
      </c>
      <c r="E27" t="s">
        <v>16659</v>
      </c>
      <c r="F27" t="s">
        <v>13615</v>
      </c>
      <c r="G27" t="s">
        <v>16660</v>
      </c>
      <c r="H27" t="s">
        <v>514</v>
      </c>
      <c r="I27" t="s">
        <v>16661</v>
      </c>
      <c r="J27" t="s">
        <v>13663</v>
      </c>
    </row>
    <row r="28">
      <c r="A28" s="5"/>
      <c r="B28" t="s">
        <v>1393</v>
      </c>
      <c r="C28" t="s">
        <v>16662</v>
      </c>
      <c r="D28" t="s">
        <v>692</v>
      </c>
      <c r="E28" t="s">
        <v>16663</v>
      </c>
      <c r="F28" t="s">
        <v>966</v>
      </c>
      <c r="G28" t="s">
        <v>16664</v>
      </c>
      <c r="H28" t="s">
        <v>826</v>
      </c>
      <c r="I28" t="s">
        <v>16665</v>
      </c>
      <c r="J28" t="s">
        <v>13626</v>
      </c>
    </row>
    <row r="29">
      <c r="A29" s="5"/>
      <c r="B29" t="s">
        <v>1400</v>
      </c>
      <c r="C29" t="s">
        <v>16666</v>
      </c>
      <c r="D29" t="s">
        <v>16667</v>
      </c>
      <c r="E29" t="s">
        <v>15230</v>
      </c>
      <c r="F29" t="s">
        <v>13793</v>
      </c>
      <c r="G29" t="s">
        <v>16010</v>
      </c>
      <c r="H29" t="s">
        <v>1141</v>
      </c>
      <c r="I29" t="s">
        <v>15488</v>
      </c>
      <c r="J29" t="s">
        <v>13815</v>
      </c>
    </row>
    <row r="30">
      <c r="A30" s="5"/>
      <c r="B30" t="s">
        <v>1407</v>
      </c>
      <c r="C30" t="s">
        <v>16668</v>
      </c>
      <c r="D30" t="s">
        <v>571</v>
      </c>
      <c r="E30" t="s">
        <v>16669</v>
      </c>
      <c r="F30" t="s">
        <v>13670</v>
      </c>
      <c r="G30" t="s">
        <v>16670</v>
      </c>
      <c r="H30" t="s">
        <v>683</v>
      </c>
      <c r="I30" t="s">
        <v>16671</v>
      </c>
      <c r="J30" t="s">
        <v>13571</v>
      </c>
    </row>
    <row r="31">
      <c r="A31" s="5"/>
      <c r="B31" t="s">
        <v>1414</v>
      </c>
      <c r="C31" t="s">
        <v>16672</v>
      </c>
      <c r="D31" t="s">
        <v>896</v>
      </c>
      <c r="E31" t="s">
        <v>16673</v>
      </c>
      <c r="F31" t="s">
        <v>13678</v>
      </c>
      <c r="G31" t="s">
        <v>16674</v>
      </c>
      <c r="H31" t="s">
        <v>532</v>
      </c>
      <c r="I31" t="s">
        <v>15199</v>
      </c>
      <c r="J31" t="s">
        <v>13582</v>
      </c>
    </row>
    <row r="32">
      <c r="A32" s="5"/>
      <c r="B32" t="s">
        <v>1421</v>
      </c>
      <c r="C32" t="s">
        <v>16675</v>
      </c>
      <c r="D32" t="s">
        <v>712</v>
      </c>
      <c r="E32" t="s">
        <v>16676</v>
      </c>
      <c r="F32" t="s">
        <v>1174</v>
      </c>
      <c r="G32" t="s">
        <v>16677</v>
      </c>
      <c r="H32" t="s">
        <v>588</v>
      </c>
      <c r="I32" t="s">
        <v>16678</v>
      </c>
      <c r="J32" t="s">
        <v>13642</v>
      </c>
    </row>
    <row r="33">
      <c r="A33" s="5"/>
      <c r="B33" t="s">
        <v>1428</v>
      </c>
      <c r="C33" t="s">
        <v>16679</v>
      </c>
      <c r="D33" t="s">
        <v>575</v>
      </c>
      <c r="E33" t="s">
        <v>16680</v>
      </c>
      <c r="F33" t="s">
        <v>13575</v>
      </c>
      <c r="G33" t="s">
        <v>16681</v>
      </c>
      <c r="H33" t="s">
        <v>395</v>
      </c>
      <c r="I33" t="s">
        <v>15136</v>
      </c>
      <c r="J33" t="s">
        <v>13633</v>
      </c>
    </row>
    <row r="34">
      <c r="A34" s="5"/>
      <c r="B34" t="s">
        <v>1435</v>
      </c>
      <c r="C34" t="s">
        <v>16682</v>
      </c>
      <c r="D34" t="s">
        <v>728</v>
      </c>
      <c r="E34" t="s">
        <v>16683</v>
      </c>
      <c r="F34" t="s">
        <v>13646</v>
      </c>
      <c r="G34" t="s">
        <v>16684</v>
      </c>
      <c r="H34" t="s">
        <v>951</v>
      </c>
      <c r="I34" t="s">
        <v>16685</v>
      </c>
      <c r="J34" t="s">
        <v>13836</v>
      </c>
    </row>
    <row r="35">
      <c r="A35" s="5"/>
      <c r="B35" t="s">
        <v>1441</v>
      </c>
      <c r="C35" t="s">
        <v>16686</v>
      </c>
      <c r="D35" t="s">
        <v>608</v>
      </c>
      <c r="E35" t="s">
        <v>16687</v>
      </c>
      <c r="F35" t="s">
        <v>13593</v>
      </c>
      <c r="G35" t="s">
        <v>16688</v>
      </c>
      <c r="H35" t="s">
        <v>740</v>
      </c>
      <c r="I35" t="s">
        <v>15446</v>
      </c>
      <c r="J35" t="s">
        <v>13710</v>
      </c>
    </row>
    <row r="36">
      <c r="A36" s="5"/>
      <c r="B36" t="s">
        <v>1448</v>
      </c>
      <c r="C36" t="s">
        <v>15105</v>
      </c>
      <c r="D36" t="s">
        <v>713</v>
      </c>
      <c r="E36" t="s">
        <v>15123</v>
      </c>
      <c r="F36" t="s">
        <v>13682</v>
      </c>
      <c r="G36" t="s">
        <v>14461</v>
      </c>
      <c r="H36" t="s">
        <v>624</v>
      </c>
      <c r="I36" t="s">
        <v>16044</v>
      </c>
      <c r="J36" t="s">
        <v>13608</v>
      </c>
    </row>
    <row r="37">
      <c r="A37" s="5"/>
      <c r="B37" t="s">
        <v>1455</v>
      </c>
      <c r="C37" t="s">
        <v>16689</v>
      </c>
      <c r="D37" t="s">
        <v>16690</v>
      </c>
      <c r="E37" t="s">
        <v>15444</v>
      </c>
      <c r="F37" t="s">
        <v>13920</v>
      </c>
      <c r="G37" t="s">
        <v>16691</v>
      </c>
      <c r="H37" t="s">
        <v>16692</v>
      </c>
      <c r="I37" t="s">
        <v>15120</v>
      </c>
      <c r="J37" t="s">
        <v>13827</v>
      </c>
    </row>
    <row r="38">
      <c r="A38" s="5"/>
      <c r="B38" t="s">
        <v>1462</v>
      </c>
      <c r="C38" t="s">
        <v>16693</v>
      </c>
      <c r="D38" t="s">
        <v>736</v>
      </c>
      <c r="E38" t="s">
        <v>16694</v>
      </c>
      <c r="F38" t="s">
        <v>1040</v>
      </c>
      <c r="G38" t="s">
        <v>16695</v>
      </c>
      <c r="H38" t="s">
        <v>559</v>
      </c>
      <c r="I38" t="s">
        <v>16696</v>
      </c>
      <c r="J38" t="s">
        <v>13602</v>
      </c>
    </row>
    <row r="39">
      <c r="A39" s="5"/>
      <c r="B39" t="s">
        <v>1469</v>
      </c>
      <c r="C39" t="s">
        <v>16697</v>
      </c>
      <c r="D39" t="s">
        <v>16698</v>
      </c>
      <c r="E39" t="s">
        <v>16699</v>
      </c>
      <c r="F39" t="s">
        <v>13829</v>
      </c>
      <c r="G39" t="s">
        <v>16700</v>
      </c>
      <c r="H39" t="s">
        <v>16701</v>
      </c>
      <c r="I39" t="s">
        <v>16702</v>
      </c>
      <c r="J39" t="s">
        <v>13812</v>
      </c>
    </row>
    <row r="40">
      <c r="A40" s="5"/>
      <c r="B40" t="s">
        <v>1476</v>
      </c>
      <c r="C40" t="s">
        <v>16703</v>
      </c>
      <c r="D40" t="s">
        <v>1151</v>
      </c>
      <c r="E40" t="s">
        <v>15567</v>
      </c>
      <c r="F40" t="s">
        <v>13831</v>
      </c>
      <c r="G40" t="s">
        <v>16704</v>
      </c>
      <c r="H40" t="s">
        <v>1144</v>
      </c>
      <c r="I40" t="s">
        <v>14511</v>
      </c>
      <c r="J40" t="s">
        <v>13830</v>
      </c>
    </row>
    <row r="41">
      <c r="A41" s="5"/>
      <c r="B41" t="s">
        <v>1483</v>
      </c>
      <c r="C41" t="s">
        <v>16705</v>
      </c>
      <c r="D41" t="s">
        <v>1046</v>
      </c>
      <c r="E41" t="s">
        <v>16706</v>
      </c>
      <c r="F41" t="s">
        <v>13760</v>
      </c>
      <c r="G41" t="s">
        <v>16707</v>
      </c>
      <c r="H41" t="s">
        <v>16698</v>
      </c>
      <c r="I41" t="s">
        <v>15230</v>
      </c>
      <c r="J41" t="s">
        <v>13829</v>
      </c>
    </row>
    <row r="42">
      <c r="A42" s="5"/>
      <c r="B42" t="s">
        <v>1490</v>
      </c>
      <c r="C42" t="s">
        <v>16708</v>
      </c>
      <c r="D42" t="s">
        <v>892</v>
      </c>
      <c r="E42" t="s">
        <v>16709</v>
      </c>
      <c r="F42" t="s">
        <v>13720</v>
      </c>
      <c r="G42" t="s">
        <v>16710</v>
      </c>
      <c r="H42" t="s">
        <v>1094</v>
      </c>
      <c r="I42" t="s">
        <v>16711</v>
      </c>
      <c r="J42" t="s">
        <v>13766</v>
      </c>
    </row>
    <row r="43">
      <c r="A43" s="5"/>
      <c r="B43" t="s">
        <v>1497</v>
      </c>
      <c r="C43" t="s">
        <v>16712</v>
      </c>
      <c r="D43" t="s">
        <v>884</v>
      </c>
      <c r="E43" t="s">
        <v>16685</v>
      </c>
      <c r="F43" t="s">
        <v>13719</v>
      </c>
      <c r="G43" t="s">
        <v>16713</v>
      </c>
      <c r="H43" t="s">
        <v>513</v>
      </c>
      <c r="I43" t="s">
        <v>16714</v>
      </c>
      <c r="J43" t="s">
        <v>13702</v>
      </c>
    </row>
    <row r="44">
      <c r="A44" s="5"/>
      <c r="B44" t="s">
        <v>1503</v>
      </c>
      <c r="C44" t="s">
        <v>16715</v>
      </c>
      <c r="D44" t="s">
        <v>940</v>
      </c>
      <c r="E44" t="s">
        <v>16716</v>
      </c>
      <c r="F44" t="s">
        <v>13684</v>
      </c>
      <c r="G44" t="s">
        <v>16717</v>
      </c>
      <c r="H44" t="s">
        <v>940</v>
      </c>
      <c r="I44" t="s">
        <v>15465</v>
      </c>
      <c r="J44" t="s">
        <v>13684</v>
      </c>
    </row>
    <row r="45">
      <c r="A45" s="5"/>
      <c r="B45" t="s">
        <v>1507</v>
      </c>
      <c r="C45" t="s">
        <v>16718</v>
      </c>
      <c r="D45" t="s">
        <v>602</v>
      </c>
      <c r="E45" t="s">
        <v>16719</v>
      </c>
      <c r="F45" t="s">
        <v>13572</v>
      </c>
      <c r="G45" t="s">
        <v>16720</v>
      </c>
      <c r="H45" t="s">
        <v>602</v>
      </c>
      <c r="I45" t="s">
        <v>16721</v>
      </c>
      <c r="J45" t="s">
        <v>13572</v>
      </c>
    </row>
    <row r="46">
      <c r="A46" s="5"/>
      <c r="B46" t="s">
        <v>1514</v>
      </c>
      <c r="C46" t="s">
        <v>16722</v>
      </c>
      <c r="D46" t="s">
        <v>1125</v>
      </c>
      <c r="E46" t="s">
        <v>16723</v>
      </c>
      <c r="F46" t="s">
        <v>13722</v>
      </c>
      <c r="G46" t="s">
        <v>16724</v>
      </c>
      <c r="H46" t="s">
        <v>637</v>
      </c>
      <c r="I46" t="s">
        <v>16725</v>
      </c>
      <c r="J46" t="s">
        <v>13628</v>
      </c>
    </row>
    <row r="47">
      <c r="A47" s="5"/>
      <c r="B47" t="s">
        <v>1521</v>
      </c>
      <c r="C47" t="s">
        <v>15718</v>
      </c>
      <c r="D47" t="s">
        <v>536</v>
      </c>
      <c r="E47" t="s">
        <v>15720</v>
      </c>
      <c r="F47" t="s">
        <v>13597</v>
      </c>
      <c r="G47" t="s">
        <v>15719</v>
      </c>
      <c r="H47" t="s">
        <v>513</v>
      </c>
      <c r="I47" t="s">
        <v>15721</v>
      </c>
      <c r="J47" t="s">
        <v>13702</v>
      </c>
    </row>
    <row r="49">
      <c r="A49" t="s">
        <v>15736</v>
      </c>
    </row>
    <row r="50">
      <c r="A50" t="s">
        <v>382</v>
      </c>
    </row>
    <row r="51">
      <c r="A51" t="s">
        <v>438</v>
      </c>
    </row>
    <row r="52">
      <c r="A52" t="s">
        <v>1530</v>
      </c>
    </row>
  </sheetData>
  <mergeCells count="5">
    <mergeCell ref="A3:B3"/>
    <mergeCell ref="C3:D3"/>
    <mergeCell ref="E3:F3"/>
    <mergeCell ref="G3:H3"/>
    <mergeCell ref="I3:J3"/>
  </mergeCells>
  <pageMargins left="0.7" right="0.7" top="0.75" bottom="0.75" header="0.3" footer="0.3"/>
  <pageSetup paperSize="9" orientation="portrait" horizontalDpi="300" verticalDpi="300" r:id="rId2"/>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359</v>
      </c>
    </row>
    <row r="2">
      <c r="A2" s="3" t="str">
        <f>=HYPERLINK("#'INDEX'!A1", "Back to INDEX")</f>
      </c>
    </row>
    <row r="3">
      <c r="A3" s="2" t="s">
        <v>382</v>
      </c>
      <c r="B3" s="2" t="s">
        <v>382</v>
      </c>
      <c r="C3" s="2" t="s">
        <v>16258</v>
      </c>
      <c r="D3" s="2" t="s">
        <v>16258</v>
      </c>
      <c r="E3" s="2" t="s">
        <v>16260</v>
      </c>
      <c r="F3" s="2" t="s">
        <v>16260</v>
      </c>
      <c r="G3" s="2" t="s">
        <v>16259</v>
      </c>
      <c r="H3" s="2" t="s">
        <v>16259</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1234</v>
      </c>
      <c r="C5" t="s">
        <v>16726</v>
      </c>
      <c r="D5" t="s">
        <v>521</v>
      </c>
      <c r="E5" t="s">
        <v>15463</v>
      </c>
      <c r="F5" t="s">
        <v>13566</v>
      </c>
      <c r="G5" t="s">
        <v>15244</v>
      </c>
      <c r="H5" t="s">
        <v>699</v>
      </c>
      <c r="I5" t="s">
        <v>16727</v>
      </c>
      <c r="J5" t="s">
        <v>13661</v>
      </c>
    </row>
    <row r="6">
      <c r="A6" s="5"/>
      <c r="B6" t="s">
        <v>1241</v>
      </c>
      <c r="C6" t="s">
        <v>15350</v>
      </c>
      <c r="D6" t="s">
        <v>16728</v>
      </c>
      <c r="E6" t="s">
        <v>16143</v>
      </c>
      <c r="F6" t="s">
        <v>13826</v>
      </c>
      <c r="G6" t="s">
        <v>15364</v>
      </c>
      <c r="H6" t="s">
        <v>16596</v>
      </c>
      <c r="I6" t="s">
        <v>16143</v>
      </c>
      <c r="J6" t="s">
        <v>13751</v>
      </c>
    </row>
    <row r="7">
      <c r="A7" s="5"/>
      <c r="B7" t="s">
        <v>1248</v>
      </c>
      <c r="C7" t="s">
        <v>16729</v>
      </c>
      <c r="D7" t="s">
        <v>894</v>
      </c>
      <c r="E7" t="s">
        <v>15503</v>
      </c>
      <c r="F7" t="s">
        <v>867</v>
      </c>
      <c r="G7" t="s">
        <v>15574</v>
      </c>
      <c r="H7" t="s">
        <v>879</v>
      </c>
      <c r="I7" t="s">
        <v>16401</v>
      </c>
      <c r="J7" t="s">
        <v>1045</v>
      </c>
    </row>
    <row r="8">
      <c r="A8" s="5"/>
      <c r="B8" t="s">
        <v>1255</v>
      </c>
      <c r="C8" t="s">
        <v>16085</v>
      </c>
      <c r="D8" t="s">
        <v>1062</v>
      </c>
      <c r="E8" t="s">
        <v>16730</v>
      </c>
      <c r="F8" t="s">
        <v>838</v>
      </c>
      <c r="G8" t="s">
        <v>16414</v>
      </c>
      <c r="H8" t="s">
        <v>13588</v>
      </c>
      <c r="I8" t="s">
        <v>16110</v>
      </c>
      <c r="J8" t="s">
        <v>538</v>
      </c>
    </row>
    <row r="9">
      <c r="A9" s="5"/>
      <c r="B9" t="s">
        <v>1262</v>
      </c>
      <c r="C9" t="s">
        <v>16731</v>
      </c>
      <c r="D9" t="s">
        <v>1016</v>
      </c>
      <c r="E9" t="s">
        <v>16732</v>
      </c>
      <c r="F9" t="s">
        <v>742</v>
      </c>
      <c r="G9" t="s">
        <v>15469</v>
      </c>
      <c r="H9" t="s">
        <v>13944</v>
      </c>
      <c r="I9" t="s">
        <v>16733</v>
      </c>
      <c r="J9" t="s">
        <v>939</v>
      </c>
    </row>
    <row r="10">
      <c r="A10" s="5"/>
      <c r="B10" t="s">
        <v>1269</v>
      </c>
      <c r="C10" t="s">
        <v>16734</v>
      </c>
      <c r="D10" t="s">
        <v>8186</v>
      </c>
      <c r="E10" t="s">
        <v>16403</v>
      </c>
      <c r="F10" t="s">
        <v>13977</v>
      </c>
      <c r="G10" t="s">
        <v>16735</v>
      </c>
      <c r="H10" t="s">
        <v>16736</v>
      </c>
      <c r="I10" t="s">
        <v>16136</v>
      </c>
      <c r="J10" t="s">
        <v>13924</v>
      </c>
    </row>
    <row r="11">
      <c r="A11" s="5"/>
      <c r="B11" t="s">
        <v>1275</v>
      </c>
      <c r="C11" t="s">
        <v>16737</v>
      </c>
      <c r="D11" t="s">
        <v>1093</v>
      </c>
      <c r="E11" t="s">
        <v>16738</v>
      </c>
      <c r="F11" t="s">
        <v>578</v>
      </c>
      <c r="G11" t="s">
        <v>16739</v>
      </c>
      <c r="H11" t="s">
        <v>1029</v>
      </c>
      <c r="I11" t="s">
        <v>16294</v>
      </c>
      <c r="J11" t="s">
        <v>550</v>
      </c>
    </row>
    <row r="12">
      <c r="A12" s="5"/>
      <c r="B12" t="s">
        <v>1282</v>
      </c>
      <c r="C12" t="s">
        <v>16740</v>
      </c>
      <c r="D12" t="s">
        <v>727</v>
      </c>
      <c r="E12" t="s">
        <v>16741</v>
      </c>
      <c r="F12" t="s">
        <v>889</v>
      </c>
      <c r="G12" t="s">
        <v>16742</v>
      </c>
      <c r="H12" t="s">
        <v>405</v>
      </c>
      <c r="I12" t="s">
        <v>16626</v>
      </c>
      <c r="J12" t="s">
        <v>946</v>
      </c>
    </row>
    <row r="13">
      <c r="A13" s="5"/>
      <c r="B13" t="s">
        <v>1289</v>
      </c>
      <c r="C13" t="s">
        <v>16743</v>
      </c>
      <c r="D13" t="s">
        <v>13958</v>
      </c>
      <c r="E13" t="s">
        <v>16744</v>
      </c>
      <c r="F13" t="s">
        <v>639</v>
      </c>
      <c r="G13" t="s">
        <v>16745</v>
      </c>
      <c r="H13" t="s">
        <v>957</v>
      </c>
      <c r="I13" t="s">
        <v>16746</v>
      </c>
      <c r="J13" t="s">
        <v>1197</v>
      </c>
    </row>
    <row r="14">
      <c r="A14" s="5"/>
      <c r="B14" t="s">
        <v>1296</v>
      </c>
      <c r="C14" t="s">
        <v>16747</v>
      </c>
      <c r="D14" t="s">
        <v>836</v>
      </c>
      <c r="E14" t="s">
        <v>16748</v>
      </c>
      <c r="F14" t="s">
        <v>830</v>
      </c>
      <c r="G14" t="s">
        <v>16590</v>
      </c>
      <c r="H14" t="s">
        <v>617</v>
      </c>
      <c r="I14" t="s">
        <v>16749</v>
      </c>
      <c r="J14" t="s">
        <v>914</v>
      </c>
    </row>
    <row r="15">
      <c r="A15" s="5"/>
      <c r="B15" t="s">
        <v>1303</v>
      </c>
      <c r="C15" t="s">
        <v>16750</v>
      </c>
      <c r="D15" t="s">
        <v>818</v>
      </c>
      <c r="E15" t="s">
        <v>16751</v>
      </c>
      <c r="F15" t="s">
        <v>860</v>
      </c>
      <c r="G15" t="s">
        <v>16752</v>
      </c>
      <c r="H15" t="s">
        <v>881</v>
      </c>
      <c r="I15" t="s">
        <v>16753</v>
      </c>
      <c r="J15" t="s">
        <v>1011</v>
      </c>
    </row>
    <row r="16">
      <c r="A16" s="5"/>
      <c r="B16" t="s">
        <v>1310</v>
      </c>
      <c r="C16" t="s">
        <v>16754</v>
      </c>
      <c r="D16" t="s">
        <v>549</v>
      </c>
      <c r="E16" t="s">
        <v>16755</v>
      </c>
      <c r="F16" t="s">
        <v>13757</v>
      </c>
      <c r="G16" t="s">
        <v>16756</v>
      </c>
      <c r="H16" t="s">
        <v>1097</v>
      </c>
      <c r="I16" t="s">
        <v>16757</v>
      </c>
      <c r="J16" t="s">
        <v>988</v>
      </c>
    </row>
    <row r="17">
      <c r="A17" s="5"/>
      <c r="B17" t="s">
        <v>1317</v>
      </c>
      <c r="C17" t="s">
        <v>16758</v>
      </c>
      <c r="D17" t="s">
        <v>865</v>
      </c>
      <c r="E17" t="s">
        <v>16759</v>
      </c>
      <c r="F17" t="s">
        <v>13675</v>
      </c>
      <c r="G17" t="s">
        <v>16760</v>
      </c>
      <c r="H17" t="s">
        <v>1010</v>
      </c>
      <c r="I17" t="s">
        <v>14938</v>
      </c>
      <c r="J17" t="s">
        <v>872</v>
      </c>
    </row>
    <row r="18">
      <c r="A18" s="5"/>
      <c r="B18" t="s">
        <v>1324</v>
      </c>
      <c r="C18" t="s">
        <v>16293</v>
      </c>
      <c r="D18" t="s">
        <v>417</v>
      </c>
      <c r="E18" t="s">
        <v>16761</v>
      </c>
      <c r="F18" t="s">
        <v>1028</v>
      </c>
      <c r="G18" t="s">
        <v>16762</v>
      </c>
      <c r="H18" t="s">
        <v>949</v>
      </c>
      <c r="I18" t="s">
        <v>16763</v>
      </c>
      <c r="J18" t="s">
        <v>13972</v>
      </c>
    </row>
    <row r="19">
      <c r="A19" s="5"/>
      <c r="B19" t="s">
        <v>1331</v>
      </c>
      <c r="C19" t="s">
        <v>16268</v>
      </c>
      <c r="D19" t="s">
        <v>14449</v>
      </c>
      <c r="E19" t="s">
        <v>16458</v>
      </c>
      <c r="F19" t="s">
        <v>680</v>
      </c>
      <c r="G19" t="s">
        <v>16764</v>
      </c>
      <c r="H19" t="s">
        <v>987</v>
      </c>
      <c r="I19" t="s">
        <v>16765</v>
      </c>
      <c r="J19" t="s">
        <v>938</v>
      </c>
    </row>
    <row r="20">
      <c r="A20" s="5"/>
      <c r="B20" t="s">
        <v>1338</v>
      </c>
      <c r="C20" t="s">
        <v>16766</v>
      </c>
      <c r="D20" t="s">
        <v>1038</v>
      </c>
      <c r="E20" t="s">
        <v>16767</v>
      </c>
      <c r="F20" t="s">
        <v>1127</v>
      </c>
      <c r="G20" t="s">
        <v>16768</v>
      </c>
      <c r="H20" t="s">
        <v>13956</v>
      </c>
      <c r="I20" t="s">
        <v>16769</v>
      </c>
      <c r="J20" t="s">
        <v>399</v>
      </c>
    </row>
    <row r="21">
      <c r="A21" s="5"/>
      <c r="B21" t="s">
        <v>1345</v>
      </c>
      <c r="C21" t="s">
        <v>16770</v>
      </c>
      <c r="D21" t="s">
        <v>13783</v>
      </c>
      <c r="E21" t="s">
        <v>16771</v>
      </c>
      <c r="F21" t="s">
        <v>1024</v>
      </c>
      <c r="G21" t="s">
        <v>14934</v>
      </c>
      <c r="H21" t="s">
        <v>13816</v>
      </c>
      <c r="I21" t="s">
        <v>16772</v>
      </c>
      <c r="J21" t="s">
        <v>15743</v>
      </c>
    </row>
    <row r="22">
      <c r="A22" s="5"/>
      <c r="B22" t="s">
        <v>1352</v>
      </c>
      <c r="C22" t="s">
        <v>16773</v>
      </c>
      <c r="D22" t="s">
        <v>502</v>
      </c>
      <c r="E22" t="s">
        <v>16774</v>
      </c>
      <c r="F22" t="s">
        <v>696</v>
      </c>
      <c r="G22" t="s">
        <v>16775</v>
      </c>
      <c r="H22" t="s">
        <v>1112</v>
      </c>
      <c r="I22" t="s">
        <v>16776</v>
      </c>
      <c r="J22" t="s">
        <v>816</v>
      </c>
    </row>
    <row r="23">
      <c r="A23" s="5"/>
      <c r="B23" t="s">
        <v>1358</v>
      </c>
      <c r="C23" t="s">
        <v>16777</v>
      </c>
      <c r="D23" t="s">
        <v>1021</v>
      </c>
      <c r="E23" t="s">
        <v>16778</v>
      </c>
      <c r="F23" t="s">
        <v>909</v>
      </c>
      <c r="G23" t="s">
        <v>16779</v>
      </c>
      <c r="H23" t="s">
        <v>1148</v>
      </c>
      <c r="I23" t="s">
        <v>16780</v>
      </c>
      <c r="J23" t="s">
        <v>974</v>
      </c>
    </row>
    <row r="24">
      <c r="A24" s="5"/>
      <c r="B24" t="s">
        <v>1365</v>
      </c>
      <c r="C24" t="s">
        <v>16049</v>
      </c>
      <c r="D24" t="s">
        <v>918</v>
      </c>
      <c r="E24" t="s">
        <v>16781</v>
      </c>
      <c r="F24" t="s">
        <v>821</v>
      </c>
      <c r="G24" t="s">
        <v>15291</v>
      </c>
      <c r="H24" t="s">
        <v>1113</v>
      </c>
      <c r="I24" t="s">
        <v>16782</v>
      </c>
      <c r="J24" t="s">
        <v>676</v>
      </c>
    </row>
    <row r="25">
      <c r="A25" s="5"/>
      <c r="B25" t="s">
        <v>1372</v>
      </c>
      <c r="C25" t="s">
        <v>16783</v>
      </c>
      <c r="D25" t="s">
        <v>876</v>
      </c>
      <c r="E25" t="s">
        <v>16784</v>
      </c>
      <c r="F25" t="s">
        <v>912</v>
      </c>
      <c r="G25" t="s">
        <v>16785</v>
      </c>
      <c r="H25" t="s">
        <v>816</v>
      </c>
      <c r="I25" t="s">
        <v>16786</v>
      </c>
      <c r="J25" t="s">
        <v>1112</v>
      </c>
    </row>
    <row r="26">
      <c r="A26" s="5"/>
      <c r="B26" t="s">
        <v>1379</v>
      </c>
      <c r="C26" t="s">
        <v>16787</v>
      </c>
      <c r="D26" t="s">
        <v>1054</v>
      </c>
      <c r="E26" t="s">
        <v>16788</v>
      </c>
      <c r="F26" t="s">
        <v>546</v>
      </c>
      <c r="G26" t="s">
        <v>16097</v>
      </c>
      <c r="H26" t="s">
        <v>13610</v>
      </c>
      <c r="I26" t="s">
        <v>16789</v>
      </c>
      <c r="J26" t="s">
        <v>525</v>
      </c>
    </row>
    <row r="27">
      <c r="A27" s="5"/>
      <c r="B27" t="s">
        <v>1386</v>
      </c>
      <c r="C27" t="s">
        <v>16790</v>
      </c>
      <c r="D27" t="s">
        <v>946</v>
      </c>
      <c r="E27" t="s">
        <v>16791</v>
      </c>
      <c r="F27" t="s">
        <v>405</v>
      </c>
      <c r="G27" t="s">
        <v>15497</v>
      </c>
      <c r="H27" t="s">
        <v>1004</v>
      </c>
      <c r="I27" t="s">
        <v>16438</v>
      </c>
      <c r="J27" t="s">
        <v>641</v>
      </c>
    </row>
    <row r="28">
      <c r="A28" s="5"/>
      <c r="B28" t="s">
        <v>1393</v>
      </c>
      <c r="C28" t="s">
        <v>16792</v>
      </c>
      <c r="D28" t="s">
        <v>1047</v>
      </c>
      <c r="E28" t="s">
        <v>16793</v>
      </c>
      <c r="F28" t="s">
        <v>634</v>
      </c>
      <c r="G28" t="s">
        <v>16794</v>
      </c>
      <c r="H28" t="s">
        <v>839</v>
      </c>
      <c r="I28" t="s">
        <v>16795</v>
      </c>
      <c r="J28" t="s">
        <v>582</v>
      </c>
    </row>
    <row r="29">
      <c r="A29" s="5"/>
      <c r="B29" t="s">
        <v>1400</v>
      </c>
      <c r="C29" t="s">
        <v>16796</v>
      </c>
      <c r="D29" t="s">
        <v>1123</v>
      </c>
      <c r="E29" t="s">
        <v>15088</v>
      </c>
      <c r="F29" t="s">
        <v>13947</v>
      </c>
      <c r="G29" t="s">
        <v>16797</v>
      </c>
      <c r="H29" t="s">
        <v>937</v>
      </c>
      <c r="I29" t="s">
        <v>16402</v>
      </c>
      <c r="J29" t="s">
        <v>13687</v>
      </c>
    </row>
    <row r="30">
      <c r="A30" s="5"/>
      <c r="B30" t="s">
        <v>1407</v>
      </c>
      <c r="C30" t="s">
        <v>16798</v>
      </c>
      <c r="D30" t="s">
        <v>964</v>
      </c>
      <c r="E30" t="s">
        <v>16799</v>
      </c>
      <c r="F30" t="s">
        <v>409</v>
      </c>
      <c r="G30" t="s">
        <v>16800</v>
      </c>
      <c r="H30" t="s">
        <v>1049</v>
      </c>
      <c r="I30" t="s">
        <v>16801</v>
      </c>
      <c r="J30" t="s">
        <v>1077</v>
      </c>
    </row>
    <row r="31">
      <c r="A31" s="5"/>
      <c r="B31" t="s">
        <v>1414</v>
      </c>
      <c r="C31" t="s">
        <v>16802</v>
      </c>
      <c r="D31" t="s">
        <v>933</v>
      </c>
      <c r="E31" t="s">
        <v>16803</v>
      </c>
      <c r="F31" t="s">
        <v>501</v>
      </c>
      <c r="G31" t="s">
        <v>15106</v>
      </c>
      <c r="H31" t="s">
        <v>13723</v>
      </c>
      <c r="I31" t="s">
        <v>16804</v>
      </c>
      <c r="J31" t="s">
        <v>880</v>
      </c>
    </row>
    <row r="32">
      <c r="A32" s="5"/>
      <c r="B32" t="s">
        <v>1421</v>
      </c>
      <c r="C32" t="s">
        <v>16805</v>
      </c>
      <c r="D32" t="s">
        <v>987</v>
      </c>
      <c r="E32" t="s">
        <v>16806</v>
      </c>
      <c r="F32" t="s">
        <v>938</v>
      </c>
      <c r="G32" t="s">
        <v>16807</v>
      </c>
      <c r="H32" t="s">
        <v>13724</v>
      </c>
      <c r="I32" t="s">
        <v>16808</v>
      </c>
      <c r="J32" t="s">
        <v>958</v>
      </c>
    </row>
    <row r="33">
      <c r="A33" s="5"/>
      <c r="B33" t="s">
        <v>1428</v>
      </c>
      <c r="C33" t="s">
        <v>16809</v>
      </c>
      <c r="D33" t="s">
        <v>864</v>
      </c>
      <c r="E33" t="s">
        <v>16810</v>
      </c>
      <c r="F33" t="s">
        <v>915</v>
      </c>
      <c r="G33" t="s">
        <v>16775</v>
      </c>
      <c r="H33" t="s">
        <v>848</v>
      </c>
      <c r="I33" t="s">
        <v>16811</v>
      </c>
      <c r="J33" t="s">
        <v>1108</v>
      </c>
    </row>
    <row r="34">
      <c r="A34" s="5"/>
      <c r="B34" t="s">
        <v>1435</v>
      </c>
      <c r="C34" t="s">
        <v>16812</v>
      </c>
      <c r="D34" t="s">
        <v>13566</v>
      </c>
      <c r="E34" t="s">
        <v>16813</v>
      </c>
      <c r="F34" t="s">
        <v>521</v>
      </c>
      <c r="G34" t="s">
        <v>15469</v>
      </c>
      <c r="H34" t="s">
        <v>13571</v>
      </c>
      <c r="I34" t="s">
        <v>16451</v>
      </c>
      <c r="J34" t="s">
        <v>683</v>
      </c>
    </row>
    <row r="35">
      <c r="A35" s="5"/>
      <c r="B35" t="s">
        <v>1441</v>
      </c>
      <c r="C35" t="s">
        <v>16814</v>
      </c>
      <c r="D35" t="s">
        <v>412</v>
      </c>
      <c r="E35" t="s">
        <v>16030</v>
      </c>
      <c r="F35" t="s">
        <v>1015</v>
      </c>
      <c r="G35" t="s">
        <v>15376</v>
      </c>
      <c r="H35" t="s">
        <v>916</v>
      </c>
      <c r="I35" t="s">
        <v>16815</v>
      </c>
      <c r="J35" t="s">
        <v>1111</v>
      </c>
    </row>
    <row r="36">
      <c r="A36" s="5"/>
      <c r="B36" t="s">
        <v>1448</v>
      </c>
      <c r="C36" t="s">
        <v>16816</v>
      </c>
      <c r="D36" t="s">
        <v>16817</v>
      </c>
      <c r="E36" t="s">
        <v>15213</v>
      </c>
      <c r="F36" t="s">
        <v>13795</v>
      </c>
      <c r="G36" t="s">
        <v>15384</v>
      </c>
      <c r="H36" t="s">
        <v>1142</v>
      </c>
      <c r="I36" t="s">
        <v>15348</v>
      </c>
      <c r="J36" t="s">
        <v>13739</v>
      </c>
    </row>
    <row r="37">
      <c r="A37" s="5"/>
      <c r="B37" t="s">
        <v>1455</v>
      </c>
      <c r="C37" t="s">
        <v>16818</v>
      </c>
      <c r="D37" t="s">
        <v>1121</v>
      </c>
      <c r="E37" t="s">
        <v>16304</v>
      </c>
      <c r="F37" t="s">
        <v>13761</v>
      </c>
      <c r="G37" t="s">
        <v>16618</v>
      </c>
      <c r="H37" t="s">
        <v>885</v>
      </c>
      <c r="I37" t="s">
        <v>16819</v>
      </c>
      <c r="J37" t="s">
        <v>13712</v>
      </c>
    </row>
    <row r="38">
      <c r="A38" s="5"/>
      <c r="B38" t="s">
        <v>1462</v>
      </c>
      <c r="C38" t="s">
        <v>16820</v>
      </c>
      <c r="D38" t="s">
        <v>698</v>
      </c>
      <c r="E38" t="s">
        <v>16821</v>
      </c>
      <c r="F38" t="s">
        <v>666</v>
      </c>
      <c r="G38" t="s">
        <v>16822</v>
      </c>
      <c r="H38" t="s">
        <v>983</v>
      </c>
      <c r="I38" t="s">
        <v>16823</v>
      </c>
      <c r="J38" t="s">
        <v>1051</v>
      </c>
    </row>
    <row r="39">
      <c r="A39" s="5"/>
      <c r="B39" t="s">
        <v>1469</v>
      </c>
      <c r="C39" t="s">
        <v>16824</v>
      </c>
      <c r="D39" t="s">
        <v>522</v>
      </c>
      <c r="E39" t="s">
        <v>15173</v>
      </c>
      <c r="F39" t="s">
        <v>961</v>
      </c>
      <c r="G39" t="s">
        <v>16825</v>
      </c>
      <c r="H39" t="s">
        <v>739</v>
      </c>
      <c r="I39" t="s">
        <v>16826</v>
      </c>
      <c r="J39" t="s">
        <v>13601</v>
      </c>
    </row>
    <row r="40">
      <c r="A40" s="5"/>
      <c r="B40" t="s">
        <v>1476</v>
      </c>
      <c r="C40" t="s">
        <v>15494</v>
      </c>
      <c r="D40" t="s">
        <v>560</v>
      </c>
      <c r="E40" t="s">
        <v>15421</v>
      </c>
      <c r="F40" t="s">
        <v>13649</v>
      </c>
      <c r="G40" t="s">
        <v>16657</v>
      </c>
      <c r="H40" t="s">
        <v>1072</v>
      </c>
      <c r="I40" t="s">
        <v>15325</v>
      </c>
      <c r="J40" t="s">
        <v>13714</v>
      </c>
    </row>
    <row r="41">
      <c r="A41" s="5"/>
      <c r="B41" t="s">
        <v>1483</v>
      </c>
      <c r="C41" t="s">
        <v>16827</v>
      </c>
      <c r="D41" t="s">
        <v>980</v>
      </c>
      <c r="E41" t="s">
        <v>16828</v>
      </c>
      <c r="F41" t="s">
        <v>1110</v>
      </c>
      <c r="G41" t="s">
        <v>16829</v>
      </c>
      <c r="H41" t="s">
        <v>992</v>
      </c>
      <c r="I41" t="s">
        <v>16830</v>
      </c>
      <c r="J41" t="s">
        <v>579</v>
      </c>
    </row>
    <row r="42">
      <c r="A42" s="5"/>
      <c r="B42" t="s">
        <v>1490</v>
      </c>
      <c r="C42" t="s">
        <v>16831</v>
      </c>
      <c r="D42" t="s">
        <v>831</v>
      </c>
      <c r="E42" t="s">
        <v>16832</v>
      </c>
      <c r="F42" t="s">
        <v>1106</v>
      </c>
      <c r="G42" t="s">
        <v>16833</v>
      </c>
      <c r="H42" t="s">
        <v>998</v>
      </c>
      <c r="I42" t="s">
        <v>16834</v>
      </c>
      <c r="J42" t="s">
        <v>924</v>
      </c>
    </row>
    <row r="43">
      <c r="A43" s="5"/>
      <c r="B43" t="s">
        <v>1497</v>
      </c>
      <c r="C43" t="s">
        <v>16835</v>
      </c>
      <c r="D43" t="s">
        <v>516</v>
      </c>
      <c r="E43" t="s">
        <v>16403</v>
      </c>
      <c r="F43" t="s">
        <v>13634</v>
      </c>
      <c r="G43" t="s">
        <v>15278</v>
      </c>
      <c r="H43" t="s">
        <v>524</v>
      </c>
      <c r="I43" t="s">
        <v>15430</v>
      </c>
      <c r="J43" t="s">
        <v>13636</v>
      </c>
    </row>
    <row r="44">
      <c r="A44" s="5"/>
      <c r="B44" t="s">
        <v>1503</v>
      </c>
      <c r="C44" t="s">
        <v>16836</v>
      </c>
      <c r="D44" t="s">
        <v>1035</v>
      </c>
      <c r="E44" t="s">
        <v>16837</v>
      </c>
      <c r="F44" t="s">
        <v>1150</v>
      </c>
      <c r="G44" t="s">
        <v>15233</v>
      </c>
      <c r="H44" t="s">
        <v>945</v>
      </c>
      <c r="I44" t="s">
        <v>16838</v>
      </c>
      <c r="J44" t="s">
        <v>828</v>
      </c>
    </row>
    <row r="45">
      <c r="A45" s="5"/>
      <c r="B45" t="s">
        <v>1507</v>
      </c>
      <c r="C45" t="s">
        <v>16839</v>
      </c>
      <c r="D45" t="s">
        <v>14028</v>
      </c>
      <c r="E45" t="s">
        <v>16840</v>
      </c>
      <c r="F45" t="s">
        <v>407</v>
      </c>
      <c r="G45" t="s">
        <v>16841</v>
      </c>
      <c r="H45" t="s">
        <v>13956</v>
      </c>
      <c r="I45" t="s">
        <v>16842</v>
      </c>
      <c r="J45" t="s">
        <v>399</v>
      </c>
    </row>
    <row r="46">
      <c r="A46" s="5"/>
      <c r="B46" t="s">
        <v>1514</v>
      </c>
      <c r="C46" t="s">
        <v>16843</v>
      </c>
      <c r="D46" t="s">
        <v>577</v>
      </c>
      <c r="E46" t="s">
        <v>16844</v>
      </c>
      <c r="F46" t="s">
        <v>553</v>
      </c>
      <c r="G46" t="s">
        <v>16845</v>
      </c>
      <c r="H46" t="s">
        <v>988</v>
      </c>
      <c r="I46" t="s">
        <v>16846</v>
      </c>
      <c r="J46" t="s">
        <v>1097</v>
      </c>
    </row>
    <row r="47">
      <c r="A47" s="5"/>
      <c r="B47" t="s">
        <v>1521</v>
      </c>
      <c r="C47" t="s">
        <v>15879</v>
      </c>
      <c r="D47" t="s">
        <v>1026</v>
      </c>
      <c r="E47" t="s">
        <v>15881</v>
      </c>
      <c r="F47" t="s">
        <v>969</v>
      </c>
      <c r="G47" t="s">
        <v>15880</v>
      </c>
      <c r="H47" t="s">
        <v>810</v>
      </c>
      <c r="I47" t="s">
        <v>15882</v>
      </c>
      <c r="J47" t="s">
        <v>862</v>
      </c>
    </row>
    <row r="49">
      <c r="A49" t="s">
        <v>15897</v>
      </c>
    </row>
    <row r="50">
      <c r="A50" t="s">
        <v>382</v>
      </c>
    </row>
    <row r="51">
      <c r="A51" t="s">
        <v>438</v>
      </c>
    </row>
    <row r="52">
      <c r="A52" t="s">
        <v>1530</v>
      </c>
    </row>
  </sheetData>
  <mergeCells count="5">
    <mergeCell ref="A3:B3"/>
    <mergeCell ref="C3:D3"/>
    <mergeCell ref="E3:F3"/>
    <mergeCell ref="G3:H3"/>
    <mergeCell ref="I3:J3"/>
  </mergeCells>
  <pageMargins left="0.7" right="0.7" top="0.75" bottom="0.75" header="0.3" footer="0.3"/>
  <pageSetup paperSize="9" orientation="portrait" horizontalDpi="300" verticalDpi="300" r:id="rId2"/>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361</v>
      </c>
    </row>
    <row r="2">
      <c r="A2" s="3" t="str">
        <f>=HYPERLINK("#'INDEX'!A1", "Back to INDEX")</f>
      </c>
    </row>
    <row r="3">
      <c r="A3" s="2" t="s">
        <v>382</v>
      </c>
      <c r="B3" s="2" t="s">
        <v>382</v>
      </c>
      <c r="C3" s="2" t="s">
        <v>16258</v>
      </c>
      <c r="D3" s="2" t="s">
        <v>16258</v>
      </c>
      <c r="E3" s="2" t="s">
        <v>16260</v>
      </c>
      <c r="F3" s="2" t="s">
        <v>16260</v>
      </c>
      <c r="G3" s="2" t="s">
        <v>16259</v>
      </c>
      <c r="H3" s="2" t="s">
        <v>16259</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7185</v>
      </c>
      <c r="C5" t="s">
        <v>15693</v>
      </c>
      <c r="D5" t="s">
        <v>15523</v>
      </c>
      <c r="E5" t="s">
        <v>15230</v>
      </c>
      <c r="F5" t="s">
        <v>7312</v>
      </c>
      <c r="G5" t="s">
        <v>15693</v>
      </c>
      <c r="H5" t="s">
        <v>15523</v>
      </c>
      <c r="I5" t="s">
        <v>15088</v>
      </c>
      <c r="J5" t="s">
        <v>7312</v>
      </c>
    </row>
    <row r="6">
      <c r="A6" s="5"/>
      <c r="B6" t="s">
        <v>7192</v>
      </c>
      <c r="C6" t="s">
        <v>15228</v>
      </c>
      <c r="D6" t="s">
        <v>569</v>
      </c>
      <c r="E6" t="s">
        <v>16377</v>
      </c>
      <c r="F6" t="s">
        <v>1220</v>
      </c>
      <c r="G6" t="s">
        <v>15394</v>
      </c>
      <c r="H6" t="s">
        <v>747</v>
      </c>
      <c r="I6" t="s">
        <v>15350</v>
      </c>
      <c r="J6" t="s">
        <v>1167</v>
      </c>
    </row>
    <row r="7">
      <c r="A7" s="5"/>
      <c r="B7" t="s">
        <v>7199</v>
      </c>
      <c r="C7" t="s">
        <v>15364</v>
      </c>
      <c r="D7" t="s">
        <v>13935</v>
      </c>
      <c r="E7" t="s">
        <v>16847</v>
      </c>
      <c r="F7" t="s">
        <v>9055</v>
      </c>
      <c r="G7" t="s">
        <v>16848</v>
      </c>
      <c r="H7" t="s">
        <v>13975</v>
      </c>
      <c r="I7" t="s">
        <v>16849</v>
      </c>
      <c r="J7" t="s">
        <v>16850</v>
      </c>
    </row>
    <row r="8">
      <c r="A8" s="5"/>
      <c r="B8" t="s">
        <v>7205</v>
      </c>
      <c r="C8" t="s">
        <v>15399</v>
      </c>
      <c r="D8" t="s">
        <v>7312</v>
      </c>
      <c r="E8" t="s">
        <v>15693</v>
      </c>
      <c r="F8" t="s">
        <v>15523</v>
      </c>
      <c r="G8" t="s">
        <v>16851</v>
      </c>
      <c r="H8" t="s">
        <v>7312</v>
      </c>
      <c r="I8" t="s">
        <v>15693</v>
      </c>
      <c r="J8" t="s">
        <v>15523</v>
      </c>
    </row>
    <row r="9">
      <c r="A9" s="5"/>
      <c r="B9" t="s">
        <v>7212</v>
      </c>
      <c r="C9" t="s">
        <v>1137</v>
      </c>
      <c r="D9" t="s">
        <v>1137</v>
      </c>
      <c r="E9" t="s">
        <v>1137</v>
      </c>
      <c r="F9" t="s">
        <v>1137</v>
      </c>
      <c r="G9" t="s">
        <v>1137</v>
      </c>
      <c r="H9" t="s">
        <v>1137</v>
      </c>
      <c r="I9" t="s">
        <v>1137</v>
      </c>
      <c r="J9" t="s">
        <v>1137</v>
      </c>
    </row>
    <row r="10">
      <c r="A10" s="5"/>
      <c r="B10" t="s">
        <v>7213</v>
      </c>
      <c r="C10" t="s">
        <v>16852</v>
      </c>
      <c r="D10" t="s">
        <v>7312</v>
      </c>
      <c r="E10" t="s">
        <v>15693</v>
      </c>
      <c r="F10" t="s">
        <v>15523</v>
      </c>
      <c r="G10" t="s">
        <v>16853</v>
      </c>
      <c r="H10" t="s">
        <v>7312</v>
      </c>
      <c r="I10" t="s">
        <v>15693</v>
      </c>
      <c r="J10" t="s">
        <v>15523</v>
      </c>
    </row>
    <row r="11">
      <c r="A11" s="5"/>
      <c r="B11" t="s">
        <v>7219</v>
      </c>
      <c r="C11" t="s">
        <v>16854</v>
      </c>
      <c r="D11" t="s">
        <v>1145</v>
      </c>
      <c r="E11" t="s">
        <v>15255</v>
      </c>
      <c r="F11" t="s">
        <v>13745</v>
      </c>
      <c r="G11" t="s">
        <v>15584</v>
      </c>
      <c r="H11" t="s">
        <v>13557</v>
      </c>
      <c r="I11" t="s">
        <v>15213</v>
      </c>
      <c r="J11" t="s">
        <v>13808</v>
      </c>
    </row>
    <row r="12">
      <c r="A12" s="5"/>
      <c r="B12" t="s">
        <v>7226</v>
      </c>
      <c r="C12" t="s">
        <v>15693</v>
      </c>
      <c r="D12" t="s">
        <v>15523</v>
      </c>
      <c r="E12" t="s">
        <v>15130</v>
      </c>
      <c r="F12" t="s">
        <v>7312</v>
      </c>
      <c r="G12" t="s">
        <v>15693</v>
      </c>
      <c r="H12" t="s">
        <v>15523</v>
      </c>
      <c r="I12" t="s">
        <v>16265</v>
      </c>
      <c r="J12" t="s">
        <v>7312</v>
      </c>
    </row>
    <row r="13">
      <c r="A13" s="5"/>
      <c r="B13" t="s">
        <v>7233</v>
      </c>
      <c r="C13" t="s">
        <v>16855</v>
      </c>
      <c r="D13" t="s">
        <v>16856</v>
      </c>
      <c r="E13" t="s">
        <v>16143</v>
      </c>
      <c r="F13" t="s">
        <v>15991</v>
      </c>
      <c r="G13" t="s">
        <v>15456</v>
      </c>
      <c r="H13" t="s">
        <v>16857</v>
      </c>
      <c r="I13" t="s">
        <v>16143</v>
      </c>
      <c r="J13" t="s">
        <v>13974</v>
      </c>
    </row>
    <row r="14">
      <c r="A14" s="5"/>
      <c r="B14" t="s">
        <v>7240</v>
      </c>
      <c r="C14" t="s">
        <v>15693</v>
      </c>
      <c r="D14" t="s">
        <v>15523</v>
      </c>
      <c r="E14" t="s">
        <v>16858</v>
      </c>
      <c r="F14" t="s">
        <v>7312</v>
      </c>
      <c r="G14" t="s">
        <v>15693</v>
      </c>
      <c r="H14" t="s">
        <v>15523</v>
      </c>
      <c r="I14" t="s">
        <v>16859</v>
      </c>
      <c r="J14" t="s">
        <v>7312</v>
      </c>
    </row>
    <row r="15">
      <c r="A15" s="5"/>
      <c r="B15" t="s">
        <v>7247</v>
      </c>
      <c r="C15" t="s">
        <v>16860</v>
      </c>
      <c r="D15" t="s">
        <v>534</v>
      </c>
      <c r="E15" t="s">
        <v>16044</v>
      </c>
      <c r="F15" t="s">
        <v>13574</v>
      </c>
      <c r="G15" t="s">
        <v>16861</v>
      </c>
      <c r="H15" t="s">
        <v>398</v>
      </c>
      <c r="I15" t="s">
        <v>16416</v>
      </c>
      <c r="J15" t="s">
        <v>13568</v>
      </c>
    </row>
    <row r="16">
      <c r="A16" s="5"/>
      <c r="B16" t="s">
        <v>7254</v>
      </c>
      <c r="C16" t="s">
        <v>15287</v>
      </c>
      <c r="D16" t="s">
        <v>16862</v>
      </c>
      <c r="E16" t="s">
        <v>16863</v>
      </c>
      <c r="F16" t="s">
        <v>13940</v>
      </c>
      <c r="G16" t="s">
        <v>15117</v>
      </c>
      <c r="H16" t="s">
        <v>16864</v>
      </c>
      <c r="I16" t="s">
        <v>16143</v>
      </c>
      <c r="J16" t="s">
        <v>13948</v>
      </c>
    </row>
    <row r="17">
      <c r="A17" s="5"/>
      <c r="B17" t="s">
        <v>7261</v>
      </c>
      <c r="C17" t="s">
        <v>16865</v>
      </c>
      <c r="D17" t="s">
        <v>16866</v>
      </c>
      <c r="E17" t="s">
        <v>16332</v>
      </c>
      <c r="F17" t="s">
        <v>13834</v>
      </c>
      <c r="G17" t="s">
        <v>16867</v>
      </c>
      <c r="H17" t="s">
        <v>1152</v>
      </c>
      <c r="I17" t="s">
        <v>15126</v>
      </c>
      <c r="J17" t="s">
        <v>13913</v>
      </c>
    </row>
    <row r="18">
      <c r="A18" s="5"/>
      <c r="B18" t="s">
        <v>7267</v>
      </c>
      <c r="C18" t="s">
        <v>15071</v>
      </c>
      <c r="D18" t="s">
        <v>7481</v>
      </c>
      <c r="E18" t="s">
        <v>16143</v>
      </c>
      <c r="F18" t="s">
        <v>13929</v>
      </c>
      <c r="G18" t="s">
        <v>16861</v>
      </c>
      <c r="H18" t="s">
        <v>7312</v>
      </c>
      <c r="I18" t="s">
        <v>15693</v>
      </c>
      <c r="J18" t="s">
        <v>15523</v>
      </c>
    </row>
    <row r="19">
      <c r="A19" s="5"/>
      <c r="B19" t="s">
        <v>7271</v>
      </c>
      <c r="C19" t="s">
        <v>1137</v>
      </c>
      <c r="D19" t="s">
        <v>382</v>
      </c>
      <c r="E19" t="s">
        <v>1137</v>
      </c>
      <c r="F19" t="s">
        <v>382</v>
      </c>
      <c r="G19" t="s">
        <v>1137</v>
      </c>
      <c r="H19" t="s">
        <v>382</v>
      </c>
      <c r="I19" t="s">
        <v>1137</v>
      </c>
      <c r="J19" t="s">
        <v>382</v>
      </c>
    </row>
    <row r="20">
      <c r="A20" s="5"/>
      <c r="B20" t="s">
        <v>7272</v>
      </c>
      <c r="C20" t="s">
        <v>15234</v>
      </c>
      <c r="D20" t="s">
        <v>16864</v>
      </c>
      <c r="E20" t="s">
        <v>16044</v>
      </c>
      <c r="F20" t="s">
        <v>13948</v>
      </c>
      <c r="G20" t="s">
        <v>16868</v>
      </c>
      <c r="H20" t="s">
        <v>16864</v>
      </c>
      <c r="I20" t="s">
        <v>16153</v>
      </c>
      <c r="J20" t="s">
        <v>13948</v>
      </c>
    </row>
    <row r="21">
      <c r="A21" s="5"/>
      <c r="B21" t="s">
        <v>7279</v>
      </c>
      <c r="C21" t="s">
        <v>1137</v>
      </c>
      <c r="D21" t="s">
        <v>382</v>
      </c>
      <c r="E21" t="s">
        <v>1137</v>
      </c>
      <c r="F21" t="s">
        <v>382</v>
      </c>
      <c r="G21" t="s">
        <v>1137</v>
      </c>
      <c r="H21" t="s">
        <v>382</v>
      </c>
      <c r="I21" t="s">
        <v>1137</v>
      </c>
      <c r="J21" t="s">
        <v>382</v>
      </c>
    </row>
    <row r="22">
      <c r="A22" s="5"/>
      <c r="B22" t="s">
        <v>7280</v>
      </c>
      <c r="C22" t="s">
        <v>15693</v>
      </c>
      <c r="D22" t="s">
        <v>15523</v>
      </c>
      <c r="E22" t="s">
        <v>16869</v>
      </c>
      <c r="F22" t="s">
        <v>7312</v>
      </c>
      <c r="G22" t="s">
        <v>15693</v>
      </c>
      <c r="H22" t="s">
        <v>15523</v>
      </c>
      <c r="I22" t="s">
        <v>15088</v>
      </c>
      <c r="J22" t="s">
        <v>7312</v>
      </c>
    </row>
    <row r="23">
      <c r="A23" s="5"/>
      <c r="B23" t="s">
        <v>7287</v>
      </c>
      <c r="C23" t="s">
        <v>1137</v>
      </c>
      <c r="D23" t="s">
        <v>382</v>
      </c>
      <c r="E23" t="s">
        <v>1137</v>
      </c>
      <c r="F23" t="s">
        <v>382</v>
      </c>
      <c r="G23" t="s">
        <v>1137</v>
      </c>
      <c r="H23" t="s">
        <v>382</v>
      </c>
      <c r="I23" t="s">
        <v>1137</v>
      </c>
      <c r="J23" t="s">
        <v>382</v>
      </c>
    </row>
    <row r="24">
      <c r="A24" s="5"/>
      <c r="B24" t="s">
        <v>7288</v>
      </c>
      <c r="C24" t="s">
        <v>16870</v>
      </c>
      <c r="D24" t="s">
        <v>7312</v>
      </c>
      <c r="E24" t="s">
        <v>15693</v>
      </c>
      <c r="F24" t="s">
        <v>15523</v>
      </c>
      <c r="G24" t="s">
        <v>15271</v>
      </c>
      <c r="H24" t="s">
        <v>7312</v>
      </c>
      <c r="I24" t="s">
        <v>15693</v>
      </c>
      <c r="J24" t="s">
        <v>15523</v>
      </c>
    </row>
    <row r="25">
      <c r="A25" s="5"/>
      <c r="B25" t="s">
        <v>7295</v>
      </c>
      <c r="C25" t="s">
        <v>15693</v>
      </c>
      <c r="D25" t="s">
        <v>15523</v>
      </c>
      <c r="E25" t="s">
        <v>16871</v>
      </c>
      <c r="F25" t="s">
        <v>7312</v>
      </c>
      <c r="G25" t="s">
        <v>15693</v>
      </c>
      <c r="H25" t="s">
        <v>15523</v>
      </c>
      <c r="I25" t="s">
        <v>15352</v>
      </c>
      <c r="J25" t="s">
        <v>7312</v>
      </c>
    </row>
    <row r="26">
      <c r="A26" s="5"/>
      <c r="B26" t="s">
        <v>7302</v>
      </c>
      <c r="C26" t="s">
        <v>15445</v>
      </c>
      <c r="D26" t="s">
        <v>1101</v>
      </c>
      <c r="E26" t="s">
        <v>15426</v>
      </c>
      <c r="F26" t="s">
        <v>990</v>
      </c>
      <c r="G26" t="s">
        <v>15256</v>
      </c>
      <c r="H26" t="s">
        <v>832</v>
      </c>
      <c r="I26" t="s">
        <v>15351</v>
      </c>
      <c r="J26" t="s">
        <v>1109</v>
      </c>
    </row>
    <row r="27">
      <c r="A27" s="5"/>
      <c r="B27" t="s">
        <v>7309</v>
      </c>
      <c r="C27" t="s">
        <v>15160</v>
      </c>
      <c r="D27" t="s">
        <v>7312</v>
      </c>
      <c r="E27" t="s">
        <v>15693</v>
      </c>
      <c r="F27" t="s">
        <v>15523</v>
      </c>
      <c r="G27" t="s">
        <v>15276</v>
      </c>
      <c r="H27" t="s">
        <v>7312</v>
      </c>
      <c r="I27" t="s">
        <v>15693</v>
      </c>
      <c r="J27" t="s">
        <v>15523</v>
      </c>
    </row>
    <row r="28">
      <c r="A28" s="5"/>
      <c r="B28" t="s">
        <v>7315</v>
      </c>
      <c r="C28" t="s">
        <v>1137</v>
      </c>
      <c r="D28" t="s">
        <v>382</v>
      </c>
      <c r="E28" t="s">
        <v>1137</v>
      </c>
      <c r="F28" t="s">
        <v>382</v>
      </c>
      <c r="G28" t="s">
        <v>1137</v>
      </c>
      <c r="H28" t="s">
        <v>382</v>
      </c>
      <c r="I28" t="s">
        <v>1137</v>
      </c>
      <c r="J28" t="s">
        <v>382</v>
      </c>
    </row>
    <row r="29">
      <c r="A29" s="5"/>
      <c r="B29" t="s">
        <v>7316</v>
      </c>
      <c r="C29" t="s">
        <v>16872</v>
      </c>
      <c r="D29" t="s">
        <v>620</v>
      </c>
      <c r="E29" t="s">
        <v>15425</v>
      </c>
      <c r="F29" t="s">
        <v>803</v>
      </c>
      <c r="G29" t="s">
        <v>15364</v>
      </c>
      <c r="H29" t="s">
        <v>816</v>
      </c>
      <c r="I29" t="s">
        <v>14424</v>
      </c>
      <c r="J29" t="s">
        <v>1112</v>
      </c>
    </row>
    <row r="30">
      <c r="A30" s="5"/>
      <c r="B30" t="s">
        <v>7323</v>
      </c>
      <c r="C30" t="s">
        <v>15170</v>
      </c>
      <c r="D30" t="s">
        <v>16873</v>
      </c>
      <c r="E30" t="s">
        <v>16874</v>
      </c>
      <c r="F30" t="s">
        <v>13771</v>
      </c>
      <c r="G30" t="s">
        <v>15488</v>
      </c>
      <c r="H30" t="s">
        <v>16875</v>
      </c>
      <c r="I30" t="s">
        <v>15304</v>
      </c>
      <c r="J30" t="s">
        <v>13768</v>
      </c>
    </row>
    <row r="31">
      <c r="A31" s="5"/>
      <c r="B31" t="s">
        <v>7330</v>
      </c>
      <c r="C31" t="s">
        <v>15693</v>
      </c>
      <c r="D31" t="s">
        <v>15523</v>
      </c>
      <c r="E31" t="s">
        <v>15440</v>
      </c>
      <c r="F31" t="s">
        <v>7312</v>
      </c>
      <c r="G31" t="s">
        <v>1137</v>
      </c>
      <c r="H31" t="s">
        <v>1137</v>
      </c>
      <c r="I31" t="s">
        <v>1137</v>
      </c>
      <c r="J31" t="s">
        <v>1137</v>
      </c>
    </row>
    <row r="32">
      <c r="A32" s="5"/>
      <c r="B32" t="s">
        <v>7331</v>
      </c>
      <c r="C32" t="s">
        <v>16876</v>
      </c>
      <c r="D32" t="s">
        <v>16877</v>
      </c>
      <c r="E32" t="s">
        <v>16852</v>
      </c>
      <c r="F32" t="s">
        <v>13791</v>
      </c>
      <c r="G32" t="s">
        <v>16419</v>
      </c>
      <c r="H32" t="s">
        <v>1046</v>
      </c>
      <c r="I32" t="s">
        <v>15429</v>
      </c>
      <c r="J32" t="s">
        <v>13760</v>
      </c>
    </row>
    <row r="33">
      <c r="A33" s="5"/>
      <c r="B33" t="s">
        <v>7336</v>
      </c>
      <c r="C33" t="s">
        <v>15693</v>
      </c>
      <c r="D33" t="s">
        <v>15523</v>
      </c>
      <c r="E33" t="s">
        <v>16878</v>
      </c>
      <c r="F33" t="s">
        <v>7312</v>
      </c>
      <c r="G33" t="s">
        <v>15693</v>
      </c>
      <c r="H33" t="s">
        <v>15523</v>
      </c>
      <c r="I33" t="s">
        <v>15465</v>
      </c>
      <c r="J33" t="s">
        <v>7312</v>
      </c>
    </row>
    <row r="34">
      <c r="A34" s="5"/>
      <c r="B34" t="s">
        <v>7343</v>
      </c>
      <c r="C34" t="s">
        <v>16879</v>
      </c>
      <c r="D34" t="s">
        <v>986</v>
      </c>
      <c r="E34" t="s">
        <v>16880</v>
      </c>
      <c r="F34" t="s">
        <v>563</v>
      </c>
      <c r="G34" t="s">
        <v>15117</v>
      </c>
      <c r="H34" t="s">
        <v>13642</v>
      </c>
      <c r="I34" t="s">
        <v>15482</v>
      </c>
      <c r="J34" t="s">
        <v>588</v>
      </c>
    </row>
    <row r="35">
      <c r="A35" s="5"/>
      <c r="B35" t="s">
        <v>7350</v>
      </c>
      <c r="C35" t="s">
        <v>16881</v>
      </c>
      <c r="D35" t="s">
        <v>1112</v>
      </c>
      <c r="E35" t="s">
        <v>16882</v>
      </c>
      <c r="F35" t="s">
        <v>816</v>
      </c>
      <c r="G35" t="s">
        <v>16883</v>
      </c>
      <c r="H35" t="s">
        <v>13951</v>
      </c>
      <c r="I35" t="s">
        <v>15327</v>
      </c>
      <c r="J35" t="s">
        <v>864</v>
      </c>
    </row>
    <row r="36">
      <c r="A36" s="5"/>
      <c r="B36" t="s">
        <v>7357</v>
      </c>
      <c r="C36" t="s">
        <v>15430</v>
      </c>
      <c r="D36" t="s">
        <v>7312</v>
      </c>
      <c r="E36" t="s">
        <v>15693</v>
      </c>
      <c r="F36" t="s">
        <v>15523</v>
      </c>
      <c r="G36" t="s">
        <v>1137</v>
      </c>
      <c r="H36" t="s">
        <v>1137</v>
      </c>
      <c r="I36" t="s">
        <v>1137</v>
      </c>
      <c r="J36" t="s">
        <v>1137</v>
      </c>
    </row>
    <row r="37">
      <c r="A37" s="5"/>
      <c r="B37" t="s">
        <v>7358</v>
      </c>
      <c r="C37" t="s">
        <v>15303</v>
      </c>
      <c r="D37" t="s">
        <v>13664</v>
      </c>
      <c r="E37" t="s">
        <v>16405</v>
      </c>
      <c r="F37" t="s">
        <v>541</v>
      </c>
      <c r="G37" t="s">
        <v>16884</v>
      </c>
      <c r="H37" t="s">
        <v>13738</v>
      </c>
      <c r="I37" t="s">
        <v>15338</v>
      </c>
      <c r="J37" t="s">
        <v>1114</v>
      </c>
    </row>
    <row r="38">
      <c r="A38" s="5"/>
      <c r="B38" t="s">
        <v>7365</v>
      </c>
      <c r="C38" t="s">
        <v>16450</v>
      </c>
      <c r="D38" t="s">
        <v>8185</v>
      </c>
      <c r="E38" t="s">
        <v>14534</v>
      </c>
      <c r="F38" t="s">
        <v>13800</v>
      </c>
      <c r="G38" t="s">
        <v>16885</v>
      </c>
      <c r="H38" t="s">
        <v>8186</v>
      </c>
      <c r="I38" t="s">
        <v>15069</v>
      </c>
      <c r="J38" t="s">
        <v>13977</v>
      </c>
    </row>
    <row r="39">
      <c r="A39" s="5"/>
      <c r="B39" t="s">
        <v>7371</v>
      </c>
      <c r="C39" t="s">
        <v>15092</v>
      </c>
      <c r="D39" t="s">
        <v>1066</v>
      </c>
      <c r="E39" t="s">
        <v>15303</v>
      </c>
      <c r="F39" t="s">
        <v>1060</v>
      </c>
      <c r="G39" t="s">
        <v>15303</v>
      </c>
      <c r="H39" t="s">
        <v>14002</v>
      </c>
      <c r="I39" t="s">
        <v>15349</v>
      </c>
      <c r="J39" t="s">
        <v>996</v>
      </c>
    </row>
    <row r="40">
      <c r="A40" s="5"/>
      <c r="B40" t="s">
        <v>7378</v>
      </c>
      <c r="C40" t="s">
        <v>15693</v>
      </c>
      <c r="D40" t="s">
        <v>15523</v>
      </c>
      <c r="E40" t="s">
        <v>15470</v>
      </c>
      <c r="F40" t="s">
        <v>7312</v>
      </c>
      <c r="G40" t="s">
        <v>15693</v>
      </c>
      <c r="H40" t="s">
        <v>15523</v>
      </c>
      <c r="I40" t="s">
        <v>16402</v>
      </c>
      <c r="J40" t="s">
        <v>7312</v>
      </c>
    </row>
    <row r="41">
      <c r="A41" s="5"/>
      <c r="B41" t="s">
        <v>7385</v>
      </c>
      <c r="C41" t="s">
        <v>16886</v>
      </c>
      <c r="D41" t="s">
        <v>13927</v>
      </c>
      <c r="E41" t="s">
        <v>15250</v>
      </c>
      <c r="F41" t="s">
        <v>16887</v>
      </c>
      <c r="G41" t="s">
        <v>16415</v>
      </c>
      <c r="H41" t="s">
        <v>13777</v>
      </c>
      <c r="I41" t="s">
        <v>15203</v>
      </c>
      <c r="J41" t="s">
        <v>1171</v>
      </c>
    </row>
    <row r="42">
      <c r="A42" s="5"/>
      <c r="B42" t="s">
        <v>7390</v>
      </c>
      <c r="C42" t="s">
        <v>15693</v>
      </c>
      <c r="D42" t="s">
        <v>15523</v>
      </c>
      <c r="E42" t="s">
        <v>15205</v>
      </c>
      <c r="F42" t="s">
        <v>7312</v>
      </c>
      <c r="G42" t="s">
        <v>15693</v>
      </c>
      <c r="H42" t="s">
        <v>15523</v>
      </c>
      <c r="I42" t="s">
        <v>15364</v>
      </c>
      <c r="J42" t="s">
        <v>7312</v>
      </c>
    </row>
    <row r="43">
      <c r="A43" s="5"/>
      <c r="B43" t="s">
        <v>7396</v>
      </c>
      <c r="C43" t="s">
        <v>1137</v>
      </c>
      <c r="D43" t="s">
        <v>382</v>
      </c>
      <c r="E43" t="s">
        <v>1137</v>
      </c>
      <c r="F43" t="s">
        <v>382</v>
      </c>
      <c r="G43" t="s">
        <v>1137</v>
      </c>
      <c r="H43" t="s">
        <v>382</v>
      </c>
      <c r="I43" t="s">
        <v>1137</v>
      </c>
      <c r="J43" t="s">
        <v>382</v>
      </c>
    </row>
    <row r="44">
      <c r="A44" s="5"/>
      <c r="B44" t="s">
        <v>7397</v>
      </c>
      <c r="C44" t="s">
        <v>1137</v>
      </c>
      <c r="D44" t="s">
        <v>382</v>
      </c>
      <c r="E44" t="s">
        <v>1137</v>
      </c>
      <c r="F44" t="s">
        <v>382</v>
      </c>
      <c r="G44" t="s">
        <v>1137</v>
      </c>
      <c r="H44" t="s">
        <v>382</v>
      </c>
      <c r="I44" t="s">
        <v>1137</v>
      </c>
      <c r="J44" t="s">
        <v>382</v>
      </c>
    </row>
    <row r="45">
      <c r="A45" s="5"/>
      <c r="B45" t="s">
        <v>7398</v>
      </c>
      <c r="C45" t="s">
        <v>15064</v>
      </c>
      <c r="D45" t="s">
        <v>980</v>
      </c>
      <c r="E45" t="s">
        <v>16888</v>
      </c>
      <c r="F45" t="s">
        <v>1110</v>
      </c>
      <c r="G45" t="s">
        <v>15299</v>
      </c>
      <c r="H45" t="s">
        <v>1001</v>
      </c>
      <c r="I45" t="s">
        <v>15533</v>
      </c>
      <c r="J45" t="s">
        <v>601</v>
      </c>
    </row>
    <row r="46">
      <c r="A46" s="5"/>
      <c r="B46" t="s">
        <v>7404</v>
      </c>
      <c r="C46" t="s">
        <v>1137</v>
      </c>
      <c r="D46" t="s">
        <v>382</v>
      </c>
      <c r="E46" t="s">
        <v>1137</v>
      </c>
      <c r="F46" t="s">
        <v>382</v>
      </c>
      <c r="G46" t="s">
        <v>1137</v>
      </c>
      <c r="H46" t="s">
        <v>382</v>
      </c>
      <c r="I46" t="s">
        <v>1137</v>
      </c>
      <c r="J46" t="s">
        <v>382</v>
      </c>
    </row>
    <row r="47">
      <c r="A47" s="5"/>
      <c r="B47" t="s">
        <v>7405</v>
      </c>
      <c r="C47" t="s">
        <v>1137</v>
      </c>
      <c r="D47" t="s">
        <v>382</v>
      </c>
      <c r="E47" t="s">
        <v>1137</v>
      </c>
      <c r="F47" t="s">
        <v>382</v>
      </c>
      <c r="G47" t="s">
        <v>1137</v>
      </c>
      <c r="H47" t="s">
        <v>382</v>
      </c>
      <c r="I47" t="s">
        <v>1137</v>
      </c>
      <c r="J47" t="s">
        <v>382</v>
      </c>
    </row>
    <row r="48">
      <c r="A48" s="5"/>
      <c r="B48" t="s">
        <v>7406</v>
      </c>
      <c r="C48" t="s">
        <v>1137</v>
      </c>
      <c r="D48" t="s">
        <v>382</v>
      </c>
      <c r="E48" t="s">
        <v>1137</v>
      </c>
      <c r="F48" t="s">
        <v>382</v>
      </c>
      <c r="G48" t="s">
        <v>1137</v>
      </c>
      <c r="H48" t="s">
        <v>382</v>
      </c>
      <c r="I48" t="s">
        <v>1137</v>
      </c>
      <c r="J48" t="s">
        <v>382</v>
      </c>
    </row>
    <row r="49">
      <c r="A49" s="5"/>
      <c r="B49" t="s">
        <v>7407</v>
      </c>
      <c r="C49" t="s">
        <v>15429</v>
      </c>
      <c r="D49" t="s">
        <v>13830</v>
      </c>
      <c r="E49" t="s">
        <v>16889</v>
      </c>
      <c r="F49" t="s">
        <v>1218</v>
      </c>
      <c r="G49" t="s">
        <v>16044</v>
      </c>
      <c r="H49" t="s">
        <v>13911</v>
      </c>
      <c r="I49" t="s">
        <v>15087</v>
      </c>
      <c r="J49" t="s">
        <v>883</v>
      </c>
    </row>
    <row r="50">
      <c r="A50" s="5"/>
      <c r="B50" t="s">
        <v>7413</v>
      </c>
      <c r="C50" t="s">
        <v>16890</v>
      </c>
      <c r="D50" t="s">
        <v>1007</v>
      </c>
      <c r="E50" t="s">
        <v>16097</v>
      </c>
      <c r="F50" t="s">
        <v>1117</v>
      </c>
      <c r="G50" t="s">
        <v>15442</v>
      </c>
      <c r="H50" t="s">
        <v>1030</v>
      </c>
      <c r="I50" t="s">
        <v>16377</v>
      </c>
      <c r="J50" t="s">
        <v>1108</v>
      </c>
    </row>
    <row r="51">
      <c r="A51" s="5"/>
      <c r="B51" t="s">
        <v>7420</v>
      </c>
      <c r="C51" t="s">
        <v>15348</v>
      </c>
      <c r="D51" t="s">
        <v>13691</v>
      </c>
      <c r="E51" t="s">
        <v>16891</v>
      </c>
      <c r="F51" t="s">
        <v>605</v>
      </c>
      <c r="G51" t="s">
        <v>1137</v>
      </c>
      <c r="H51" t="s">
        <v>1137</v>
      </c>
      <c r="I51" t="s">
        <v>1137</v>
      </c>
      <c r="J51" t="s">
        <v>1137</v>
      </c>
    </row>
    <row r="52">
      <c r="A52" s="5"/>
      <c r="B52" t="s">
        <v>7421</v>
      </c>
      <c r="C52" t="s">
        <v>16892</v>
      </c>
      <c r="D52" t="s">
        <v>13938</v>
      </c>
      <c r="E52" t="s">
        <v>16893</v>
      </c>
      <c r="F52" t="s">
        <v>976</v>
      </c>
      <c r="G52" t="s">
        <v>16883</v>
      </c>
      <c r="H52" t="s">
        <v>13715</v>
      </c>
      <c r="I52" t="s">
        <v>14940</v>
      </c>
      <c r="J52" t="s">
        <v>682</v>
      </c>
    </row>
    <row r="53">
      <c r="A53" s="5"/>
      <c r="B53" t="s">
        <v>7428</v>
      </c>
      <c r="C53" t="s">
        <v>15693</v>
      </c>
      <c r="D53" t="s">
        <v>15523</v>
      </c>
      <c r="E53" t="s">
        <v>16891</v>
      </c>
      <c r="F53" t="s">
        <v>7312</v>
      </c>
      <c r="G53" t="s">
        <v>1137</v>
      </c>
      <c r="H53" t="s">
        <v>1137</v>
      </c>
      <c r="I53" t="s">
        <v>1137</v>
      </c>
      <c r="J53" t="s">
        <v>1137</v>
      </c>
    </row>
    <row r="54">
      <c r="A54" s="5"/>
      <c r="B54" t="s">
        <v>7429</v>
      </c>
      <c r="C54" t="s">
        <v>14937</v>
      </c>
      <c r="D54" t="s">
        <v>409</v>
      </c>
      <c r="E54" t="s">
        <v>15110</v>
      </c>
      <c r="F54" t="s">
        <v>964</v>
      </c>
      <c r="G54" t="s">
        <v>15105</v>
      </c>
      <c r="H54" t="s">
        <v>925</v>
      </c>
      <c r="I54" t="s">
        <v>15129</v>
      </c>
      <c r="J54" t="s">
        <v>13609</v>
      </c>
    </row>
    <row r="55">
      <c r="A55" s="5"/>
      <c r="B55" t="s">
        <v>7436</v>
      </c>
      <c r="C55" t="s">
        <v>1137</v>
      </c>
      <c r="D55" t="s">
        <v>1137</v>
      </c>
      <c r="E55" t="s">
        <v>1137</v>
      </c>
      <c r="F55" t="s">
        <v>1137</v>
      </c>
      <c r="G55" t="s">
        <v>1137</v>
      </c>
      <c r="H55" t="s">
        <v>1137</v>
      </c>
      <c r="I55" t="s">
        <v>1137</v>
      </c>
      <c r="J55" t="s">
        <v>1137</v>
      </c>
    </row>
    <row r="56">
      <c r="A56" s="5"/>
      <c r="B56" t="s">
        <v>7437</v>
      </c>
      <c r="C56" t="s">
        <v>15126</v>
      </c>
      <c r="D56" t="s">
        <v>7312</v>
      </c>
      <c r="E56" t="s">
        <v>15693</v>
      </c>
      <c r="F56" t="s">
        <v>15523</v>
      </c>
      <c r="G56" t="s">
        <v>16894</v>
      </c>
      <c r="H56" t="s">
        <v>7312</v>
      </c>
      <c r="I56" t="s">
        <v>15693</v>
      </c>
      <c r="J56" t="s">
        <v>15523</v>
      </c>
    </row>
    <row r="57">
      <c r="A57" s="5"/>
      <c r="B57" t="s">
        <v>7441</v>
      </c>
      <c r="C57" t="s">
        <v>15440</v>
      </c>
      <c r="D57" t="s">
        <v>12113</v>
      </c>
      <c r="E57" t="s">
        <v>16143</v>
      </c>
      <c r="F57" t="s">
        <v>13965</v>
      </c>
      <c r="G57" t="s">
        <v>1137</v>
      </c>
      <c r="H57" t="s">
        <v>1137</v>
      </c>
      <c r="I57" t="s">
        <v>1137</v>
      </c>
      <c r="J57" t="s">
        <v>1137</v>
      </c>
    </row>
    <row r="58">
      <c r="A58" s="5"/>
      <c r="B58" t="s">
        <v>7442</v>
      </c>
      <c r="C58" t="s">
        <v>16143</v>
      </c>
      <c r="D58" t="s">
        <v>15991</v>
      </c>
      <c r="E58" t="s">
        <v>15241</v>
      </c>
      <c r="F58" t="s">
        <v>16856</v>
      </c>
      <c r="G58" t="s">
        <v>16143</v>
      </c>
      <c r="H58" t="s">
        <v>15991</v>
      </c>
      <c r="I58" t="s">
        <v>16895</v>
      </c>
      <c r="J58" t="s">
        <v>16856</v>
      </c>
    </row>
    <row r="59">
      <c r="A59" s="5"/>
      <c r="B59" t="s">
        <v>7449</v>
      </c>
      <c r="C59" t="s">
        <v>15693</v>
      </c>
      <c r="D59" t="s">
        <v>15523</v>
      </c>
      <c r="E59" t="s">
        <v>15168</v>
      </c>
      <c r="F59" t="s">
        <v>7312</v>
      </c>
      <c r="G59" t="s">
        <v>1137</v>
      </c>
      <c r="H59" t="s">
        <v>1137</v>
      </c>
      <c r="I59" t="s">
        <v>1137</v>
      </c>
      <c r="J59" t="s">
        <v>1137</v>
      </c>
    </row>
    <row r="60">
      <c r="A60" s="5"/>
      <c r="B60" t="s">
        <v>7450</v>
      </c>
      <c r="C60" t="s">
        <v>15693</v>
      </c>
      <c r="D60" t="s">
        <v>15523</v>
      </c>
      <c r="E60" t="s">
        <v>16896</v>
      </c>
      <c r="F60" t="s">
        <v>7312</v>
      </c>
      <c r="G60" t="s">
        <v>15693</v>
      </c>
      <c r="H60" t="s">
        <v>15523</v>
      </c>
      <c r="I60" t="s">
        <v>15460</v>
      </c>
      <c r="J60" t="s">
        <v>7312</v>
      </c>
    </row>
    <row r="61">
      <c r="A61" s="5"/>
      <c r="B61" t="s">
        <v>7457</v>
      </c>
      <c r="C61" t="s">
        <v>16143</v>
      </c>
      <c r="D61" t="s">
        <v>16031</v>
      </c>
      <c r="E61" t="s">
        <v>16897</v>
      </c>
      <c r="F61" t="s">
        <v>16898</v>
      </c>
      <c r="G61" t="s">
        <v>15693</v>
      </c>
      <c r="H61" t="s">
        <v>15523</v>
      </c>
      <c r="I61" t="s">
        <v>16899</v>
      </c>
      <c r="J61" t="s">
        <v>7312</v>
      </c>
    </row>
    <row r="62">
      <c r="A62" s="5"/>
      <c r="B62" t="s">
        <v>7462</v>
      </c>
      <c r="C62" t="s">
        <v>15458</v>
      </c>
      <c r="D62" t="s">
        <v>1093</v>
      </c>
      <c r="E62" t="s">
        <v>16900</v>
      </c>
      <c r="F62" t="s">
        <v>578</v>
      </c>
      <c r="G62" t="s">
        <v>16901</v>
      </c>
      <c r="H62" t="s">
        <v>1157</v>
      </c>
      <c r="I62" t="s">
        <v>15194</v>
      </c>
      <c r="J62" t="s">
        <v>858</v>
      </c>
    </row>
    <row r="63">
      <c r="A63" s="5"/>
      <c r="B63" t="s">
        <v>7469</v>
      </c>
      <c r="C63" t="s">
        <v>15439</v>
      </c>
      <c r="D63" t="s">
        <v>1056</v>
      </c>
      <c r="E63" t="s">
        <v>15070</v>
      </c>
      <c r="F63" t="s">
        <v>13966</v>
      </c>
      <c r="G63" t="s">
        <v>16894</v>
      </c>
      <c r="H63" t="s">
        <v>587</v>
      </c>
      <c r="I63" t="s">
        <v>15304</v>
      </c>
      <c r="J63" t="s">
        <v>13639</v>
      </c>
    </row>
    <row r="64">
      <c r="A64" s="5"/>
      <c r="B64" t="s">
        <v>7474</v>
      </c>
      <c r="C64" t="s">
        <v>16863</v>
      </c>
      <c r="D64" t="s">
        <v>13826</v>
      </c>
      <c r="E64" t="s">
        <v>16288</v>
      </c>
      <c r="F64" t="s">
        <v>16728</v>
      </c>
      <c r="G64" t="s">
        <v>16143</v>
      </c>
      <c r="H64" t="s">
        <v>13922</v>
      </c>
      <c r="I64" t="s">
        <v>15123</v>
      </c>
      <c r="J64" t="s">
        <v>16604</v>
      </c>
    </row>
    <row r="65">
      <c r="A65" s="5"/>
      <c r="B65" t="s">
        <v>7480</v>
      </c>
      <c r="C65" t="s">
        <v>15693</v>
      </c>
      <c r="D65" t="s">
        <v>15523</v>
      </c>
      <c r="E65" t="s">
        <v>15122</v>
      </c>
      <c r="F65" t="s">
        <v>7312</v>
      </c>
      <c r="G65" t="s">
        <v>15693</v>
      </c>
      <c r="H65" t="s">
        <v>15523</v>
      </c>
      <c r="I65" t="s">
        <v>16861</v>
      </c>
      <c r="J65" t="s">
        <v>7312</v>
      </c>
    </row>
    <row r="66">
      <c r="A66" s="5"/>
      <c r="B66" t="s">
        <v>7482</v>
      </c>
      <c r="C66" t="s">
        <v>15693</v>
      </c>
      <c r="D66" t="s">
        <v>15523</v>
      </c>
      <c r="E66" t="s">
        <v>15124</v>
      </c>
      <c r="F66" t="s">
        <v>7312</v>
      </c>
      <c r="G66" t="s">
        <v>1137</v>
      </c>
      <c r="H66" t="s">
        <v>1137</v>
      </c>
      <c r="I66" t="s">
        <v>1137</v>
      </c>
      <c r="J66" t="s">
        <v>1137</v>
      </c>
    </row>
    <row r="67">
      <c r="A67" s="5"/>
      <c r="B67" t="s">
        <v>7483</v>
      </c>
      <c r="C67" t="s">
        <v>15542</v>
      </c>
      <c r="D67" t="s">
        <v>7312</v>
      </c>
      <c r="E67" t="s">
        <v>15693</v>
      </c>
      <c r="F67" t="s">
        <v>15523</v>
      </c>
      <c r="G67" t="s">
        <v>14495</v>
      </c>
      <c r="H67" t="s">
        <v>7312</v>
      </c>
      <c r="I67" t="s">
        <v>15693</v>
      </c>
      <c r="J67" t="s">
        <v>15523</v>
      </c>
    </row>
    <row r="68">
      <c r="A68" s="5"/>
      <c r="B68" t="s">
        <v>7489</v>
      </c>
      <c r="C68" t="s">
        <v>16140</v>
      </c>
      <c r="D68" t="s">
        <v>13733</v>
      </c>
      <c r="E68" t="s">
        <v>16409</v>
      </c>
      <c r="F68" t="s">
        <v>1115</v>
      </c>
      <c r="G68" t="s">
        <v>15213</v>
      </c>
      <c r="H68" t="s">
        <v>13934</v>
      </c>
      <c r="I68" t="s">
        <v>15464</v>
      </c>
      <c r="J68" t="s">
        <v>16902</v>
      </c>
    </row>
    <row r="69">
      <c r="A69" s="5"/>
      <c r="B69" t="s">
        <v>7495</v>
      </c>
      <c r="C69" t="s">
        <v>16510</v>
      </c>
      <c r="D69" t="s">
        <v>13658</v>
      </c>
      <c r="E69" t="s">
        <v>16903</v>
      </c>
      <c r="F69" t="s">
        <v>508</v>
      </c>
      <c r="G69" t="s">
        <v>16403</v>
      </c>
      <c r="H69" t="s">
        <v>13605</v>
      </c>
      <c r="I69" t="s">
        <v>15088</v>
      </c>
      <c r="J69" t="s">
        <v>612</v>
      </c>
    </row>
    <row r="70">
      <c r="A70" s="5"/>
      <c r="B70" t="s">
        <v>7502</v>
      </c>
      <c r="C70" t="s">
        <v>16402</v>
      </c>
      <c r="D70" t="s">
        <v>13947</v>
      </c>
      <c r="E70" t="s">
        <v>15414</v>
      </c>
      <c r="F70" t="s">
        <v>1123</v>
      </c>
      <c r="G70" t="s">
        <v>16136</v>
      </c>
      <c r="H70" t="s">
        <v>13726</v>
      </c>
      <c r="I70" t="s">
        <v>16904</v>
      </c>
      <c r="J70" t="s">
        <v>886</v>
      </c>
    </row>
    <row r="71">
      <c r="A71" s="5"/>
      <c r="B71" t="s">
        <v>7509</v>
      </c>
      <c r="C71" t="s">
        <v>15461</v>
      </c>
      <c r="D71" t="s">
        <v>16905</v>
      </c>
      <c r="E71" t="s">
        <v>16044</v>
      </c>
      <c r="F71" t="s">
        <v>13839</v>
      </c>
      <c r="G71" t="s">
        <v>16265</v>
      </c>
      <c r="H71" t="s">
        <v>15826</v>
      </c>
      <c r="I71" t="s">
        <v>16874</v>
      </c>
      <c r="J71" t="s">
        <v>13939</v>
      </c>
    </row>
    <row r="72">
      <c r="A72" s="5"/>
      <c r="B72" t="s">
        <v>7516</v>
      </c>
      <c r="C72" t="s">
        <v>1137</v>
      </c>
      <c r="D72" t="s">
        <v>382</v>
      </c>
      <c r="E72" t="s">
        <v>1137</v>
      </c>
      <c r="F72" t="s">
        <v>382</v>
      </c>
      <c r="G72" t="s">
        <v>1137</v>
      </c>
      <c r="H72" t="s">
        <v>382</v>
      </c>
      <c r="I72" t="s">
        <v>1137</v>
      </c>
      <c r="J72" t="s">
        <v>382</v>
      </c>
    </row>
    <row r="73">
      <c r="A73" s="5"/>
      <c r="B73" t="s">
        <v>7517</v>
      </c>
      <c r="C73" t="s">
        <v>1137</v>
      </c>
      <c r="D73" t="s">
        <v>382</v>
      </c>
      <c r="E73" t="s">
        <v>1137</v>
      </c>
      <c r="F73" t="s">
        <v>382</v>
      </c>
      <c r="G73" t="s">
        <v>1137</v>
      </c>
      <c r="H73" t="s">
        <v>382</v>
      </c>
      <c r="I73" t="s">
        <v>1137</v>
      </c>
      <c r="J73" t="s">
        <v>382</v>
      </c>
    </row>
    <row r="74">
      <c r="A74" s="5"/>
      <c r="B74" t="s">
        <v>7518</v>
      </c>
      <c r="C74" t="s">
        <v>16797</v>
      </c>
      <c r="D74" t="s">
        <v>16906</v>
      </c>
      <c r="E74" t="s">
        <v>16863</v>
      </c>
      <c r="F74" t="s">
        <v>15975</v>
      </c>
      <c r="G74" t="s">
        <v>16147</v>
      </c>
      <c r="H74" t="s">
        <v>10609</v>
      </c>
      <c r="I74" t="s">
        <v>16143</v>
      </c>
      <c r="J74" t="s">
        <v>15964</v>
      </c>
    </row>
    <row r="75">
      <c r="A75" s="5"/>
      <c r="B75" t="s">
        <v>7524</v>
      </c>
      <c r="C75" t="s">
        <v>1137</v>
      </c>
      <c r="D75" t="s">
        <v>382</v>
      </c>
      <c r="E75" t="s">
        <v>1137</v>
      </c>
      <c r="F75" t="s">
        <v>382</v>
      </c>
      <c r="G75" t="s">
        <v>1137</v>
      </c>
      <c r="H75" t="s">
        <v>382</v>
      </c>
      <c r="I75" t="s">
        <v>1137</v>
      </c>
      <c r="J75" t="s">
        <v>382</v>
      </c>
    </row>
    <row r="76">
      <c r="A76" s="5"/>
      <c r="B76" t="s">
        <v>7525</v>
      </c>
      <c r="C76" t="s">
        <v>15693</v>
      </c>
      <c r="D76" t="s">
        <v>15523</v>
      </c>
      <c r="E76" t="s">
        <v>15437</v>
      </c>
      <c r="F76" t="s">
        <v>7312</v>
      </c>
      <c r="G76" t="s">
        <v>1137</v>
      </c>
      <c r="H76" t="s">
        <v>1137</v>
      </c>
      <c r="I76" t="s">
        <v>1137</v>
      </c>
      <c r="J76" t="s">
        <v>1137</v>
      </c>
    </row>
    <row r="77">
      <c r="A77" s="5"/>
      <c r="B77" t="s">
        <v>7526</v>
      </c>
      <c r="C77" t="s">
        <v>15441</v>
      </c>
      <c r="D77" t="s">
        <v>16907</v>
      </c>
      <c r="E77" t="s">
        <v>16143</v>
      </c>
      <c r="F77" t="s">
        <v>13825</v>
      </c>
      <c r="G77" t="s">
        <v>1137</v>
      </c>
      <c r="H77" t="s">
        <v>1137</v>
      </c>
      <c r="I77" t="s">
        <v>1137</v>
      </c>
      <c r="J77" t="s">
        <v>1137</v>
      </c>
    </row>
    <row r="78">
      <c r="A78" s="5"/>
      <c r="B78" t="s">
        <v>7527</v>
      </c>
      <c r="C78" t="s">
        <v>15168</v>
      </c>
      <c r="D78" t="s">
        <v>1168</v>
      </c>
      <c r="E78" t="s">
        <v>16143</v>
      </c>
      <c r="F78" t="s">
        <v>13731</v>
      </c>
      <c r="G78" t="s">
        <v>1137</v>
      </c>
      <c r="H78" t="s">
        <v>1137</v>
      </c>
      <c r="I78" t="s">
        <v>1137</v>
      </c>
      <c r="J78" t="s">
        <v>1137</v>
      </c>
    </row>
    <row r="79">
      <c r="A79" s="5"/>
      <c r="B79" t="s">
        <v>7528</v>
      </c>
      <c r="C79" t="s">
        <v>15303</v>
      </c>
      <c r="D79" t="s">
        <v>541</v>
      </c>
      <c r="E79" t="s">
        <v>15137</v>
      </c>
      <c r="F79" t="s">
        <v>13664</v>
      </c>
      <c r="G79" t="s">
        <v>15462</v>
      </c>
      <c r="H79" t="s">
        <v>516</v>
      </c>
      <c r="I79" t="s">
        <v>16133</v>
      </c>
      <c r="J79" t="s">
        <v>13634</v>
      </c>
    </row>
    <row r="80">
      <c r="A80" s="5"/>
      <c r="B80" t="s">
        <v>7535</v>
      </c>
      <c r="C80" t="s">
        <v>15693</v>
      </c>
      <c r="D80" t="s">
        <v>15523</v>
      </c>
      <c r="E80" t="s">
        <v>15105</v>
      </c>
      <c r="F80" t="s">
        <v>7312</v>
      </c>
      <c r="G80" t="s">
        <v>15693</v>
      </c>
      <c r="H80" t="s">
        <v>15523</v>
      </c>
      <c r="I80" t="s">
        <v>14471</v>
      </c>
      <c r="J80" t="s">
        <v>7312</v>
      </c>
    </row>
    <row r="81">
      <c r="A81" s="5"/>
      <c r="B81" t="s">
        <v>7542</v>
      </c>
      <c r="C81" t="s">
        <v>16908</v>
      </c>
      <c r="D81" t="s">
        <v>16909</v>
      </c>
      <c r="E81" t="s">
        <v>16910</v>
      </c>
      <c r="F81" t="s">
        <v>13933</v>
      </c>
      <c r="G81" t="s">
        <v>16685</v>
      </c>
      <c r="H81" t="s">
        <v>1115</v>
      </c>
      <c r="I81" t="s">
        <v>15114</v>
      </c>
      <c r="J81" t="s">
        <v>13733</v>
      </c>
    </row>
    <row r="82">
      <c r="A82" s="5"/>
      <c r="B82" t="s">
        <v>7548</v>
      </c>
      <c r="C82" t="s">
        <v>15070</v>
      </c>
      <c r="D82" t="s">
        <v>1155</v>
      </c>
      <c r="E82" t="s">
        <v>16861</v>
      </c>
      <c r="F82" t="s">
        <v>623</v>
      </c>
      <c r="G82" t="s">
        <v>16153</v>
      </c>
      <c r="H82" t="s">
        <v>13686</v>
      </c>
      <c r="I82" t="s">
        <v>15437</v>
      </c>
      <c r="J82" t="s">
        <v>670</v>
      </c>
    </row>
    <row r="83">
      <c r="A83" s="5"/>
      <c r="B83" t="s">
        <v>7554</v>
      </c>
      <c r="C83" t="s">
        <v>15119</v>
      </c>
      <c r="D83" t="s">
        <v>669</v>
      </c>
      <c r="E83" t="s">
        <v>16911</v>
      </c>
      <c r="F83" t="s">
        <v>607</v>
      </c>
      <c r="G83" t="s">
        <v>15213</v>
      </c>
      <c r="H83" t="s">
        <v>13596</v>
      </c>
      <c r="I83" t="s">
        <v>15169</v>
      </c>
      <c r="J83" t="s">
        <v>685</v>
      </c>
    </row>
    <row r="84">
      <c r="A84" s="5"/>
      <c r="B84" t="s">
        <v>7561</v>
      </c>
      <c r="C84" t="s">
        <v>15693</v>
      </c>
      <c r="D84" t="s">
        <v>15523</v>
      </c>
      <c r="E84" t="s">
        <v>15193</v>
      </c>
      <c r="F84" t="s">
        <v>7549</v>
      </c>
      <c r="G84" t="s">
        <v>15693</v>
      </c>
      <c r="H84" t="s">
        <v>15523</v>
      </c>
      <c r="I84" t="s">
        <v>16859</v>
      </c>
      <c r="J84" t="s">
        <v>16690</v>
      </c>
    </row>
    <row r="85">
      <c r="A85" s="5"/>
      <c r="B85" t="s">
        <v>7568</v>
      </c>
      <c r="C85" t="s">
        <v>15693</v>
      </c>
      <c r="D85" t="s">
        <v>15523</v>
      </c>
      <c r="E85" t="s">
        <v>15286</v>
      </c>
      <c r="F85" t="s">
        <v>7312</v>
      </c>
      <c r="G85" t="s">
        <v>15693</v>
      </c>
      <c r="H85" t="s">
        <v>15523</v>
      </c>
      <c r="I85" t="s">
        <v>15542</v>
      </c>
      <c r="J85" t="s">
        <v>7312</v>
      </c>
    </row>
    <row r="86">
      <c r="A86" s="5"/>
      <c r="B86" t="s">
        <v>7575</v>
      </c>
      <c r="C86" t="s">
        <v>16143</v>
      </c>
      <c r="D86" t="s">
        <v>15991</v>
      </c>
      <c r="E86" t="s">
        <v>16912</v>
      </c>
      <c r="F86" t="s">
        <v>16856</v>
      </c>
      <c r="G86" t="s">
        <v>16143</v>
      </c>
      <c r="H86" t="s">
        <v>15991</v>
      </c>
      <c r="I86" t="s">
        <v>16913</v>
      </c>
      <c r="J86" t="s">
        <v>16856</v>
      </c>
    </row>
    <row r="87">
      <c r="A87" s="5"/>
      <c r="B87" t="s">
        <v>7581</v>
      </c>
      <c r="C87" t="s">
        <v>15386</v>
      </c>
      <c r="D87" t="s">
        <v>16817</v>
      </c>
      <c r="E87" t="s">
        <v>15353</v>
      </c>
      <c r="F87" t="s">
        <v>13795</v>
      </c>
      <c r="G87" t="s">
        <v>16914</v>
      </c>
      <c r="H87" t="s">
        <v>1144</v>
      </c>
      <c r="I87" t="s">
        <v>16585</v>
      </c>
      <c r="J87" t="s">
        <v>13830</v>
      </c>
    </row>
    <row r="88">
      <c r="A88" s="5"/>
      <c r="B88" t="s">
        <v>7588</v>
      </c>
      <c r="C88" t="s">
        <v>15122</v>
      </c>
      <c r="D88" t="s">
        <v>13676</v>
      </c>
      <c r="E88" t="s">
        <v>15119</v>
      </c>
      <c r="F88" t="s">
        <v>572</v>
      </c>
      <c r="G88" t="s">
        <v>16153</v>
      </c>
      <c r="H88" t="s">
        <v>13574</v>
      </c>
      <c r="I88" t="s">
        <v>16915</v>
      </c>
      <c r="J88" t="s">
        <v>534</v>
      </c>
    </row>
    <row r="89">
      <c r="A89" s="5"/>
      <c r="B89" t="s">
        <v>7594</v>
      </c>
      <c r="C89" t="s">
        <v>15491</v>
      </c>
      <c r="D89" t="s">
        <v>7312</v>
      </c>
      <c r="E89" t="s">
        <v>15693</v>
      </c>
      <c r="F89" t="s">
        <v>15523</v>
      </c>
      <c r="G89" t="s">
        <v>16265</v>
      </c>
      <c r="H89" t="s">
        <v>7312</v>
      </c>
      <c r="I89" t="s">
        <v>15693</v>
      </c>
      <c r="J89" t="s">
        <v>15523</v>
      </c>
    </row>
    <row r="90">
      <c r="A90" s="5"/>
      <c r="B90" t="s">
        <v>7601</v>
      </c>
      <c r="C90" t="s">
        <v>16916</v>
      </c>
      <c r="D90" t="s">
        <v>14449</v>
      </c>
      <c r="E90" t="s">
        <v>16917</v>
      </c>
      <c r="F90" t="s">
        <v>680</v>
      </c>
      <c r="G90" t="s">
        <v>16858</v>
      </c>
      <c r="H90" t="s">
        <v>850</v>
      </c>
      <c r="I90" t="s">
        <v>16918</v>
      </c>
      <c r="J90" t="s">
        <v>565</v>
      </c>
    </row>
    <row r="91">
      <c r="A91" s="5"/>
      <c r="B91" t="s">
        <v>7605</v>
      </c>
      <c r="C91" t="s">
        <v>15443</v>
      </c>
      <c r="D91" t="s">
        <v>1093</v>
      </c>
      <c r="E91" t="s">
        <v>15287</v>
      </c>
      <c r="F91" t="s">
        <v>578</v>
      </c>
      <c r="G91" t="s">
        <v>15093</v>
      </c>
      <c r="H91" t="s">
        <v>1004</v>
      </c>
      <c r="I91" t="s">
        <v>15125</v>
      </c>
      <c r="J91" t="s">
        <v>641</v>
      </c>
    </row>
    <row r="92">
      <c r="A92" s="5"/>
      <c r="B92" t="s">
        <v>7612</v>
      </c>
      <c r="C92" t="s">
        <v>14534</v>
      </c>
      <c r="D92" t="s">
        <v>13578</v>
      </c>
      <c r="E92" t="s">
        <v>16919</v>
      </c>
      <c r="F92" t="s">
        <v>393</v>
      </c>
      <c r="G92" t="s">
        <v>15070</v>
      </c>
      <c r="H92" t="s">
        <v>13678</v>
      </c>
      <c r="I92" t="s">
        <v>14490</v>
      </c>
      <c r="J92" t="s">
        <v>896</v>
      </c>
    </row>
    <row r="93">
      <c r="A93" s="5"/>
      <c r="B93" t="s">
        <v>7619</v>
      </c>
      <c r="C93" t="s">
        <v>16920</v>
      </c>
      <c r="D93" t="s">
        <v>10590</v>
      </c>
      <c r="E93" t="s">
        <v>15070</v>
      </c>
      <c r="F93" t="s">
        <v>13801</v>
      </c>
      <c r="G93" t="s">
        <v>15219</v>
      </c>
      <c r="H93" t="s">
        <v>15760</v>
      </c>
      <c r="I93" t="s">
        <v>16863</v>
      </c>
      <c r="J93" t="s">
        <v>13923</v>
      </c>
    </row>
    <row r="94">
      <c r="A94" s="5"/>
      <c r="B94" t="s">
        <v>7626</v>
      </c>
      <c r="C94" t="s">
        <v>1137</v>
      </c>
      <c r="D94" t="s">
        <v>1137</v>
      </c>
      <c r="E94" t="s">
        <v>1137</v>
      </c>
      <c r="F94" t="s">
        <v>1137</v>
      </c>
      <c r="G94" t="s">
        <v>1137</v>
      </c>
      <c r="H94" t="s">
        <v>1137</v>
      </c>
      <c r="I94" t="s">
        <v>1137</v>
      </c>
      <c r="J94" t="s">
        <v>1137</v>
      </c>
    </row>
    <row r="95">
      <c r="A95" s="5"/>
      <c r="B95" t="s">
        <v>7627</v>
      </c>
      <c r="C95" t="s">
        <v>1137</v>
      </c>
      <c r="D95" t="s">
        <v>1137</v>
      </c>
      <c r="E95" t="s">
        <v>1137</v>
      </c>
      <c r="F95" t="s">
        <v>1137</v>
      </c>
      <c r="G95" t="s">
        <v>1137</v>
      </c>
      <c r="H95" t="s">
        <v>1137</v>
      </c>
      <c r="I95" t="s">
        <v>1137</v>
      </c>
      <c r="J95" t="s">
        <v>1137</v>
      </c>
    </row>
    <row r="96">
      <c r="A96" s="5"/>
      <c r="B96" t="s">
        <v>7628</v>
      </c>
      <c r="C96" t="s">
        <v>16921</v>
      </c>
      <c r="D96" t="s">
        <v>902</v>
      </c>
      <c r="E96" t="s">
        <v>15127</v>
      </c>
      <c r="F96" t="s">
        <v>13718</v>
      </c>
      <c r="G96" t="s">
        <v>15208</v>
      </c>
      <c r="H96" t="s">
        <v>937</v>
      </c>
      <c r="I96" t="s">
        <v>15364</v>
      </c>
      <c r="J96" t="s">
        <v>13687</v>
      </c>
    </row>
    <row r="97">
      <c r="A97" s="5"/>
      <c r="B97" t="s">
        <v>7635</v>
      </c>
      <c r="C97" t="s">
        <v>1137</v>
      </c>
      <c r="D97" t="s">
        <v>1137</v>
      </c>
      <c r="E97" t="s">
        <v>1137</v>
      </c>
      <c r="F97" t="s">
        <v>1137</v>
      </c>
      <c r="G97" t="s">
        <v>1137</v>
      </c>
      <c r="H97" t="s">
        <v>1137</v>
      </c>
      <c r="I97" t="s">
        <v>1137</v>
      </c>
      <c r="J97" t="s">
        <v>1137</v>
      </c>
    </row>
    <row r="98">
      <c r="A98" s="5"/>
      <c r="B98" t="s">
        <v>7637</v>
      </c>
      <c r="C98" t="s">
        <v>1137</v>
      </c>
      <c r="D98" t="s">
        <v>382</v>
      </c>
      <c r="E98" t="s">
        <v>1137</v>
      </c>
      <c r="F98" t="s">
        <v>382</v>
      </c>
      <c r="G98" t="s">
        <v>1137</v>
      </c>
      <c r="H98" t="s">
        <v>382</v>
      </c>
      <c r="I98" t="s">
        <v>1137</v>
      </c>
      <c r="J98" t="s">
        <v>382</v>
      </c>
    </row>
    <row r="99">
      <c r="A99" s="5"/>
      <c r="B99" t="s">
        <v>7638</v>
      </c>
      <c r="C99" t="s">
        <v>16922</v>
      </c>
      <c r="D99" t="s">
        <v>1136</v>
      </c>
      <c r="E99" t="s">
        <v>15070</v>
      </c>
      <c r="F99" t="s">
        <v>13775</v>
      </c>
      <c r="G99" t="s">
        <v>16886</v>
      </c>
      <c r="H99" t="s">
        <v>1221</v>
      </c>
      <c r="I99" t="s">
        <v>16863</v>
      </c>
      <c r="J99" t="s">
        <v>13748</v>
      </c>
    </row>
    <row r="100">
      <c r="A100" s="5"/>
      <c r="B100" t="s">
        <v>7645</v>
      </c>
      <c r="C100" t="s">
        <v>16923</v>
      </c>
      <c r="D100" t="s">
        <v>1141</v>
      </c>
      <c r="E100" t="s">
        <v>15456</v>
      </c>
      <c r="F100" t="s">
        <v>13815</v>
      </c>
      <c r="G100" t="s">
        <v>15577</v>
      </c>
      <c r="H100" t="s">
        <v>1124</v>
      </c>
      <c r="I100" t="s">
        <v>15129</v>
      </c>
      <c r="J100" t="s">
        <v>13919</v>
      </c>
    </row>
    <row r="101">
      <c r="A101" s="5"/>
      <c r="B101" t="s">
        <v>7651</v>
      </c>
      <c r="C101" t="s">
        <v>1137</v>
      </c>
      <c r="D101" t="s">
        <v>382</v>
      </c>
      <c r="E101" t="s">
        <v>1137</v>
      </c>
      <c r="F101" t="s">
        <v>382</v>
      </c>
      <c r="G101" t="s">
        <v>1137</v>
      </c>
      <c r="H101" t="s">
        <v>382</v>
      </c>
      <c r="I101" t="s">
        <v>1137</v>
      </c>
      <c r="J101" t="s">
        <v>382</v>
      </c>
    </row>
    <row r="102">
      <c r="A102" s="5"/>
      <c r="B102" t="s">
        <v>7652</v>
      </c>
      <c r="C102" t="s">
        <v>1137</v>
      </c>
      <c r="D102" t="s">
        <v>382</v>
      </c>
      <c r="E102" t="s">
        <v>1137</v>
      </c>
      <c r="F102" t="s">
        <v>382</v>
      </c>
      <c r="G102" t="s">
        <v>1137</v>
      </c>
      <c r="H102" t="s">
        <v>382</v>
      </c>
      <c r="I102" t="s">
        <v>1137</v>
      </c>
      <c r="J102" t="s">
        <v>382</v>
      </c>
    </row>
    <row r="103">
      <c r="A103" s="5"/>
      <c r="B103" t="s">
        <v>7653</v>
      </c>
      <c r="C103" t="s">
        <v>16861</v>
      </c>
      <c r="D103" t="s">
        <v>565</v>
      </c>
      <c r="E103" t="s">
        <v>15137</v>
      </c>
      <c r="F103" t="s">
        <v>850</v>
      </c>
      <c r="G103" t="s">
        <v>1137</v>
      </c>
      <c r="H103" t="s">
        <v>1137</v>
      </c>
      <c r="I103" t="s">
        <v>1137</v>
      </c>
      <c r="J103" t="s">
        <v>1137</v>
      </c>
    </row>
    <row r="104">
      <c r="A104" s="5"/>
      <c r="B104" t="s">
        <v>7654</v>
      </c>
      <c r="C104" t="s">
        <v>16143</v>
      </c>
      <c r="D104" t="s">
        <v>13965</v>
      </c>
      <c r="E104" t="s">
        <v>15092</v>
      </c>
      <c r="F104" t="s">
        <v>12113</v>
      </c>
      <c r="G104" t="s">
        <v>16143</v>
      </c>
      <c r="H104" t="s">
        <v>13787</v>
      </c>
      <c r="I104" t="s">
        <v>15127</v>
      </c>
      <c r="J104" t="s">
        <v>7549</v>
      </c>
    </row>
    <row r="105">
      <c r="A105" s="5"/>
      <c r="B105" t="s">
        <v>7661</v>
      </c>
      <c r="C105" t="s">
        <v>15693</v>
      </c>
      <c r="D105" t="s">
        <v>15523</v>
      </c>
      <c r="E105" t="s">
        <v>15427</v>
      </c>
      <c r="F105" t="s">
        <v>7312</v>
      </c>
      <c r="G105" t="s">
        <v>15693</v>
      </c>
      <c r="H105" t="s">
        <v>15523</v>
      </c>
      <c r="I105" t="s">
        <v>15122</v>
      </c>
      <c r="J105" t="s">
        <v>7312</v>
      </c>
    </row>
    <row r="106">
      <c r="A106" s="5"/>
      <c r="B106" t="s">
        <v>7667</v>
      </c>
      <c r="C106" t="s">
        <v>16687</v>
      </c>
      <c r="D106" t="s">
        <v>1014</v>
      </c>
      <c r="E106" t="s">
        <v>15554</v>
      </c>
      <c r="F106" t="s">
        <v>975</v>
      </c>
      <c r="G106" t="s">
        <v>16510</v>
      </c>
      <c r="H106" t="s">
        <v>948</v>
      </c>
      <c r="I106" t="s">
        <v>16510</v>
      </c>
      <c r="J106" t="s">
        <v>948</v>
      </c>
    </row>
    <row r="107">
      <c r="A107" s="5"/>
      <c r="B107" t="s">
        <v>7674</v>
      </c>
      <c r="C107" t="s">
        <v>15693</v>
      </c>
      <c r="D107" t="s">
        <v>15523</v>
      </c>
      <c r="E107" t="s">
        <v>16924</v>
      </c>
      <c r="F107" t="s">
        <v>7312</v>
      </c>
      <c r="G107" t="s">
        <v>15693</v>
      </c>
      <c r="H107" t="s">
        <v>15523</v>
      </c>
      <c r="I107" t="s">
        <v>16895</v>
      </c>
      <c r="J107" t="s">
        <v>7312</v>
      </c>
    </row>
    <row r="108">
      <c r="A108" s="5"/>
      <c r="B108" t="s">
        <v>7681</v>
      </c>
      <c r="C108" t="s">
        <v>16143</v>
      </c>
      <c r="D108" t="s">
        <v>15991</v>
      </c>
      <c r="E108" t="s">
        <v>15330</v>
      </c>
      <c r="F108" t="s">
        <v>16856</v>
      </c>
      <c r="G108" t="s">
        <v>15693</v>
      </c>
      <c r="H108" t="s">
        <v>15523</v>
      </c>
      <c r="I108" t="s">
        <v>15087</v>
      </c>
      <c r="J108" t="s">
        <v>7312</v>
      </c>
    </row>
    <row r="109">
      <c r="A109" s="5"/>
      <c r="B109" t="s">
        <v>7688</v>
      </c>
      <c r="C109" t="s">
        <v>15693</v>
      </c>
      <c r="D109" t="s">
        <v>15523</v>
      </c>
      <c r="E109" t="s">
        <v>15258</v>
      </c>
      <c r="F109" t="s">
        <v>7312</v>
      </c>
      <c r="G109" t="s">
        <v>15693</v>
      </c>
      <c r="H109" t="s">
        <v>15523</v>
      </c>
      <c r="I109" t="s">
        <v>15442</v>
      </c>
      <c r="J109" t="s">
        <v>7312</v>
      </c>
    </row>
    <row r="110">
      <c r="A110" s="5"/>
      <c r="B110" t="s">
        <v>7695</v>
      </c>
      <c r="C110" t="s">
        <v>15484</v>
      </c>
      <c r="D110" t="s">
        <v>16925</v>
      </c>
      <c r="E110" t="s">
        <v>16143</v>
      </c>
      <c r="F110" t="s">
        <v>13936</v>
      </c>
      <c r="G110" t="s">
        <v>15459</v>
      </c>
      <c r="H110" t="s">
        <v>16857</v>
      </c>
      <c r="I110" t="s">
        <v>16143</v>
      </c>
      <c r="J110" t="s">
        <v>13974</v>
      </c>
    </row>
    <row r="111">
      <c r="A111" s="5"/>
      <c r="B111" t="s">
        <v>7702</v>
      </c>
      <c r="C111" t="s">
        <v>16288</v>
      </c>
      <c r="D111" t="s">
        <v>1164</v>
      </c>
      <c r="E111" t="s">
        <v>15215</v>
      </c>
      <c r="F111" t="s">
        <v>561</v>
      </c>
      <c r="G111" t="s">
        <v>15441</v>
      </c>
      <c r="H111" t="s">
        <v>13980</v>
      </c>
      <c r="I111" t="s">
        <v>15349</v>
      </c>
      <c r="J111" t="s">
        <v>785</v>
      </c>
    </row>
    <row r="112">
      <c r="A112" s="5"/>
      <c r="B112" t="s">
        <v>7709</v>
      </c>
      <c r="C112" t="s">
        <v>15770</v>
      </c>
      <c r="D112" t="s">
        <v>836</v>
      </c>
      <c r="E112" t="s">
        <v>15772</v>
      </c>
      <c r="F112" t="s">
        <v>897</v>
      </c>
      <c r="G112" t="s">
        <v>15771</v>
      </c>
      <c r="H112" t="s">
        <v>1098</v>
      </c>
      <c r="I112" t="s">
        <v>15773</v>
      </c>
      <c r="J112" t="s">
        <v>881</v>
      </c>
    </row>
    <row r="114">
      <c r="A114" t="s">
        <v>15788</v>
      </c>
    </row>
    <row r="115">
      <c r="A115" t="s">
        <v>382</v>
      </c>
    </row>
    <row r="116">
      <c r="A116" t="s">
        <v>438</v>
      </c>
    </row>
    <row r="117">
      <c r="A117" t="s">
        <v>1530</v>
      </c>
    </row>
    <row r="118">
      <c r="A118" t="s">
        <v>434</v>
      </c>
    </row>
    <row r="119">
      <c r="A119" t="s">
        <v>653</v>
      </c>
    </row>
    <row r="120">
      <c r="A120" t="s">
        <v>7715</v>
      </c>
    </row>
    <row r="121">
      <c r="A121" t="s">
        <v>7716</v>
      </c>
    </row>
    <row r="122">
      <c r="A122" t="s">
        <v>7717</v>
      </c>
    </row>
  </sheetData>
  <mergeCells count="5">
    <mergeCell ref="A3:B3"/>
    <mergeCell ref="C3:D3"/>
    <mergeCell ref="E3:F3"/>
    <mergeCell ref="G3:H3"/>
    <mergeCell ref="I3:J3"/>
  </mergeCells>
  <pageMargins left="0.7" right="0.7" top="0.75" bottom="0.75" header="0.3" footer="0.3"/>
  <pageSetup paperSize="9" orientation="portrait" horizontalDpi="300" verticalDpi="300" r:id="rId2"/>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363</v>
      </c>
    </row>
    <row r="2">
      <c r="A2" s="3" t="str">
        <f>=HYPERLINK("#'INDEX'!A1", "Back to INDEX")</f>
      </c>
    </row>
    <row r="3">
      <c r="A3" s="2" t="s">
        <v>382</v>
      </c>
      <c r="B3" s="2" t="s">
        <v>382</v>
      </c>
      <c r="C3" s="2" t="s">
        <v>16258</v>
      </c>
      <c r="D3" s="2" t="s">
        <v>16258</v>
      </c>
      <c r="E3" s="2" t="s">
        <v>16260</v>
      </c>
      <c r="F3" s="2" t="s">
        <v>16260</v>
      </c>
      <c r="G3" s="2" t="s">
        <v>16259</v>
      </c>
      <c r="H3" s="2" t="s">
        <v>16259</v>
      </c>
      <c r="I3" s="2" t="s">
        <v>16261</v>
      </c>
      <c r="J3" s="2" t="s">
        <v>16261</v>
      </c>
    </row>
    <row r="4">
      <c r="A4" s="6" t="s">
        <v>382</v>
      </c>
      <c r="B4" s="6" t="s">
        <v>382</v>
      </c>
      <c r="C4" s="6" t="s">
        <v>14600</v>
      </c>
      <c r="D4" s="6" t="s">
        <v>14601</v>
      </c>
      <c r="E4" s="6" t="s">
        <v>14600</v>
      </c>
      <c r="F4" s="6" t="s">
        <v>14601</v>
      </c>
      <c r="G4" s="6" t="s">
        <v>14600</v>
      </c>
      <c r="H4" s="6" t="s">
        <v>14601</v>
      </c>
      <c r="I4" s="6" t="s">
        <v>14600</v>
      </c>
      <c r="J4" s="6" t="s">
        <v>14601</v>
      </c>
    </row>
    <row r="5">
      <c r="A5" s="5"/>
      <c r="B5" t="s">
        <v>7185</v>
      </c>
      <c r="C5" t="s">
        <v>15693</v>
      </c>
      <c r="D5" t="s">
        <v>15523</v>
      </c>
      <c r="E5" t="s">
        <v>15542</v>
      </c>
      <c r="F5" t="s">
        <v>7312</v>
      </c>
      <c r="G5" t="s">
        <v>15693</v>
      </c>
      <c r="H5" t="s">
        <v>15523</v>
      </c>
      <c r="I5" t="s">
        <v>15290</v>
      </c>
      <c r="J5" t="s">
        <v>7312</v>
      </c>
    </row>
    <row r="6">
      <c r="A6" s="5"/>
      <c r="B6" t="s">
        <v>7192</v>
      </c>
      <c r="C6" t="s">
        <v>1137</v>
      </c>
      <c r="D6" t="s">
        <v>382</v>
      </c>
      <c r="E6" t="s">
        <v>1137</v>
      </c>
      <c r="F6" t="s">
        <v>382</v>
      </c>
      <c r="G6" t="s">
        <v>1137</v>
      </c>
      <c r="H6" t="s">
        <v>382</v>
      </c>
      <c r="I6" t="s">
        <v>1137</v>
      </c>
      <c r="J6" t="s">
        <v>382</v>
      </c>
    </row>
    <row r="7">
      <c r="A7" s="5"/>
      <c r="B7" t="s">
        <v>7199</v>
      </c>
      <c r="C7" t="s">
        <v>1137</v>
      </c>
      <c r="D7" t="s">
        <v>382</v>
      </c>
      <c r="E7" t="s">
        <v>1137</v>
      </c>
      <c r="F7" t="s">
        <v>382</v>
      </c>
      <c r="G7" t="s">
        <v>1137</v>
      </c>
      <c r="H7" t="s">
        <v>382</v>
      </c>
      <c r="I7" t="s">
        <v>1137</v>
      </c>
      <c r="J7" t="s">
        <v>382</v>
      </c>
    </row>
    <row r="8">
      <c r="A8" s="5"/>
      <c r="B8" t="s">
        <v>7205</v>
      </c>
      <c r="C8" t="s">
        <v>1137</v>
      </c>
      <c r="D8" t="s">
        <v>382</v>
      </c>
      <c r="E8" t="s">
        <v>1137</v>
      </c>
      <c r="F8" t="s">
        <v>382</v>
      </c>
      <c r="G8" t="s">
        <v>1137</v>
      </c>
      <c r="H8" t="s">
        <v>382</v>
      </c>
      <c r="I8" t="s">
        <v>1137</v>
      </c>
      <c r="J8" t="s">
        <v>382</v>
      </c>
    </row>
    <row r="9">
      <c r="A9" s="5"/>
      <c r="B9" t="s">
        <v>7212</v>
      </c>
      <c r="C9" t="s">
        <v>15693</v>
      </c>
      <c r="D9" t="s">
        <v>15523</v>
      </c>
      <c r="E9" t="s">
        <v>15115</v>
      </c>
      <c r="F9" t="s">
        <v>7312</v>
      </c>
      <c r="G9" t="s">
        <v>15693</v>
      </c>
      <c r="H9" t="s">
        <v>15523</v>
      </c>
      <c r="I9" t="s">
        <v>15429</v>
      </c>
      <c r="J9" t="s">
        <v>7312</v>
      </c>
    </row>
    <row r="10">
      <c r="A10" s="5"/>
      <c r="B10" t="s">
        <v>7213</v>
      </c>
      <c r="C10" t="s">
        <v>1137</v>
      </c>
      <c r="D10" t="s">
        <v>382</v>
      </c>
      <c r="E10" t="s">
        <v>1137</v>
      </c>
      <c r="F10" t="s">
        <v>382</v>
      </c>
      <c r="G10" t="s">
        <v>1137</v>
      </c>
      <c r="H10" t="s">
        <v>382</v>
      </c>
      <c r="I10" t="s">
        <v>1137</v>
      </c>
      <c r="J10" t="s">
        <v>382</v>
      </c>
    </row>
    <row r="11">
      <c r="A11" s="5"/>
      <c r="B11" t="s">
        <v>7219</v>
      </c>
      <c r="C11" t="s">
        <v>15259</v>
      </c>
      <c r="D11" t="s">
        <v>929</v>
      </c>
      <c r="E11" t="s">
        <v>15440</v>
      </c>
      <c r="F11" t="s">
        <v>13705</v>
      </c>
      <c r="G11" t="s">
        <v>14594</v>
      </c>
      <c r="H11" t="s">
        <v>603</v>
      </c>
      <c r="I11" t="s">
        <v>16861</v>
      </c>
      <c r="J11" t="s">
        <v>13697</v>
      </c>
    </row>
    <row r="12">
      <c r="A12" s="5"/>
      <c r="B12" t="s">
        <v>7226</v>
      </c>
      <c r="C12" t="s">
        <v>15693</v>
      </c>
      <c r="D12" t="s">
        <v>15523</v>
      </c>
      <c r="E12" t="s">
        <v>16926</v>
      </c>
      <c r="F12" t="s">
        <v>7312</v>
      </c>
      <c r="G12" t="s">
        <v>15693</v>
      </c>
      <c r="H12" t="s">
        <v>15523</v>
      </c>
      <c r="I12" t="s">
        <v>16927</v>
      </c>
      <c r="J12" t="s">
        <v>7312</v>
      </c>
    </row>
    <row r="13">
      <c r="A13" s="5"/>
      <c r="B13" t="s">
        <v>7233</v>
      </c>
      <c r="C13" t="s">
        <v>1137</v>
      </c>
      <c r="D13" t="s">
        <v>382</v>
      </c>
      <c r="E13" t="s">
        <v>1137</v>
      </c>
      <c r="F13" t="s">
        <v>382</v>
      </c>
      <c r="G13" t="s">
        <v>1137</v>
      </c>
      <c r="H13" t="s">
        <v>382</v>
      </c>
      <c r="I13" t="s">
        <v>1137</v>
      </c>
      <c r="J13" t="s">
        <v>382</v>
      </c>
    </row>
    <row r="14">
      <c r="A14" s="5"/>
      <c r="B14" t="s">
        <v>7240</v>
      </c>
      <c r="C14" t="s">
        <v>15693</v>
      </c>
      <c r="D14" t="s">
        <v>15523</v>
      </c>
      <c r="E14" t="s">
        <v>15551</v>
      </c>
      <c r="F14" t="s">
        <v>7312</v>
      </c>
      <c r="G14" t="s">
        <v>15693</v>
      </c>
      <c r="H14" t="s">
        <v>15523</v>
      </c>
      <c r="I14" t="s">
        <v>16147</v>
      </c>
      <c r="J14" t="s">
        <v>7312</v>
      </c>
    </row>
    <row r="15">
      <c r="A15" s="5"/>
      <c r="B15" t="s">
        <v>7247</v>
      </c>
      <c r="C15" t="s">
        <v>1137</v>
      </c>
      <c r="D15" t="s">
        <v>1137</v>
      </c>
      <c r="E15" t="s">
        <v>1137</v>
      </c>
      <c r="F15" t="s">
        <v>1137</v>
      </c>
      <c r="G15" t="s">
        <v>1137</v>
      </c>
      <c r="H15" t="s">
        <v>1137</v>
      </c>
      <c r="I15" t="s">
        <v>1137</v>
      </c>
      <c r="J15" t="s">
        <v>1137</v>
      </c>
    </row>
    <row r="16">
      <c r="A16" s="5"/>
      <c r="B16" t="s">
        <v>7254</v>
      </c>
      <c r="C16" t="s">
        <v>1137</v>
      </c>
      <c r="D16" t="s">
        <v>382</v>
      </c>
      <c r="E16" t="s">
        <v>1137</v>
      </c>
      <c r="F16" t="s">
        <v>382</v>
      </c>
      <c r="G16" t="s">
        <v>1137</v>
      </c>
      <c r="H16" t="s">
        <v>382</v>
      </c>
      <c r="I16" t="s">
        <v>1137</v>
      </c>
      <c r="J16" t="s">
        <v>382</v>
      </c>
    </row>
    <row r="17">
      <c r="A17" s="5"/>
      <c r="B17" t="s">
        <v>7261</v>
      </c>
      <c r="C17" t="s">
        <v>16451</v>
      </c>
      <c r="D17" t="s">
        <v>820</v>
      </c>
      <c r="E17" t="s">
        <v>16928</v>
      </c>
      <c r="F17" t="s">
        <v>852</v>
      </c>
      <c r="G17" t="s">
        <v>15571</v>
      </c>
      <c r="H17" t="s">
        <v>499</v>
      </c>
      <c r="I17" t="s">
        <v>16929</v>
      </c>
      <c r="J17" t="s">
        <v>991</v>
      </c>
    </row>
    <row r="18">
      <c r="A18" s="5"/>
      <c r="B18" t="s">
        <v>7267</v>
      </c>
      <c r="C18" t="s">
        <v>1137</v>
      </c>
      <c r="D18" t="s">
        <v>1137</v>
      </c>
      <c r="E18" t="s">
        <v>1137</v>
      </c>
      <c r="F18" t="s">
        <v>1137</v>
      </c>
      <c r="G18" t="s">
        <v>1137</v>
      </c>
      <c r="H18" t="s">
        <v>1137</v>
      </c>
      <c r="I18" t="s">
        <v>1137</v>
      </c>
      <c r="J18" t="s">
        <v>1137</v>
      </c>
    </row>
    <row r="19">
      <c r="A19" s="5"/>
      <c r="B19" t="s">
        <v>7271</v>
      </c>
      <c r="C19" t="s">
        <v>15132</v>
      </c>
      <c r="D19" t="s">
        <v>15923</v>
      </c>
      <c r="E19" t="s">
        <v>16153</v>
      </c>
      <c r="F19" t="s">
        <v>13952</v>
      </c>
      <c r="G19" t="s">
        <v>15110</v>
      </c>
      <c r="H19" t="s">
        <v>1135</v>
      </c>
      <c r="I19" t="s">
        <v>15304</v>
      </c>
      <c r="J19" t="s">
        <v>13840</v>
      </c>
    </row>
    <row r="20">
      <c r="A20" s="5"/>
      <c r="B20" t="s">
        <v>7272</v>
      </c>
      <c r="C20" t="s">
        <v>16930</v>
      </c>
      <c r="D20" t="s">
        <v>16873</v>
      </c>
      <c r="E20" t="s">
        <v>15093</v>
      </c>
      <c r="F20" t="s">
        <v>13771</v>
      </c>
      <c r="G20" t="s">
        <v>16931</v>
      </c>
      <c r="H20" t="s">
        <v>13482</v>
      </c>
      <c r="I20" t="s">
        <v>16415</v>
      </c>
      <c r="J20" t="s">
        <v>13770</v>
      </c>
    </row>
    <row r="21">
      <c r="A21" s="5"/>
      <c r="B21" t="s">
        <v>7279</v>
      </c>
      <c r="C21" t="s">
        <v>16932</v>
      </c>
      <c r="D21" t="s">
        <v>9055</v>
      </c>
      <c r="E21" t="s">
        <v>15348</v>
      </c>
      <c r="F21" t="s">
        <v>13935</v>
      </c>
      <c r="G21" t="s">
        <v>16760</v>
      </c>
      <c r="H21" t="s">
        <v>16925</v>
      </c>
      <c r="I21" t="s">
        <v>16143</v>
      </c>
      <c r="J21" t="s">
        <v>13936</v>
      </c>
    </row>
    <row r="22">
      <c r="A22" s="5"/>
      <c r="B22" t="s">
        <v>7280</v>
      </c>
      <c r="C22" t="s">
        <v>15693</v>
      </c>
      <c r="D22" t="s">
        <v>15523</v>
      </c>
      <c r="E22" t="s">
        <v>16933</v>
      </c>
      <c r="F22" t="s">
        <v>7312</v>
      </c>
      <c r="G22" t="s">
        <v>15693</v>
      </c>
      <c r="H22" t="s">
        <v>15523</v>
      </c>
      <c r="I22" t="s">
        <v>16580</v>
      </c>
      <c r="J22" t="s">
        <v>7312</v>
      </c>
    </row>
    <row r="23">
      <c r="A23" s="5"/>
      <c r="B23" t="s">
        <v>7287</v>
      </c>
      <c r="C23" t="s">
        <v>16934</v>
      </c>
      <c r="D23" t="s">
        <v>15923</v>
      </c>
      <c r="E23" t="s">
        <v>16848</v>
      </c>
      <c r="F23" t="s">
        <v>15975</v>
      </c>
      <c r="G23" t="s">
        <v>15215</v>
      </c>
      <c r="H23" t="s">
        <v>10609</v>
      </c>
      <c r="I23" t="s">
        <v>16143</v>
      </c>
      <c r="J23" t="s">
        <v>15964</v>
      </c>
    </row>
    <row r="24">
      <c r="A24" s="5"/>
      <c r="B24" t="s">
        <v>7288</v>
      </c>
      <c r="C24" t="s">
        <v>15152</v>
      </c>
      <c r="D24" t="s">
        <v>7312</v>
      </c>
      <c r="E24" t="s">
        <v>15693</v>
      </c>
      <c r="F24" t="s">
        <v>15523</v>
      </c>
      <c r="G24" t="s">
        <v>15194</v>
      </c>
      <c r="H24" t="s">
        <v>7312</v>
      </c>
      <c r="I24" t="s">
        <v>15693</v>
      </c>
      <c r="J24" t="s">
        <v>15523</v>
      </c>
    </row>
    <row r="25">
      <c r="A25" s="5"/>
      <c r="B25" t="s">
        <v>7295</v>
      </c>
      <c r="C25" t="s">
        <v>1137</v>
      </c>
      <c r="D25" t="s">
        <v>382</v>
      </c>
      <c r="E25" t="s">
        <v>1137</v>
      </c>
      <c r="F25" t="s">
        <v>382</v>
      </c>
      <c r="G25" t="s">
        <v>1137</v>
      </c>
      <c r="H25" t="s">
        <v>382</v>
      </c>
      <c r="I25" t="s">
        <v>1137</v>
      </c>
      <c r="J25" t="s">
        <v>382</v>
      </c>
    </row>
    <row r="26">
      <c r="A26" s="5"/>
      <c r="B26" t="s">
        <v>7302</v>
      </c>
      <c r="C26" t="s">
        <v>1137</v>
      </c>
      <c r="D26" t="s">
        <v>1137</v>
      </c>
      <c r="E26" t="s">
        <v>1137</v>
      </c>
      <c r="F26" t="s">
        <v>1137</v>
      </c>
      <c r="G26" t="s">
        <v>1137</v>
      </c>
      <c r="H26" t="s">
        <v>1137</v>
      </c>
      <c r="I26" t="s">
        <v>1137</v>
      </c>
      <c r="J26" t="s">
        <v>1137</v>
      </c>
    </row>
    <row r="27">
      <c r="A27" s="5"/>
      <c r="B27" t="s">
        <v>7309</v>
      </c>
      <c r="C27" t="s">
        <v>15126</v>
      </c>
      <c r="D27" t="s">
        <v>7312</v>
      </c>
      <c r="E27" t="s">
        <v>15693</v>
      </c>
      <c r="F27" t="s">
        <v>15523</v>
      </c>
      <c r="G27" t="s">
        <v>15213</v>
      </c>
      <c r="H27" t="s">
        <v>7312</v>
      </c>
      <c r="I27" t="s">
        <v>15693</v>
      </c>
      <c r="J27" t="s">
        <v>15523</v>
      </c>
    </row>
    <row r="28">
      <c r="A28" s="5"/>
      <c r="B28" t="s">
        <v>7315</v>
      </c>
      <c r="C28" t="s">
        <v>16935</v>
      </c>
      <c r="D28" t="s">
        <v>1121</v>
      </c>
      <c r="E28" t="s">
        <v>15294</v>
      </c>
      <c r="F28" t="s">
        <v>13761</v>
      </c>
      <c r="G28" t="s">
        <v>16936</v>
      </c>
      <c r="H28" t="s">
        <v>1217</v>
      </c>
      <c r="I28" t="s">
        <v>15159</v>
      </c>
      <c r="J28" t="s">
        <v>13737</v>
      </c>
    </row>
    <row r="29">
      <c r="A29" s="5"/>
      <c r="B29" t="s">
        <v>7316</v>
      </c>
      <c r="C29" t="s">
        <v>15430</v>
      </c>
      <c r="D29" t="s">
        <v>7312</v>
      </c>
      <c r="E29" t="s">
        <v>15693</v>
      </c>
      <c r="F29" t="s">
        <v>15523</v>
      </c>
      <c r="G29" t="s">
        <v>1137</v>
      </c>
      <c r="H29" t="s">
        <v>1137</v>
      </c>
      <c r="I29" t="s">
        <v>1137</v>
      </c>
      <c r="J29" t="s">
        <v>1137</v>
      </c>
    </row>
    <row r="30">
      <c r="A30" s="5"/>
      <c r="B30" t="s">
        <v>7323</v>
      </c>
      <c r="C30" t="s">
        <v>15512</v>
      </c>
      <c r="D30" t="s">
        <v>16736</v>
      </c>
      <c r="E30" t="s">
        <v>16143</v>
      </c>
      <c r="F30" t="s">
        <v>13924</v>
      </c>
      <c r="G30" t="s">
        <v>16402</v>
      </c>
      <c r="H30" t="s">
        <v>16937</v>
      </c>
      <c r="I30" t="s">
        <v>16143</v>
      </c>
      <c r="J30" t="s">
        <v>13964</v>
      </c>
    </row>
    <row r="31">
      <c r="A31" s="5"/>
      <c r="B31" t="s">
        <v>7330</v>
      </c>
      <c r="C31" t="s">
        <v>15693</v>
      </c>
      <c r="D31" t="s">
        <v>15523</v>
      </c>
      <c r="E31" t="s">
        <v>14616</v>
      </c>
      <c r="F31" t="s">
        <v>7312</v>
      </c>
      <c r="G31" t="s">
        <v>15693</v>
      </c>
      <c r="H31" t="s">
        <v>15523</v>
      </c>
      <c r="I31" t="s">
        <v>16819</v>
      </c>
      <c r="J31" t="s">
        <v>7312</v>
      </c>
    </row>
    <row r="32">
      <c r="A32" s="5"/>
      <c r="B32" t="s">
        <v>7331</v>
      </c>
      <c r="C32" t="s">
        <v>1137</v>
      </c>
      <c r="D32" t="s">
        <v>382</v>
      </c>
      <c r="E32" t="s">
        <v>1137</v>
      </c>
      <c r="F32" t="s">
        <v>382</v>
      </c>
      <c r="G32" t="s">
        <v>1137</v>
      </c>
      <c r="H32" t="s">
        <v>382</v>
      </c>
      <c r="I32" t="s">
        <v>1137</v>
      </c>
      <c r="J32" t="s">
        <v>382</v>
      </c>
    </row>
    <row r="33">
      <c r="A33" s="5"/>
      <c r="B33" t="s">
        <v>7336</v>
      </c>
      <c r="C33" t="s">
        <v>15693</v>
      </c>
      <c r="D33" t="s">
        <v>15523</v>
      </c>
      <c r="E33" t="s">
        <v>16938</v>
      </c>
      <c r="F33" t="s">
        <v>7312</v>
      </c>
      <c r="G33" t="s">
        <v>15693</v>
      </c>
      <c r="H33" t="s">
        <v>15523</v>
      </c>
      <c r="I33" t="s">
        <v>16098</v>
      </c>
      <c r="J33" t="s">
        <v>7312</v>
      </c>
    </row>
    <row r="34">
      <c r="A34" s="5"/>
      <c r="B34" t="s">
        <v>7343</v>
      </c>
      <c r="C34" t="s">
        <v>1137</v>
      </c>
      <c r="D34" t="s">
        <v>382</v>
      </c>
      <c r="E34" t="s">
        <v>1137</v>
      </c>
      <c r="F34" t="s">
        <v>382</v>
      </c>
      <c r="G34" t="s">
        <v>1137</v>
      </c>
      <c r="H34" t="s">
        <v>382</v>
      </c>
      <c r="I34" t="s">
        <v>1137</v>
      </c>
      <c r="J34" t="s">
        <v>382</v>
      </c>
    </row>
    <row r="35">
      <c r="A35" s="5"/>
      <c r="B35" t="s">
        <v>7350</v>
      </c>
      <c r="C35" t="s">
        <v>1137</v>
      </c>
      <c r="D35" t="s">
        <v>382</v>
      </c>
      <c r="E35" t="s">
        <v>1137</v>
      </c>
      <c r="F35" t="s">
        <v>382</v>
      </c>
      <c r="G35" t="s">
        <v>1137</v>
      </c>
      <c r="H35" t="s">
        <v>382</v>
      </c>
      <c r="I35" t="s">
        <v>1137</v>
      </c>
      <c r="J35" t="s">
        <v>382</v>
      </c>
    </row>
    <row r="36">
      <c r="A36" s="5"/>
      <c r="B36" t="s">
        <v>7357</v>
      </c>
      <c r="C36" t="s">
        <v>16915</v>
      </c>
      <c r="D36" t="s">
        <v>1052</v>
      </c>
      <c r="E36" t="s">
        <v>16143</v>
      </c>
      <c r="F36" t="s">
        <v>13737</v>
      </c>
      <c r="G36" t="s">
        <v>1137</v>
      </c>
      <c r="H36" t="s">
        <v>1137</v>
      </c>
      <c r="I36" t="s">
        <v>1137</v>
      </c>
      <c r="J36" t="s">
        <v>1137</v>
      </c>
    </row>
    <row r="37">
      <c r="A37" s="5"/>
      <c r="B37" t="s">
        <v>7358</v>
      </c>
      <c r="C37" t="s">
        <v>1137</v>
      </c>
      <c r="D37" t="s">
        <v>382</v>
      </c>
      <c r="E37" t="s">
        <v>1137</v>
      </c>
      <c r="F37" t="s">
        <v>382</v>
      </c>
      <c r="G37" t="s">
        <v>1137</v>
      </c>
      <c r="H37" t="s">
        <v>382</v>
      </c>
      <c r="I37" t="s">
        <v>1137</v>
      </c>
      <c r="J37" t="s">
        <v>382</v>
      </c>
    </row>
    <row r="38">
      <c r="A38" s="5"/>
      <c r="B38" t="s">
        <v>7365</v>
      </c>
      <c r="C38" t="s">
        <v>1137</v>
      </c>
      <c r="D38" t="s">
        <v>382</v>
      </c>
      <c r="E38" t="s">
        <v>1137</v>
      </c>
      <c r="F38" t="s">
        <v>382</v>
      </c>
      <c r="G38" t="s">
        <v>1137</v>
      </c>
      <c r="H38" t="s">
        <v>382</v>
      </c>
      <c r="I38" t="s">
        <v>1137</v>
      </c>
      <c r="J38" t="s">
        <v>382</v>
      </c>
    </row>
    <row r="39">
      <c r="A39" s="5"/>
      <c r="B39" t="s">
        <v>7371</v>
      </c>
      <c r="C39" t="s">
        <v>15118</v>
      </c>
      <c r="D39" t="s">
        <v>13624</v>
      </c>
      <c r="E39" t="s">
        <v>15543</v>
      </c>
      <c r="F39" t="s">
        <v>511</v>
      </c>
      <c r="G39" t="s">
        <v>15428</v>
      </c>
      <c r="H39" t="s">
        <v>13640</v>
      </c>
      <c r="I39" t="s">
        <v>15090</v>
      </c>
      <c r="J39" t="s">
        <v>495</v>
      </c>
    </row>
    <row r="40">
      <c r="A40" s="5"/>
      <c r="B40" t="s">
        <v>7378</v>
      </c>
      <c r="C40" t="s">
        <v>1137</v>
      </c>
      <c r="D40" t="s">
        <v>382</v>
      </c>
      <c r="E40" t="s">
        <v>1137</v>
      </c>
      <c r="F40" t="s">
        <v>382</v>
      </c>
      <c r="G40" t="s">
        <v>1137</v>
      </c>
      <c r="H40" t="s">
        <v>382</v>
      </c>
      <c r="I40" t="s">
        <v>1137</v>
      </c>
      <c r="J40" t="s">
        <v>382</v>
      </c>
    </row>
    <row r="41">
      <c r="A41" s="5"/>
      <c r="B41" t="s">
        <v>7385</v>
      </c>
      <c r="C41" t="s">
        <v>15353</v>
      </c>
      <c r="D41" t="s">
        <v>13833</v>
      </c>
      <c r="E41" t="s">
        <v>16939</v>
      </c>
      <c r="F41" t="s">
        <v>16940</v>
      </c>
      <c r="G41" t="s">
        <v>16585</v>
      </c>
      <c r="H41" t="s">
        <v>13819</v>
      </c>
      <c r="I41" t="s">
        <v>15461</v>
      </c>
      <c r="J41" t="s">
        <v>16941</v>
      </c>
    </row>
    <row r="42">
      <c r="A42" s="5"/>
      <c r="B42" t="s">
        <v>7390</v>
      </c>
      <c r="C42" t="s">
        <v>1137</v>
      </c>
      <c r="D42" t="s">
        <v>382</v>
      </c>
      <c r="E42" t="s">
        <v>1137</v>
      </c>
      <c r="F42" t="s">
        <v>382</v>
      </c>
      <c r="G42" t="s">
        <v>1137</v>
      </c>
      <c r="H42" t="s">
        <v>382</v>
      </c>
      <c r="I42" t="s">
        <v>1137</v>
      </c>
      <c r="J42" t="s">
        <v>382</v>
      </c>
    </row>
    <row r="43">
      <c r="A43" s="5"/>
      <c r="B43" t="s">
        <v>7396</v>
      </c>
      <c r="C43" t="s">
        <v>16860</v>
      </c>
      <c r="D43" t="s">
        <v>7312</v>
      </c>
      <c r="E43" t="s">
        <v>15693</v>
      </c>
      <c r="F43" t="s">
        <v>15523</v>
      </c>
      <c r="G43" t="s">
        <v>16433</v>
      </c>
      <c r="H43" t="s">
        <v>7312</v>
      </c>
      <c r="I43" t="s">
        <v>15693</v>
      </c>
      <c r="J43" t="s">
        <v>15523</v>
      </c>
    </row>
    <row r="44">
      <c r="A44" s="5"/>
      <c r="B44" t="s">
        <v>7397</v>
      </c>
      <c r="C44" t="s">
        <v>16145</v>
      </c>
      <c r="D44" t="s">
        <v>10590</v>
      </c>
      <c r="E44" t="s">
        <v>16863</v>
      </c>
      <c r="F44" t="s">
        <v>13801</v>
      </c>
      <c r="G44" t="s">
        <v>15205</v>
      </c>
      <c r="H44" t="s">
        <v>16906</v>
      </c>
      <c r="I44" t="s">
        <v>16143</v>
      </c>
      <c r="J44" t="s">
        <v>15975</v>
      </c>
    </row>
    <row r="45">
      <c r="A45" s="5"/>
      <c r="B45" t="s">
        <v>7398</v>
      </c>
      <c r="C45" t="s">
        <v>1137</v>
      </c>
      <c r="D45" t="s">
        <v>382</v>
      </c>
      <c r="E45" t="s">
        <v>1137</v>
      </c>
      <c r="F45" t="s">
        <v>382</v>
      </c>
      <c r="G45" t="s">
        <v>1137</v>
      </c>
      <c r="H45" t="s">
        <v>382</v>
      </c>
      <c r="I45" t="s">
        <v>1137</v>
      </c>
      <c r="J45" t="s">
        <v>382</v>
      </c>
    </row>
    <row r="46">
      <c r="A46" s="5"/>
      <c r="B46" t="s">
        <v>7404</v>
      </c>
      <c r="C46" t="s">
        <v>14540</v>
      </c>
      <c r="D46" t="s">
        <v>16906</v>
      </c>
      <c r="E46" t="s">
        <v>16143</v>
      </c>
      <c r="F46" t="s">
        <v>15975</v>
      </c>
      <c r="G46" t="s">
        <v>15122</v>
      </c>
      <c r="H46" t="s">
        <v>7312</v>
      </c>
      <c r="I46" t="s">
        <v>15693</v>
      </c>
      <c r="J46" t="s">
        <v>15523</v>
      </c>
    </row>
    <row r="47">
      <c r="A47" s="5"/>
      <c r="B47" t="s">
        <v>7405</v>
      </c>
      <c r="C47" t="s">
        <v>15394</v>
      </c>
      <c r="D47" t="s">
        <v>13557</v>
      </c>
      <c r="E47" t="s">
        <v>16133</v>
      </c>
      <c r="F47" t="s">
        <v>13808</v>
      </c>
      <c r="G47" t="s">
        <v>15093</v>
      </c>
      <c r="H47" t="s">
        <v>1145</v>
      </c>
      <c r="I47" t="s">
        <v>16143</v>
      </c>
      <c r="J47" t="s">
        <v>13745</v>
      </c>
    </row>
    <row r="48">
      <c r="A48" s="5"/>
      <c r="B48" t="s">
        <v>7406</v>
      </c>
      <c r="C48" t="s">
        <v>1137</v>
      </c>
      <c r="D48" t="s">
        <v>1137</v>
      </c>
      <c r="E48" t="s">
        <v>1137</v>
      </c>
      <c r="F48" t="s">
        <v>1137</v>
      </c>
      <c r="G48" t="s">
        <v>1137</v>
      </c>
      <c r="H48" t="s">
        <v>1137</v>
      </c>
      <c r="I48" t="s">
        <v>1137</v>
      </c>
      <c r="J48" t="s">
        <v>1137</v>
      </c>
    </row>
    <row r="49">
      <c r="A49" s="5"/>
      <c r="B49" t="s">
        <v>7407</v>
      </c>
      <c r="C49" t="s">
        <v>16143</v>
      </c>
      <c r="D49" t="s">
        <v>16043</v>
      </c>
      <c r="E49" t="s">
        <v>16942</v>
      </c>
      <c r="F49" t="s">
        <v>16898</v>
      </c>
      <c r="G49" t="s">
        <v>15693</v>
      </c>
      <c r="H49" t="s">
        <v>15523</v>
      </c>
      <c r="I49" t="s">
        <v>16758</v>
      </c>
      <c r="J49" t="s">
        <v>16898</v>
      </c>
    </row>
    <row r="50">
      <c r="A50" s="5"/>
      <c r="B50" t="s">
        <v>7413</v>
      </c>
      <c r="C50" t="s">
        <v>1137</v>
      </c>
      <c r="D50" t="s">
        <v>382</v>
      </c>
      <c r="E50" t="s">
        <v>1137</v>
      </c>
      <c r="F50" t="s">
        <v>382</v>
      </c>
      <c r="G50" t="s">
        <v>1137</v>
      </c>
      <c r="H50" t="s">
        <v>382</v>
      </c>
      <c r="I50" t="s">
        <v>1137</v>
      </c>
      <c r="J50" t="s">
        <v>382</v>
      </c>
    </row>
    <row r="51">
      <c r="A51" s="5"/>
      <c r="B51" t="s">
        <v>7420</v>
      </c>
      <c r="C51" t="s">
        <v>16143</v>
      </c>
      <c r="D51" t="s">
        <v>13777</v>
      </c>
      <c r="E51" t="s">
        <v>15115</v>
      </c>
      <c r="F51" t="s">
        <v>1171</v>
      </c>
      <c r="G51" t="s">
        <v>16143</v>
      </c>
      <c r="H51" t="s">
        <v>13839</v>
      </c>
      <c r="I51" t="s">
        <v>15124</v>
      </c>
      <c r="J51" t="s">
        <v>16905</v>
      </c>
    </row>
    <row r="52">
      <c r="A52" s="5"/>
      <c r="B52" t="s">
        <v>7421</v>
      </c>
      <c r="C52" t="s">
        <v>1137</v>
      </c>
      <c r="D52" t="s">
        <v>382</v>
      </c>
      <c r="E52" t="s">
        <v>1137</v>
      </c>
      <c r="F52" t="s">
        <v>382</v>
      </c>
      <c r="G52" t="s">
        <v>1137</v>
      </c>
      <c r="H52" t="s">
        <v>382</v>
      </c>
      <c r="I52" t="s">
        <v>1137</v>
      </c>
      <c r="J52" t="s">
        <v>382</v>
      </c>
    </row>
    <row r="53">
      <c r="A53" s="5"/>
      <c r="B53" t="s">
        <v>7428</v>
      </c>
      <c r="C53" t="s">
        <v>16136</v>
      </c>
      <c r="D53" t="s">
        <v>13697</v>
      </c>
      <c r="E53" t="s">
        <v>14546</v>
      </c>
      <c r="F53" t="s">
        <v>603</v>
      </c>
      <c r="G53" t="s">
        <v>15137</v>
      </c>
      <c r="H53" t="s">
        <v>13694</v>
      </c>
      <c r="I53" t="s">
        <v>14452</v>
      </c>
      <c r="J53" t="s">
        <v>853</v>
      </c>
    </row>
    <row r="54">
      <c r="A54" s="5"/>
      <c r="B54" t="s">
        <v>7429</v>
      </c>
      <c r="C54" t="s">
        <v>15304</v>
      </c>
      <c r="D54" t="s">
        <v>15951</v>
      </c>
      <c r="E54" t="s">
        <v>15495</v>
      </c>
      <c r="F54" t="s">
        <v>16943</v>
      </c>
      <c r="G54" t="s">
        <v>16143</v>
      </c>
      <c r="H54" t="s">
        <v>15964</v>
      </c>
      <c r="I54" t="s">
        <v>16944</v>
      </c>
      <c r="J54" t="s">
        <v>10609</v>
      </c>
    </row>
    <row r="55">
      <c r="A55" s="5"/>
      <c r="B55" t="s">
        <v>7436</v>
      </c>
      <c r="C55" t="s">
        <v>1137</v>
      </c>
      <c r="D55" t="s">
        <v>382</v>
      </c>
      <c r="E55" t="s">
        <v>1137</v>
      </c>
      <c r="F55" t="s">
        <v>382</v>
      </c>
      <c r="G55" t="s">
        <v>1137</v>
      </c>
      <c r="H55" t="s">
        <v>382</v>
      </c>
      <c r="I55" t="s">
        <v>1137</v>
      </c>
      <c r="J55" t="s">
        <v>382</v>
      </c>
    </row>
    <row r="56">
      <c r="A56" s="5"/>
      <c r="B56" t="s">
        <v>7437</v>
      </c>
      <c r="C56" t="s">
        <v>15280</v>
      </c>
      <c r="D56" t="s">
        <v>7312</v>
      </c>
      <c r="E56" t="s">
        <v>15693</v>
      </c>
      <c r="F56" t="s">
        <v>15523</v>
      </c>
      <c r="G56" t="s">
        <v>15382</v>
      </c>
      <c r="H56" t="s">
        <v>7312</v>
      </c>
      <c r="I56" t="s">
        <v>15693</v>
      </c>
      <c r="J56" t="s">
        <v>15523</v>
      </c>
    </row>
    <row r="57">
      <c r="A57" s="5"/>
      <c r="B57" t="s">
        <v>7441</v>
      </c>
      <c r="C57" t="s">
        <v>1137</v>
      </c>
      <c r="D57" t="s">
        <v>382</v>
      </c>
      <c r="E57" t="s">
        <v>1137</v>
      </c>
      <c r="F57" t="s">
        <v>382</v>
      </c>
      <c r="G57" t="s">
        <v>1137</v>
      </c>
      <c r="H57" t="s">
        <v>382</v>
      </c>
      <c r="I57" t="s">
        <v>1137</v>
      </c>
      <c r="J57" t="s">
        <v>382</v>
      </c>
    </row>
    <row r="58">
      <c r="A58" s="5"/>
      <c r="B58" t="s">
        <v>7442</v>
      </c>
      <c r="C58" t="s">
        <v>16441</v>
      </c>
      <c r="D58" t="s">
        <v>15975</v>
      </c>
      <c r="E58" t="s">
        <v>16945</v>
      </c>
      <c r="F58" t="s">
        <v>16906</v>
      </c>
      <c r="G58" t="s">
        <v>15305</v>
      </c>
      <c r="H58" t="s">
        <v>15975</v>
      </c>
      <c r="I58" t="s">
        <v>16946</v>
      </c>
      <c r="J58" t="s">
        <v>16906</v>
      </c>
    </row>
    <row r="59">
      <c r="A59" s="5"/>
      <c r="B59" t="s">
        <v>7449</v>
      </c>
      <c r="C59" t="s">
        <v>16673</v>
      </c>
      <c r="D59" t="s">
        <v>9011</v>
      </c>
      <c r="E59" t="s">
        <v>16433</v>
      </c>
      <c r="F59" t="s">
        <v>13925</v>
      </c>
      <c r="G59" t="s">
        <v>16947</v>
      </c>
      <c r="H59" t="s">
        <v>16937</v>
      </c>
      <c r="I59" t="s">
        <v>16153</v>
      </c>
      <c r="J59" t="s">
        <v>13925</v>
      </c>
    </row>
    <row r="60">
      <c r="A60" s="5"/>
      <c r="B60" t="s">
        <v>7450</v>
      </c>
      <c r="C60" t="s">
        <v>1137</v>
      </c>
      <c r="D60" t="s">
        <v>382</v>
      </c>
      <c r="E60" t="s">
        <v>1137</v>
      </c>
      <c r="F60" t="s">
        <v>382</v>
      </c>
      <c r="G60" t="s">
        <v>1137</v>
      </c>
      <c r="H60" t="s">
        <v>382</v>
      </c>
      <c r="I60" t="s">
        <v>1137</v>
      </c>
      <c r="J60" t="s">
        <v>382</v>
      </c>
    </row>
    <row r="61">
      <c r="A61" s="5"/>
      <c r="B61" t="s">
        <v>7457</v>
      </c>
      <c r="C61" t="s">
        <v>16143</v>
      </c>
      <c r="D61" t="s">
        <v>16043</v>
      </c>
      <c r="E61" t="s">
        <v>16948</v>
      </c>
      <c r="F61" t="s">
        <v>16949</v>
      </c>
      <c r="G61" t="s">
        <v>15693</v>
      </c>
      <c r="H61" t="s">
        <v>15523</v>
      </c>
      <c r="I61" t="s">
        <v>16950</v>
      </c>
      <c r="J61" t="s">
        <v>7312</v>
      </c>
    </row>
    <row r="62">
      <c r="A62" s="5"/>
      <c r="B62" t="s">
        <v>7462</v>
      </c>
      <c r="C62" t="s">
        <v>1137</v>
      </c>
      <c r="D62" t="s">
        <v>382</v>
      </c>
      <c r="E62" t="s">
        <v>1137</v>
      </c>
      <c r="F62" t="s">
        <v>382</v>
      </c>
      <c r="G62" t="s">
        <v>1137</v>
      </c>
      <c r="H62" t="s">
        <v>382</v>
      </c>
      <c r="I62" t="s">
        <v>1137</v>
      </c>
      <c r="J62" t="s">
        <v>382</v>
      </c>
    </row>
    <row r="63">
      <c r="A63" s="5"/>
      <c r="B63" t="s">
        <v>7469</v>
      </c>
      <c r="C63" t="s">
        <v>1137</v>
      </c>
      <c r="D63" t="s">
        <v>382</v>
      </c>
      <c r="E63" t="s">
        <v>1137</v>
      </c>
      <c r="F63" t="s">
        <v>382</v>
      </c>
      <c r="G63" t="s">
        <v>1137</v>
      </c>
      <c r="H63" t="s">
        <v>382</v>
      </c>
      <c r="I63" t="s">
        <v>1137</v>
      </c>
      <c r="J63" t="s">
        <v>382</v>
      </c>
    </row>
    <row r="64">
      <c r="A64" s="5"/>
      <c r="B64" t="s">
        <v>7474</v>
      </c>
      <c r="C64" t="s">
        <v>15693</v>
      </c>
      <c r="D64" t="s">
        <v>15523</v>
      </c>
      <c r="E64" t="s">
        <v>16859</v>
      </c>
      <c r="F64" t="s">
        <v>7312</v>
      </c>
      <c r="G64" t="s">
        <v>15693</v>
      </c>
      <c r="H64" t="s">
        <v>15523</v>
      </c>
      <c r="I64" t="s">
        <v>14446</v>
      </c>
      <c r="J64" t="s">
        <v>7312</v>
      </c>
    </row>
    <row r="65">
      <c r="A65" s="5"/>
      <c r="B65" t="s">
        <v>7480</v>
      </c>
      <c r="C65" t="s">
        <v>15693</v>
      </c>
      <c r="D65" t="s">
        <v>15523</v>
      </c>
      <c r="E65" t="s">
        <v>14573</v>
      </c>
      <c r="F65" t="s">
        <v>7312</v>
      </c>
      <c r="G65" t="s">
        <v>15693</v>
      </c>
      <c r="H65" t="s">
        <v>15523</v>
      </c>
      <c r="I65" t="s">
        <v>14476</v>
      </c>
      <c r="J65" t="s">
        <v>7312</v>
      </c>
    </row>
    <row r="66">
      <c r="A66" s="5"/>
      <c r="B66" t="s">
        <v>7482</v>
      </c>
      <c r="C66" t="s">
        <v>15693</v>
      </c>
      <c r="D66" t="s">
        <v>15523</v>
      </c>
      <c r="E66" t="s">
        <v>15459</v>
      </c>
      <c r="F66" t="s">
        <v>7312</v>
      </c>
      <c r="G66" t="s">
        <v>15693</v>
      </c>
      <c r="H66" t="s">
        <v>15523</v>
      </c>
      <c r="I66" t="s">
        <v>16951</v>
      </c>
      <c r="J66" t="s">
        <v>7312</v>
      </c>
    </row>
    <row r="67">
      <c r="A67" s="5"/>
      <c r="B67" t="s">
        <v>7483</v>
      </c>
      <c r="C67" t="s">
        <v>1137</v>
      </c>
      <c r="D67" t="s">
        <v>1137</v>
      </c>
      <c r="E67" t="s">
        <v>1137</v>
      </c>
      <c r="F67" t="s">
        <v>1137</v>
      </c>
      <c r="G67" t="s">
        <v>1137</v>
      </c>
      <c r="H67" t="s">
        <v>1137</v>
      </c>
      <c r="I67" t="s">
        <v>1137</v>
      </c>
      <c r="J67" t="s">
        <v>1137</v>
      </c>
    </row>
    <row r="68">
      <c r="A68" s="5"/>
      <c r="B68" t="s">
        <v>7489</v>
      </c>
      <c r="C68" t="s">
        <v>15693</v>
      </c>
      <c r="D68" t="s">
        <v>15523</v>
      </c>
      <c r="E68" t="s">
        <v>16952</v>
      </c>
      <c r="F68" t="s">
        <v>7312</v>
      </c>
      <c r="G68" t="s">
        <v>15693</v>
      </c>
      <c r="H68" t="s">
        <v>15523</v>
      </c>
      <c r="I68" t="s">
        <v>16953</v>
      </c>
      <c r="J68" t="s">
        <v>7312</v>
      </c>
    </row>
    <row r="69">
      <c r="A69" s="5"/>
      <c r="B69" t="s">
        <v>7495</v>
      </c>
      <c r="C69" t="s">
        <v>1137</v>
      </c>
      <c r="D69" t="s">
        <v>1137</v>
      </c>
      <c r="E69" t="s">
        <v>1137</v>
      </c>
      <c r="F69" t="s">
        <v>1137</v>
      </c>
      <c r="G69" t="s">
        <v>1137</v>
      </c>
      <c r="H69" t="s">
        <v>1137</v>
      </c>
      <c r="I69" t="s">
        <v>1137</v>
      </c>
      <c r="J69" t="s">
        <v>1137</v>
      </c>
    </row>
    <row r="70">
      <c r="A70" s="5"/>
      <c r="B70" t="s">
        <v>7502</v>
      </c>
      <c r="C70" t="s">
        <v>1137</v>
      </c>
      <c r="D70" t="s">
        <v>382</v>
      </c>
      <c r="E70" t="s">
        <v>1137</v>
      </c>
      <c r="F70" t="s">
        <v>382</v>
      </c>
      <c r="G70" t="s">
        <v>1137</v>
      </c>
      <c r="H70" t="s">
        <v>382</v>
      </c>
      <c r="I70" t="s">
        <v>1137</v>
      </c>
      <c r="J70" t="s">
        <v>382</v>
      </c>
    </row>
    <row r="71">
      <c r="A71" s="5"/>
      <c r="B71" t="s">
        <v>7509</v>
      </c>
      <c r="C71" t="s">
        <v>15213</v>
      </c>
      <c r="D71" t="s">
        <v>7312</v>
      </c>
      <c r="E71" t="s">
        <v>15693</v>
      </c>
      <c r="F71" t="s">
        <v>15523</v>
      </c>
      <c r="G71" t="s">
        <v>1137</v>
      </c>
      <c r="H71" t="s">
        <v>1137</v>
      </c>
      <c r="I71" t="s">
        <v>1137</v>
      </c>
      <c r="J71" t="s">
        <v>1137</v>
      </c>
    </row>
    <row r="72">
      <c r="A72" s="5"/>
      <c r="B72" t="s">
        <v>7516</v>
      </c>
      <c r="C72" t="s">
        <v>15160</v>
      </c>
      <c r="D72" t="s">
        <v>16866</v>
      </c>
      <c r="E72" t="s">
        <v>16153</v>
      </c>
      <c r="F72" t="s">
        <v>13834</v>
      </c>
      <c r="G72" t="s">
        <v>15353</v>
      </c>
      <c r="H72" t="s">
        <v>16591</v>
      </c>
      <c r="I72" t="s">
        <v>16143</v>
      </c>
      <c r="J72" t="s">
        <v>13773</v>
      </c>
    </row>
    <row r="73">
      <c r="A73" s="5"/>
      <c r="B73" t="s">
        <v>7517</v>
      </c>
      <c r="C73" t="s">
        <v>16891</v>
      </c>
      <c r="D73" t="s">
        <v>637</v>
      </c>
      <c r="E73" t="s">
        <v>16848</v>
      </c>
      <c r="F73" t="s">
        <v>13628</v>
      </c>
      <c r="G73" t="s">
        <v>16136</v>
      </c>
      <c r="H73" t="s">
        <v>514</v>
      </c>
      <c r="I73" t="s">
        <v>16863</v>
      </c>
      <c r="J73" t="s">
        <v>13663</v>
      </c>
    </row>
    <row r="74">
      <c r="A74" s="5"/>
      <c r="B74" t="s">
        <v>7518</v>
      </c>
      <c r="C74" t="s">
        <v>15129</v>
      </c>
      <c r="D74" t="s">
        <v>7312</v>
      </c>
      <c r="E74" t="s">
        <v>15693</v>
      </c>
      <c r="F74" t="s">
        <v>15523</v>
      </c>
      <c r="G74" t="s">
        <v>16915</v>
      </c>
      <c r="H74" t="s">
        <v>7312</v>
      </c>
      <c r="I74" t="s">
        <v>15693</v>
      </c>
      <c r="J74" t="s">
        <v>15523</v>
      </c>
    </row>
    <row r="75">
      <c r="A75" s="5"/>
      <c r="B75" t="s">
        <v>7524</v>
      </c>
      <c r="C75" t="s">
        <v>1137</v>
      </c>
      <c r="D75" t="s">
        <v>1137</v>
      </c>
      <c r="E75" t="s">
        <v>1137</v>
      </c>
      <c r="F75" t="s">
        <v>1137</v>
      </c>
      <c r="G75" t="s">
        <v>1137</v>
      </c>
      <c r="H75" t="s">
        <v>1137</v>
      </c>
      <c r="I75" t="s">
        <v>1137</v>
      </c>
      <c r="J75" t="s">
        <v>1137</v>
      </c>
    </row>
    <row r="76">
      <c r="A76" s="5"/>
      <c r="B76" t="s">
        <v>7525</v>
      </c>
      <c r="C76" t="s">
        <v>15693</v>
      </c>
      <c r="D76" t="s">
        <v>15523</v>
      </c>
      <c r="E76" t="s">
        <v>16872</v>
      </c>
      <c r="F76" t="s">
        <v>7312</v>
      </c>
      <c r="G76" t="s">
        <v>15693</v>
      </c>
      <c r="H76" t="s">
        <v>15523</v>
      </c>
      <c r="I76" t="s">
        <v>16894</v>
      </c>
      <c r="J76" t="s">
        <v>7312</v>
      </c>
    </row>
    <row r="77">
      <c r="A77" s="5"/>
      <c r="B77" t="s">
        <v>7526</v>
      </c>
      <c r="C77" t="s">
        <v>1137</v>
      </c>
      <c r="D77" t="s">
        <v>382</v>
      </c>
      <c r="E77" t="s">
        <v>1137</v>
      </c>
      <c r="F77" t="s">
        <v>382</v>
      </c>
      <c r="G77" t="s">
        <v>1137</v>
      </c>
      <c r="H77" t="s">
        <v>382</v>
      </c>
      <c r="I77" t="s">
        <v>1137</v>
      </c>
      <c r="J77" t="s">
        <v>382</v>
      </c>
    </row>
    <row r="78">
      <c r="A78" s="5"/>
      <c r="B78" t="s">
        <v>7527</v>
      </c>
      <c r="C78" t="s">
        <v>1137</v>
      </c>
      <c r="D78" t="s">
        <v>1137</v>
      </c>
      <c r="E78" t="s">
        <v>1137</v>
      </c>
      <c r="F78" t="s">
        <v>1137</v>
      </c>
      <c r="G78" t="s">
        <v>1137</v>
      </c>
      <c r="H78" t="s">
        <v>1137</v>
      </c>
      <c r="I78" t="s">
        <v>1137</v>
      </c>
      <c r="J78" t="s">
        <v>1137</v>
      </c>
    </row>
    <row r="79">
      <c r="A79" s="5"/>
      <c r="B79" t="s">
        <v>7528</v>
      </c>
      <c r="C79" t="s">
        <v>1137</v>
      </c>
      <c r="D79" t="s">
        <v>1137</v>
      </c>
      <c r="E79" t="s">
        <v>1137</v>
      </c>
      <c r="F79" t="s">
        <v>1137</v>
      </c>
      <c r="G79" t="s">
        <v>1137</v>
      </c>
      <c r="H79" t="s">
        <v>1137</v>
      </c>
      <c r="I79" t="s">
        <v>1137</v>
      </c>
      <c r="J79" t="s">
        <v>1137</v>
      </c>
    </row>
    <row r="80">
      <c r="A80" s="5"/>
      <c r="B80" t="s">
        <v>7535</v>
      </c>
      <c r="C80" t="s">
        <v>15693</v>
      </c>
      <c r="D80" t="s">
        <v>15523</v>
      </c>
      <c r="E80" t="s">
        <v>16954</v>
      </c>
      <c r="F80" t="s">
        <v>7312</v>
      </c>
      <c r="G80" t="s">
        <v>15693</v>
      </c>
      <c r="H80" t="s">
        <v>15523</v>
      </c>
      <c r="I80" t="s">
        <v>16955</v>
      </c>
      <c r="J80" t="s">
        <v>7312</v>
      </c>
    </row>
    <row r="81">
      <c r="A81" s="5"/>
      <c r="B81" t="s">
        <v>7542</v>
      </c>
      <c r="C81" t="s">
        <v>14424</v>
      </c>
      <c r="D81" t="s">
        <v>7312</v>
      </c>
      <c r="E81" t="s">
        <v>15693</v>
      </c>
      <c r="F81" t="s">
        <v>15523</v>
      </c>
      <c r="G81" t="s">
        <v>1137</v>
      </c>
      <c r="H81" t="s">
        <v>1137</v>
      </c>
      <c r="I81" t="s">
        <v>1137</v>
      </c>
      <c r="J81" t="s">
        <v>1137</v>
      </c>
    </row>
    <row r="82">
      <c r="A82" s="5"/>
      <c r="B82" t="s">
        <v>7548</v>
      </c>
      <c r="C82" t="s">
        <v>1137</v>
      </c>
      <c r="D82" t="s">
        <v>1137</v>
      </c>
      <c r="E82" t="s">
        <v>1137</v>
      </c>
      <c r="F82" t="s">
        <v>1137</v>
      </c>
      <c r="G82" t="s">
        <v>1137</v>
      </c>
      <c r="H82" t="s">
        <v>1137</v>
      </c>
      <c r="I82" t="s">
        <v>1137</v>
      </c>
      <c r="J82" t="s">
        <v>1137</v>
      </c>
    </row>
    <row r="83">
      <c r="A83" s="5"/>
      <c r="B83" t="s">
        <v>7554</v>
      </c>
      <c r="C83" t="s">
        <v>1137</v>
      </c>
      <c r="D83" t="s">
        <v>1137</v>
      </c>
      <c r="E83" t="s">
        <v>1137</v>
      </c>
      <c r="F83" t="s">
        <v>1137</v>
      </c>
      <c r="G83" t="s">
        <v>1137</v>
      </c>
      <c r="H83" t="s">
        <v>382</v>
      </c>
      <c r="I83" t="s">
        <v>1137</v>
      </c>
      <c r="J83" t="s">
        <v>382</v>
      </c>
    </row>
    <row r="84">
      <c r="A84" s="5"/>
      <c r="B84" t="s">
        <v>7561</v>
      </c>
      <c r="C84" t="s">
        <v>15693</v>
      </c>
      <c r="D84" t="s">
        <v>15523</v>
      </c>
      <c r="E84" t="s">
        <v>16890</v>
      </c>
      <c r="F84" t="s">
        <v>10590</v>
      </c>
      <c r="G84" t="s">
        <v>15693</v>
      </c>
      <c r="H84" t="s">
        <v>15523</v>
      </c>
      <c r="I84" t="s">
        <v>16872</v>
      </c>
      <c r="J84" t="s">
        <v>15923</v>
      </c>
    </row>
    <row r="85">
      <c r="A85" s="5"/>
      <c r="B85" t="s">
        <v>7568</v>
      </c>
      <c r="C85" t="s">
        <v>16863</v>
      </c>
      <c r="D85" t="s">
        <v>13929</v>
      </c>
      <c r="E85" t="s">
        <v>15325</v>
      </c>
      <c r="F85" t="s">
        <v>7481</v>
      </c>
      <c r="G85" t="s">
        <v>16143</v>
      </c>
      <c r="H85" t="s">
        <v>13941</v>
      </c>
      <c r="I85" t="s">
        <v>16852</v>
      </c>
      <c r="J85" t="s">
        <v>1133</v>
      </c>
    </row>
    <row r="86">
      <c r="A86" s="5"/>
      <c r="B86" t="s">
        <v>7575</v>
      </c>
      <c r="C86" t="s">
        <v>1137</v>
      </c>
      <c r="D86" t="s">
        <v>382</v>
      </c>
      <c r="E86" t="s">
        <v>1137</v>
      </c>
      <c r="F86" t="s">
        <v>382</v>
      </c>
      <c r="G86" t="s">
        <v>1137</v>
      </c>
      <c r="H86" t="s">
        <v>382</v>
      </c>
      <c r="I86" t="s">
        <v>1137</v>
      </c>
      <c r="J86" t="s">
        <v>382</v>
      </c>
    </row>
    <row r="87">
      <c r="A87" s="5"/>
      <c r="B87" t="s">
        <v>7581</v>
      </c>
      <c r="C87" t="s">
        <v>15553</v>
      </c>
      <c r="D87" t="s">
        <v>16862</v>
      </c>
      <c r="E87" t="s">
        <v>16585</v>
      </c>
      <c r="F87" t="s">
        <v>13940</v>
      </c>
      <c r="G87" t="s">
        <v>16377</v>
      </c>
      <c r="H87" t="s">
        <v>1134</v>
      </c>
      <c r="I87" t="s">
        <v>15304</v>
      </c>
      <c r="J87" t="s">
        <v>13921</v>
      </c>
    </row>
    <row r="88">
      <c r="A88" s="5"/>
      <c r="B88" t="s">
        <v>7588</v>
      </c>
      <c r="C88" t="s">
        <v>1137</v>
      </c>
      <c r="D88" t="s">
        <v>382</v>
      </c>
      <c r="E88" t="s">
        <v>1137</v>
      </c>
      <c r="F88" t="s">
        <v>382</v>
      </c>
      <c r="G88" t="s">
        <v>1137</v>
      </c>
      <c r="H88" t="s">
        <v>382</v>
      </c>
      <c r="I88" t="s">
        <v>1137</v>
      </c>
      <c r="J88" t="s">
        <v>382</v>
      </c>
    </row>
    <row r="89">
      <c r="A89" s="5"/>
      <c r="B89" t="s">
        <v>7594</v>
      </c>
      <c r="C89" t="s">
        <v>15485</v>
      </c>
      <c r="D89" t="s">
        <v>16956</v>
      </c>
      <c r="E89" t="s">
        <v>16143</v>
      </c>
      <c r="F89" t="s">
        <v>13976</v>
      </c>
      <c r="G89" t="s">
        <v>15128</v>
      </c>
      <c r="H89" t="s">
        <v>16943</v>
      </c>
      <c r="I89" t="s">
        <v>16143</v>
      </c>
      <c r="J89" t="s">
        <v>15951</v>
      </c>
    </row>
    <row r="90">
      <c r="A90" s="5"/>
      <c r="B90" t="s">
        <v>7601</v>
      </c>
      <c r="C90" t="s">
        <v>15122</v>
      </c>
      <c r="D90" t="s">
        <v>16873</v>
      </c>
      <c r="E90" t="s">
        <v>16143</v>
      </c>
      <c r="F90" t="s">
        <v>13771</v>
      </c>
      <c r="G90" t="s">
        <v>1137</v>
      </c>
      <c r="H90" t="s">
        <v>1137</v>
      </c>
      <c r="I90" t="s">
        <v>1137</v>
      </c>
      <c r="J90" t="s">
        <v>1137</v>
      </c>
    </row>
    <row r="91">
      <c r="A91" s="5"/>
      <c r="B91" t="s">
        <v>7605</v>
      </c>
      <c r="C91" t="s">
        <v>1137</v>
      </c>
      <c r="D91" t="s">
        <v>382</v>
      </c>
      <c r="E91" t="s">
        <v>1137</v>
      </c>
      <c r="F91" t="s">
        <v>382</v>
      </c>
      <c r="G91" t="s">
        <v>1137</v>
      </c>
      <c r="H91" t="s">
        <v>382</v>
      </c>
      <c r="I91" t="s">
        <v>1137</v>
      </c>
      <c r="J91" t="s">
        <v>382</v>
      </c>
    </row>
    <row r="92">
      <c r="A92" s="5"/>
      <c r="B92" t="s">
        <v>7612</v>
      </c>
      <c r="C92" t="s">
        <v>1137</v>
      </c>
      <c r="D92" t="s">
        <v>382</v>
      </c>
      <c r="E92" t="s">
        <v>1137</v>
      </c>
      <c r="F92" t="s">
        <v>382</v>
      </c>
      <c r="G92" t="s">
        <v>1137</v>
      </c>
      <c r="H92" t="s">
        <v>382</v>
      </c>
      <c r="I92" t="s">
        <v>1137</v>
      </c>
      <c r="J92" t="s">
        <v>382</v>
      </c>
    </row>
    <row r="93">
      <c r="A93" s="5"/>
      <c r="B93" t="s">
        <v>7619</v>
      </c>
      <c r="C93" t="s">
        <v>1137</v>
      </c>
      <c r="D93" t="s">
        <v>1137</v>
      </c>
      <c r="E93" t="s">
        <v>1137</v>
      </c>
      <c r="F93" t="s">
        <v>1137</v>
      </c>
      <c r="G93" t="s">
        <v>1137</v>
      </c>
      <c r="H93" t="s">
        <v>1137</v>
      </c>
      <c r="I93" t="s">
        <v>1137</v>
      </c>
      <c r="J93" t="s">
        <v>1137</v>
      </c>
    </row>
    <row r="94">
      <c r="A94" s="5"/>
      <c r="B94" t="s">
        <v>7626</v>
      </c>
      <c r="C94" t="s">
        <v>1137</v>
      </c>
      <c r="D94" t="s">
        <v>382</v>
      </c>
      <c r="E94" t="s">
        <v>1137</v>
      </c>
      <c r="F94" t="s">
        <v>382</v>
      </c>
      <c r="G94" t="s">
        <v>1137</v>
      </c>
      <c r="H94" t="s">
        <v>382</v>
      </c>
      <c r="I94" t="s">
        <v>1137</v>
      </c>
      <c r="J94" t="s">
        <v>382</v>
      </c>
    </row>
    <row r="95">
      <c r="A95" s="5"/>
      <c r="B95" t="s">
        <v>7627</v>
      </c>
      <c r="C95" t="s">
        <v>1137</v>
      </c>
      <c r="D95" t="s">
        <v>382</v>
      </c>
      <c r="E95" t="s">
        <v>1137</v>
      </c>
      <c r="F95" t="s">
        <v>382</v>
      </c>
      <c r="G95" t="s">
        <v>1137</v>
      </c>
      <c r="H95" t="s">
        <v>382</v>
      </c>
      <c r="I95" t="s">
        <v>1137</v>
      </c>
      <c r="J95" t="s">
        <v>382</v>
      </c>
    </row>
    <row r="96">
      <c r="A96" s="5"/>
      <c r="B96" t="s">
        <v>7628</v>
      </c>
      <c r="C96" t="s">
        <v>16133</v>
      </c>
      <c r="D96" t="s">
        <v>13680</v>
      </c>
      <c r="E96" t="s">
        <v>16136</v>
      </c>
      <c r="F96" t="s">
        <v>574</v>
      </c>
      <c r="G96" t="s">
        <v>1137</v>
      </c>
      <c r="H96" t="s">
        <v>1137</v>
      </c>
      <c r="I96" t="s">
        <v>1137</v>
      </c>
      <c r="J96" t="s">
        <v>1137</v>
      </c>
    </row>
    <row r="97">
      <c r="A97" s="5"/>
      <c r="B97" t="s">
        <v>7635</v>
      </c>
      <c r="C97" t="s">
        <v>15510</v>
      </c>
      <c r="D97" t="s">
        <v>7549</v>
      </c>
      <c r="E97" t="s">
        <v>16133</v>
      </c>
      <c r="F97" t="s">
        <v>13971</v>
      </c>
      <c r="G97" t="s">
        <v>16883</v>
      </c>
      <c r="H97" t="s">
        <v>1135</v>
      </c>
      <c r="I97" t="s">
        <v>16143</v>
      </c>
      <c r="J97" t="s">
        <v>13965</v>
      </c>
    </row>
    <row r="98">
      <c r="A98" s="5"/>
      <c r="B98" t="s">
        <v>7637</v>
      </c>
      <c r="C98" t="s">
        <v>16957</v>
      </c>
      <c r="D98" t="s">
        <v>16958</v>
      </c>
      <c r="E98" t="s">
        <v>15194</v>
      </c>
      <c r="F98" t="s">
        <v>13943</v>
      </c>
      <c r="G98" t="s">
        <v>16661</v>
      </c>
      <c r="H98" t="s">
        <v>9012</v>
      </c>
      <c r="I98" t="s">
        <v>15070</v>
      </c>
      <c r="J98" t="s">
        <v>13926</v>
      </c>
    </row>
    <row r="99">
      <c r="A99" s="5"/>
      <c r="B99" t="s">
        <v>7638</v>
      </c>
      <c r="C99" t="s">
        <v>1137</v>
      </c>
      <c r="D99" t="s">
        <v>382</v>
      </c>
      <c r="E99" t="s">
        <v>1137</v>
      </c>
      <c r="F99" t="s">
        <v>382</v>
      </c>
      <c r="G99" t="s">
        <v>1137</v>
      </c>
      <c r="H99" t="s">
        <v>382</v>
      </c>
      <c r="I99" t="s">
        <v>1137</v>
      </c>
      <c r="J99" t="s">
        <v>382</v>
      </c>
    </row>
    <row r="100">
      <c r="A100" s="5"/>
      <c r="B100" t="s">
        <v>7645</v>
      </c>
      <c r="C100" t="s">
        <v>16044</v>
      </c>
      <c r="D100" t="s">
        <v>919</v>
      </c>
      <c r="E100" t="s">
        <v>16136</v>
      </c>
      <c r="F100" t="s">
        <v>618</v>
      </c>
      <c r="G100" t="s">
        <v>15304</v>
      </c>
      <c r="H100" t="s">
        <v>13728</v>
      </c>
      <c r="I100" t="s">
        <v>16152</v>
      </c>
      <c r="J100" t="s">
        <v>515</v>
      </c>
    </row>
    <row r="101">
      <c r="A101" s="5"/>
      <c r="B101" t="s">
        <v>7651</v>
      </c>
      <c r="C101" t="s">
        <v>16430</v>
      </c>
      <c r="D101" t="s">
        <v>1135</v>
      </c>
      <c r="E101" t="s">
        <v>16143</v>
      </c>
      <c r="F101" t="s">
        <v>13840</v>
      </c>
      <c r="G101" t="s">
        <v>1137</v>
      </c>
      <c r="H101" t="s">
        <v>1137</v>
      </c>
      <c r="I101" t="s">
        <v>1137</v>
      </c>
      <c r="J101" t="s">
        <v>1137</v>
      </c>
    </row>
    <row r="102">
      <c r="A102" s="5"/>
      <c r="B102" t="s">
        <v>7652</v>
      </c>
      <c r="C102" t="s">
        <v>15219</v>
      </c>
      <c r="D102" t="s">
        <v>7312</v>
      </c>
      <c r="E102" t="s">
        <v>15693</v>
      </c>
      <c r="F102" t="s">
        <v>15523</v>
      </c>
      <c r="G102" t="s">
        <v>15121</v>
      </c>
      <c r="H102" t="s">
        <v>7312</v>
      </c>
      <c r="I102" t="s">
        <v>15693</v>
      </c>
      <c r="J102" t="s">
        <v>15523</v>
      </c>
    </row>
    <row r="103">
      <c r="A103" s="5"/>
      <c r="B103" t="s">
        <v>7653</v>
      </c>
      <c r="C103" t="s">
        <v>1137</v>
      </c>
      <c r="D103" t="s">
        <v>382</v>
      </c>
      <c r="E103" t="s">
        <v>1137</v>
      </c>
      <c r="F103" t="s">
        <v>382</v>
      </c>
      <c r="G103" t="s">
        <v>1137</v>
      </c>
      <c r="H103" t="s">
        <v>382</v>
      </c>
      <c r="I103" t="s">
        <v>1137</v>
      </c>
      <c r="J103" t="s">
        <v>382</v>
      </c>
    </row>
    <row r="104">
      <c r="A104" s="5"/>
      <c r="B104" t="s">
        <v>7654</v>
      </c>
      <c r="C104" t="s">
        <v>16143</v>
      </c>
      <c r="D104" t="s">
        <v>16043</v>
      </c>
      <c r="E104" t="s">
        <v>16719</v>
      </c>
      <c r="F104" t="s">
        <v>16949</v>
      </c>
      <c r="G104" t="s">
        <v>16143</v>
      </c>
      <c r="H104" t="s">
        <v>15991</v>
      </c>
      <c r="I104" t="s">
        <v>16959</v>
      </c>
      <c r="J104" t="s">
        <v>16856</v>
      </c>
    </row>
    <row r="105">
      <c r="A105" s="5"/>
      <c r="B105" t="s">
        <v>7661</v>
      </c>
      <c r="C105" t="s">
        <v>1137</v>
      </c>
      <c r="D105" t="s">
        <v>382</v>
      </c>
      <c r="E105" t="s">
        <v>1137</v>
      </c>
      <c r="F105" t="s">
        <v>382</v>
      </c>
      <c r="G105" t="s">
        <v>1137</v>
      </c>
      <c r="H105" t="s">
        <v>382</v>
      </c>
      <c r="I105" t="s">
        <v>1137</v>
      </c>
      <c r="J105" t="s">
        <v>382</v>
      </c>
    </row>
    <row r="106">
      <c r="A106" s="5"/>
      <c r="B106" t="s">
        <v>7667</v>
      </c>
      <c r="C106" t="s">
        <v>15693</v>
      </c>
      <c r="D106" t="s">
        <v>15523</v>
      </c>
      <c r="E106" t="s">
        <v>15125</v>
      </c>
      <c r="F106" t="s">
        <v>7312</v>
      </c>
      <c r="G106" t="s">
        <v>1137</v>
      </c>
      <c r="H106" t="s">
        <v>1137</v>
      </c>
      <c r="I106" t="s">
        <v>1137</v>
      </c>
      <c r="J106" t="s">
        <v>1137</v>
      </c>
    </row>
    <row r="107">
      <c r="A107" s="5"/>
      <c r="B107" t="s">
        <v>7674</v>
      </c>
      <c r="C107" t="s">
        <v>15125</v>
      </c>
      <c r="D107" t="s">
        <v>13971</v>
      </c>
      <c r="E107" t="s">
        <v>16960</v>
      </c>
      <c r="F107" t="s">
        <v>15655</v>
      </c>
      <c r="G107" t="s">
        <v>16894</v>
      </c>
      <c r="H107" t="s">
        <v>13957</v>
      </c>
      <c r="I107" t="s">
        <v>16961</v>
      </c>
      <c r="J107" t="s">
        <v>16962</v>
      </c>
    </row>
    <row r="108">
      <c r="A108" s="5"/>
      <c r="B108" t="s">
        <v>7681</v>
      </c>
      <c r="C108" t="s">
        <v>15693</v>
      </c>
      <c r="D108" t="s">
        <v>15523</v>
      </c>
      <c r="E108" t="s">
        <v>16963</v>
      </c>
      <c r="F108" t="s">
        <v>7312</v>
      </c>
      <c r="G108" t="s">
        <v>15693</v>
      </c>
      <c r="H108" t="s">
        <v>15523</v>
      </c>
      <c r="I108" t="s">
        <v>15087</v>
      </c>
      <c r="J108" t="s">
        <v>7312</v>
      </c>
    </row>
    <row r="109">
      <c r="A109" s="5"/>
      <c r="B109" t="s">
        <v>7688</v>
      </c>
      <c r="C109" t="s">
        <v>1137</v>
      </c>
      <c r="D109" t="s">
        <v>382</v>
      </c>
      <c r="E109" t="s">
        <v>1137</v>
      </c>
      <c r="F109" t="s">
        <v>382</v>
      </c>
      <c r="G109" t="s">
        <v>1137</v>
      </c>
      <c r="H109" t="s">
        <v>382</v>
      </c>
      <c r="I109" t="s">
        <v>1137</v>
      </c>
      <c r="J109" t="s">
        <v>382</v>
      </c>
    </row>
    <row r="110">
      <c r="A110" s="5"/>
      <c r="B110" t="s">
        <v>7695</v>
      </c>
      <c r="C110" t="s">
        <v>1137</v>
      </c>
      <c r="D110" t="s">
        <v>1137</v>
      </c>
      <c r="E110" t="s">
        <v>1137</v>
      </c>
      <c r="F110" t="s">
        <v>1137</v>
      </c>
      <c r="G110" t="s">
        <v>1137</v>
      </c>
      <c r="H110" t="s">
        <v>1137</v>
      </c>
      <c r="I110" t="s">
        <v>1137</v>
      </c>
      <c r="J110" t="s">
        <v>1137</v>
      </c>
    </row>
    <row r="111">
      <c r="A111" s="5"/>
      <c r="B111" t="s">
        <v>7702</v>
      </c>
      <c r="C111" t="s">
        <v>1137</v>
      </c>
      <c r="D111" t="s">
        <v>1137</v>
      </c>
      <c r="E111" t="s">
        <v>1137</v>
      </c>
      <c r="F111" t="s">
        <v>1137</v>
      </c>
      <c r="G111" t="s">
        <v>1137</v>
      </c>
      <c r="H111" t="s">
        <v>1137</v>
      </c>
      <c r="I111" t="s">
        <v>1137</v>
      </c>
      <c r="J111" t="s">
        <v>1137</v>
      </c>
    </row>
    <row r="112">
      <c r="A112" s="5"/>
      <c r="B112" t="s">
        <v>7709</v>
      </c>
      <c r="C112" t="s">
        <v>15932</v>
      </c>
      <c r="D112" t="s">
        <v>1109</v>
      </c>
      <c r="E112" t="s">
        <v>15934</v>
      </c>
      <c r="F112" t="s">
        <v>634</v>
      </c>
      <c r="G112" t="s">
        <v>15933</v>
      </c>
      <c r="H112" t="s">
        <v>851</v>
      </c>
      <c r="I112" t="s">
        <v>15935</v>
      </c>
      <c r="J112" t="s">
        <v>1102</v>
      </c>
    </row>
    <row r="114">
      <c r="A114" t="s">
        <v>15949</v>
      </c>
    </row>
    <row r="115">
      <c r="A115" t="s">
        <v>382</v>
      </c>
    </row>
    <row r="116">
      <c r="A116" t="s">
        <v>438</v>
      </c>
    </row>
    <row r="117">
      <c r="A117" t="s">
        <v>1530</v>
      </c>
    </row>
    <row r="118">
      <c r="A118" t="s">
        <v>434</v>
      </c>
    </row>
    <row r="119">
      <c r="A119" t="s">
        <v>653</v>
      </c>
    </row>
    <row r="120">
      <c r="A120" t="s">
        <v>7715</v>
      </c>
    </row>
    <row r="121">
      <c r="A121" t="s">
        <v>7716</v>
      </c>
    </row>
    <row r="122">
      <c r="A122" t="s">
        <v>7717</v>
      </c>
    </row>
  </sheetData>
  <mergeCells count="5">
    <mergeCell ref="A3:B3"/>
    <mergeCell ref="C3:D3"/>
    <mergeCell ref="E3:F3"/>
    <mergeCell ref="G3:H3"/>
    <mergeCell ref="I3:J3"/>
  </mergeCells>
  <pageMargins left="0.7" right="0.7" top="0.75" bottom="0.75" header="0.3" footer="0.3"/>
  <pageSetup paperSize="9" orientation="portrait" horizontalDpi="300" verticalDpi="300" r:id="rId2"/>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3.71" hidden="0" customWidth="1"/>
    <col min="2" max="2" width="23.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367</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389</v>
      </c>
      <c r="B5" t="s">
        <v>390</v>
      </c>
      <c r="C5" t="s">
        <v>13951</v>
      </c>
      <c r="D5" t="s">
        <v>898</v>
      </c>
      <c r="E5" t="s">
        <v>691</v>
      </c>
      <c r="F5" t="s">
        <v>1113</v>
      </c>
      <c r="G5" t="s">
        <v>989</v>
      </c>
      <c r="H5" t="s">
        <v>1109</v>
      </c>
      <c r="I5" t="s">
        <v>993</v>
      </c>
      <c r="J5" t="s">
        <v>1047</v>
      </c>
    </row>
    <row r="6">
      <c r="A6" s="5" t="s">
        <v>389</v>
      </c>
      <c r="B6" t="s">
        <v>397</v>
      </c>
      <c r="C6" t="s">
        <v>1007</v>
      </c>
      <c r="D6" t="s">
        <v>617</v>
      </c>
      <c r="E6" t="s">
        <v>832</v>
      </c>
      <c r="F6" t="s">
        <v>1017</v>
      </c>
      <c r="G6" t="s">
        <v>620</v>
      </c>
      <c r="H6" t="s">
        <v>997</v>
      </c>
      <c r="I6" t="s">
        <v>998</v>
      </c>
      <c r="J6" t="s">
        <v>817</v>
      </c>
    </row>
    <row r="7">
      <c r="A7" s="5" t="s">
        <v>389</v>
      </c>
      <c r="B7" t="s">
        <v>404</v>
      </c>
      <c r="C7" t="s">
        <v>900</v>
      </c>
      <c r="D7" t="s">
        <v>857</v>
      </c>
      <c r="E7" t="s">
        <v>997</v>
      </c>
      <c r="F7" t="s">
        <v>991</v>
      </c>
      <c r="G7" t="s">
        <v>598</v>
      </c>
      <c r="H7" t="s">
        <v>14029</v>
      </c>
      <c r="I7" t="s">
        <v>580</v>
      </c>
      <c r="J7" t="s">
        <v>889</v>
      </c>
    </row>
    <row r="8">
      <c r="A8" s="5" t="s">
        <v>410</v>
      </c>
      <c r="B8" t="s">
        <v>390</v>
      </c>
      <c r="C8" t="s">
        <v>621</v>
      </c>
      <c r="D8" t="s">
        <v>915</v>
      </c>
      <c r="E8" t="s">
        <v>751</v>
      </c>
      <c r="F8" t="s">
        <v>889</v>
      </c>
      <c r="G8" t="s">
        <v>13958</v>
      </c>
      <c r="H8" t="s">
        <v>919</v>
      </c>
      <c r="I8" t="s">
        <v>1019</v>
      </c>
      <c r="J8" t="s">
        <v>897</v>
      </c>
    </row>
    <row r="9">
      <c r="A9" s="5" t="s">
        <v>410</v>
      </c>
      <c r="B9" t="s">
        <v>397</v>
      </c>
      <c r="C9" t="s">
        <v>1093</v>
      </c>
      <c r="D9" t="s">
        <v>948</v>
      </c>
      <c r="E9" t="s">
        <v>857</v>
      </c>
      <c r="F9" t="s">
        <v>970</v>
      </c>
      <c r="G9" t="s">
        <v>1022</v>
      </c>
      <c r="H9" t="s">
        <v>855</v>
      </c>
      <c r="I9" t="s">
        <v>975</v>
      </c>
      <c r="J9" t="s">
        <v>702</v>
      </c>
    </row>
    <row r="10">
      <c r="A10" s="5" t="s">
        <v>410</v>
      </c>
      <c r="B10" t="s">
        <v>404</v>
      </c>
      <c r="C10" t="s">
        <v>997</v>
      </c>
      <c r="D10" t="s">
        <v>831</v>
      </c>
      <c r="E10" t="s">
        <v>578</v>
      </c>
      <c r="F10" t="s">
        <v>619</v>
      </c>
      <c r="G10" t="s">
        <v>848</v>
      </c>
      <c r="H10" t="s">
        <v>876</v>
      </c>
      <c r="I10" t="s">
        <v>1109</v>
      </c>
      <c r="J10" t="s">
        <v>1110</v>
      </c>
    </row>
    <row r="12">
      <c r="A12" t="s">
        <v>427</v>
      </c>
    </row>
    <row r="13">
      <c r="A13" t="s">
        <v>16964</v>
      </c>
    </row>
    <row r="14">
      <c r="A14" t="s">
        <v>437</v>
      </c>
    </row>
    <row r="15">
      <c r="A15" t="s">
        <v>382</v>
      </c>
    </row>
    <row r="16">
      <c r="A16" t="s">
        <v>438</v>
      </c>
    </row>
    <row r="17">
      <c r="A17" t="s">
        <v>439</v>
      </c>
    </row>
    <row r="18">
      <c r="A18" t="s">
        <v>440</v>
      </c>
    </row>
    <row r="19">
      <c r="A19" t="s">
        <v>441</v>
      </c>
    </row>
    <row r="20">
      <c r="A20" t="s">
        <v>442</v>
      </c>
    </row>
  </sheetData>
  <mergeCells count="3">
    <mergeCell ref="A3:J3"/>
    <mergeCell ref="A8:A10"/>
    <mergeCell ref="A5:A7"/>
  </mergeCells>
  <pageMargins left="0.7" right="0.7" top="0.75" bottom="0.75" header="0.3" footer="0.3"/>
  <pageSetup paperSize="9" orientation="portrait" horizontalDpi="300" verticalDpi="300" r:id="rId2"/>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370</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662</v>
      </c>
      <c r="B5" t="s">
        <v>397</v>
      </c>
      <c r="C5" t="s">
        <v>1007</v>
      </c>
      <c r="D5" t="s">
        <v>617</v>
      </c>
      <c r="E5" t="s">
        <v>832</v>
      </c>
      <c r="F5" t="s">
        <v>1017</v>
      </c>
      <c r="G5" t="s">
        <v>620</v>
      </c>
      <c r="H5" t="s">
        <v>997</v>
      </c>
      <c r="I5" t="s">
        <v>998</v>
      </c>
      <c r="J5" t="s">
        <v>817</v>
      </c>
    </row>
    <row r="6">
      <c r="A6" s="5" t="s">
        <v>662</v>
      </c>
      <c r="B6" t="s">
        <v>663</v>
      </c>
      <c r="C6" t="s">
        <v>900</v>
      </c>
      <c r="D6" t="s">
        <v>857</v>
      </c>
      <c r="E6" t="s">
        <v>997</v>
      </c>
      <c r="F6" t="s">
        <v>991</v>
      </c>
      <c r="G6" t="s">
        <v>598</v>
      </c>
      <c r="H6" t="s">
        <v>14029</v>
      </c>
      <c r="I6" t="s">
        <v>580</v>
      </c>
      <c r="J6" t="s">
        <v>889</v>
      </c>
    </row>
    <row r="7">
      <c r="A7" s="5" t="s">
        <v>664</v>
      </c>
      <c r="B7" t="s">
        <v>665</v>
      </c>
      <c r="C7" t="s">
        <v>1007</v>
      </c>
      <c r="D7" t="s">
        <v>877</v>
      </c>
      <c r="E7" t="s">
        <v>898</v>
      </c>
      <c r="F7" t="s">
        <v>971</v>
      </c>
      <c r="G7" t="s">
        <v>1008</v>
      </c>
      <c r="H7" t="s">
        <v>1013</v>
      </c>
      <c r="I7" t="s">
        <v>552</v>
      </c>
      <c r="J7" t="s">
        <v>1034</v>
      </c>
    </row>
    <row r="8">
      <c r="A8" s="5" t="s">
        <v>664</v>
      </c>
      <c r="B8" t="s">
        <v>668</v>
      </c>
      <c r="C8" t="s">
        <v>13970</v>
      </c>
      <c r="D8" t="s">
        <v>991</v>
      </c>
      <c r="E8" t="s">
        <v>14657</v>
      </c>
      <c r="F8" t="s">
        <v>848</v>
      </c>
      <c r="G8" t="s">
        <v>14449</v>
      </c>
      <c r="H8" t="s">
        <v>946</v>
      </c>
      <c r="I8" t="s">
        <v>1092</v>
      </c>
      <c r="J8" t="s">
        <v>599</v>
      </c>
    </row>
    <row r="9">
      <c r="A9" s="5" t="s">
        <v>671</v>
      </c>
      <c r="B9" t="s">
        <v>672</v>
      </c>
      <c r="C9" t="s">
        <v>528</v>
      </c>
      <c r="D9" t="s">
        <v>746</v>
      </c>
      <c r="E9" t="s">
        <v>719</v>
      </c>
      <c r="F9" t="s">
        <v>582</v>
      </c>
      <c r="G9" t="s">
        <v>582</v>
      </c>
      <c r="H9" t="s">
        <v>754</v>
      </c>
      <c r="I9" t="s">
        <v>822</v>
      </c>
      <c r="J9" t="s">
        <v>858</v>
      </c>
    </row>
    <row r="10">
      <c r="A10" s="5" t="s">
        <v>671</v>
      </c>
      <c r="B10" t="s">
        <v>675</v>
      </c>
      <c r="C10" t="s">
        <v>757</v>
      </c>
      <c r="D10" t="s">
        <v>830</v>
      </c>
      <c r="E10" t="s">
        <v>757</v>
      </c>
      <c r="F10" t="s">
        <v>13956</v>
      </c>
      <c r="G10" t="s">
        <v>834</v>
      </c>
      <c r="H10" t="s">
        <v>619</v>
      </c>
      <c r="I10" t="s">
        <v>840</v>
      </c>
      <c r="J10" t="s">
        <v>1026</v>
      </c>
    </row>
    <row r="11">
      <c r="A11" s="5" t="s">
        <v>678</v>
      </c>
      <c r="B11" t="s">
        <v>679</v>
      </c>
      <c r="C11" t="s">
        <v>934</v>
      </c>
      <c r="D11" t="s">
        <v>691</v>
      </c>
      <c r="E11" t="s">
        <v>757</v>
      </c>
      <c r="F11" t="s">
        <v>14657</v>
      </c>
      <c r="G11" t="s">
        <v>918</v>
      </c>
      <c r="H11" t="s">
        <v>855</v>
      </c>
      <c r="I11" t="s">
        <v>1153</v>
      </c>
      <c r="J11" t="s">
        <v>841</v>
      </c>
    </row>
    <row r="12">
      <c r="A12" s="5" t="s">
        <v>678</v>
      </c>
      <c r="B12" t="s">
        <v>684</v>
      </c>
      <c r="C12" t="s">
        <v>577</v>
      </c>
      <c r="D12" t="s">
        <v>833</v>
      </c>
      <c r="E12" t="s">
        <v>597</v>
      </c>
      <c r="F12" t="s">
        <v>1017</v>
      </c>
      <c r="G12" t="s">
        <v>973</v>
      </c>
      <c r="H12" t="s">
        <v>867</v>
      </c>
      <c r="I12" t="s">
        <v>980</v>
      </c>
      <c r="J12" t="s">
        <v>893</v>
      </c>
    </row>
    <row r="13">
      <c r="A13" s="5" t="s">
        <v>686</v>
      </c>
      <c r="B13" t="s">
        <v>687</v>
      </c>
      <c r="C13" t="s">
        <v>898</v>
      </c>
      <c r="D13" t="s">
        <v>881</v>
      </c>
      <c r="E13" t="s">
        <v>1007</v>
      </c>
      <c r="F13" t="s">
        <v>946</v>
      </c>
      <c r="G13" t="s">
        <v>845</v>
      </c>
      <c r="H13" t="s">
        <v>1117</v>
      </c>
      <c r="I13" t="s">
        <v>787</v>
      </c>
      <c r="J13" t="s">
        <v>980</v>
      </c>
    </row>
    <row r="14">
      <c r="A14" s="5" t="s">
        <v>686</v>
      </c>
      <c r="B14" t="s">
        <v>690</v>
      </c>
      <c r="C14" t="s">
        <v>1098</v>
      </c>
      <c r="D14" t="s">
        <v>864</v>
      </c>
      <c r="E14" t="s">
        <v>1013</v>
      </c>
      <c r="F14" t="s">
        <v>988</v>
      </c>
      <c r="G14" t="s">
        <v>1156</v>
      </c>
      <c r="H14" t="s">
        <v>956</v>
      </c>
      <c r="I14" t="s">
        <v>1008</v>
      </c>
      <c r="J14" t="s">
        <v>839</v>
      </c>
    </row>
    <row r="15">
      <c r="A15" s="5" t="s">
        <v>686</v>
      </c>
      <c r="B15" t="s">
        <v>695</v>
      </c>
      <c r="C15" t="s">
        <v>978</v>
      </c>
      <c r="D15" t="s">
        <v>1034</v>
      </c>
      <c r="E15" t="s">
        <v>552</v>
      </c>
      <c r="F15" t="s">
        <v>989</v>
      </c>
      <c r="G15" t="s">
        <v>848</v>
      </c>
      <c r="H15" t="s">
        <v>1036</v>
      </c>
      <c r="I15" t="s">
        <v>620</v>
      </c>
      <c r="J15" t="s">
        <v>1154</v>
      </c>
    </row>
    <row r="16">
      <c r="A16" s="5" t="s">
        <v>686</v>
      </c>
      <c r="B16" t="s">
        <v>697</v>
      </c>
      <c r="C16" t="s">
        <v>530</v>
      </c>
      <c r="D16" t="s">
        <v>900</v>
      </c>
      <c r="E16" t="s">
        <v>915</v>
      </c>
      <c r="F16" t="s">
        <v>787</v>
      </c>
      <c r="G16" t="s">
        <v>855</v>
      </c>
      <c r="H16" t="s">
        <v>787</v>
      </c>
      <c r="I16" t="s">
        <v>868</v>
      </c>
      <c r="J16" t="s">
        <v>553</v>
      </c>
    </row>
    <row r="17">
      <c r="A17" s="5" t="s">
        <v>700</v>
      </c>
      <c r="B17" t="s">
        <v>701</v>
      </c>
      <c r="C17" t="s">
        <v>997</v>
      </c>
      <c r="D17" t="s">
        <v>831</v>
      </c>
      <c r="E17" t="s">
        <v>1107</v>
      </c>
      <c r="F17" t="s">
        <v>876</v>
      </c>
      <c r="G17" t="s">
        <v>1025</v>
      </c>
      <c r="H17" t="s">
        <v>811</v>
      </c>
      <c r="I17" t="s">
        <v>893</v>
      </c>
      <c r="J17" t="s">
        <v>1047</v>
      </c>
    </row>
    <row r="18">
      <c r="A18" s="5" t="s">
        <v>700</v>
      </c>
      <c r="B18" t="s">
        <v>704</v>
      </c>
      <c r="C18" t="s">
        <v>934</v>
      </c>
      <c r="D18" t="s">
        <v>577</v>
      </c>
      <c r="E18" t="s">
        <v>975</v>
      </c>
      <c r="F18" t="s">
        <v>598</v>
      </c>
      <c r="G18" t="s">
        <v>970</v>
      </c>
      <c r="H18" t="s">
        <v>919</v>
      </c>
      <c r="I18" t="s">
        <v>823</v>
      </c>
      <c r="J18" t="s">
        <v>839</v>
      </c>
    </row>
    <row r="19">
      <c r="A19" s="5" t="s">
        <v>706</v>
      </c>
      <c r="B19" t="s">
        <v>707</v>
      </c>
      <c r="C19" t="s">
        <v>857</v>
      </c>
      <c r="D19" t="s">
        <v>577</v>
      </c>
      <c r="E19" t="s">
        <v>702</v>
      </c>
      <c r="F19" t="s">
        <v>14657</v>
      </c>
      <c r="G19" t="s">
        <v>1113</v>
      </c>
      <c r="H19" t="s">
        <v>1026</v>
      </c>
      <c r="I19" t="s">
        <v>620</v>
      </c>
      <c r="J19" t="s">
        <v>620</v>
      </c>
    </row>
    <row r="20">
      <c r="A20" s="5" t="s">
        <v>706</v>
      </c>
      <c r="B20" t="s">
        <v>711</v>
      </c>
      <c r="C20" t="s">
        <v>708</v>
      </c>
      <c r="D20" t="s">
        <v>1118</v>
      </c>
      <c r="E20" t="s">
        <v>708</v>
      </c>
      <c r="F20" t="s">
        <v>1019</v>
      </c>
      <c r="G20" t="s">
        <v>959</v>
      </c>
      <c r="H20" t="s">
        <v>1007</v>
      </c>
      <c r="I20" t="s">
        <v>727</v>
      </c>
      <c r="J20" t="s">
        <v>727</v>
      </c>
    </row>
    <row r="21">
      <c r="A21" s="5" t="s">
        <v>714</v>
      </c>
      <c r="B21" t="s">
        <v>715</v>
      </c>
      <c r="C21" t="s">
        <v>1117</v>
      </c>
      <c r="D21" t="s">
        <v>621</v>
      </c>
      <c r="E21" t="s">
        <v>1093</v>
      </c>
      <c r="F21" t="s">
        <v>1016</v>
      </c>
      <c r="G21" t="s">
        <v>995</v>
      </c>
      <c r="H21" t="s">
        <v>580</v>
      </c>
      <c r="I21" t="s">
        <v>14029</v>
      </c>
      <c r="J21" t="s">
        <v>1009</v>
      </c>
    </row>
    <row r="22">
      <c r="A22" s="5" t="s">
        <v>714</v>
      </c>
      <c r="B22" t="s">
        <v>718</v>
      </c>
      <c r="C22" t="s">
        <v>691</v>
      </c>
      <c r="D22" t="s">
        <v>901</v>
      </c>
      <c r="E22" t="s">
        <v>830</v>
      </c>
      <c r="F22" t="s">
        <v>988</v>
      </c>
      <c r="G22" t="s">
        <v>1008</v>
      </c>
      <c r="H22" t="s">
        <v>829</v>
      </c>
      <c r="I22" t="s">
        <v>980</v>
      </c>
      <c r="J22" t="s">
        <v>552</v>
      </c>
    </row>
    <row r="23">
      <c r="A23" s="5" t="s">
        <v>721</v>
      </c>
      <c r="B23" t="s">
        <v>722</v>
      </c>
      <c r="C23" t="s">
        <v>934</v>
      </c>
      <c r="D23" t="s">
        <v>577</v>
      </c>
      <c r="E23" t="s">
        <v>975</v>
      </c>
      <c r="F23" t="s">
        <v>13956</v>
      </c>
      <c r="G23" t="s">
        <v>988</v>
      </c>
      <c r="H23" t="s">
        <v>696</v>
      </c>
      <c r="I23" t="s">
        <v>972</v>
      </c>
      <c r="J23" t="s">
        <v>823</v>
      </c>
    </row>
    <row r="24">
      <c r="A24" s="5" t="s">
        <v>721</v>
      </c>
      <c r="B24" t="s">
        <v>724</v>
      </c>
      <c r="C24" t="s">
        <v>870</v>
      </c>
      <c r="D24" t="s">
        <v>1108</v>
      </c>
      <c r="E24" t="s">
        <v>631</v>
      </c>
      <c r="F24" t="s">
        <v>501</v>
      </c>
      <c r="G24" t="s">
        <v>1011</v>
      </c>
      <c r="H24" t="s">
        <v>735</v>
      </c>
      <c r="I24" t="s">
        <v>633</v>
      </c>
      <c r="J24" t="s">
        <v>865</v>
      </c>
    </row>
    <row r="25">
      <c r="A25" s="5" t="s">
        <v>725</v>
      </c>
      <c r="B25" t="s">
        <v>726</v>
      </c>
      <c r="C25" t="s">
        <v>901</v>
      </c>
      <c r="D25" t="s">
        <v>502</v>
      </c>
      <c r="E25" t="s">
        <v>1005</v>
      </c>
      <c r="F25" t="s">
        <v>968</v>
      </c>
      <c r="G25" t="s">
        <v>841</v>
      </c>
      <c r="H25" t="s">
        <v>13950</v>
      </c>
      <c r="I25" t="s">
        <v>948</v>
      </c>
      <c r="J25" t="s">
        <v>501</v>
      </c>
    </row>
    <row r="26">
      <c r="A26" s="5" t="s">
        <v>725</v>
      </c>
      <c r="B26" t="s">
        <v>730</v>
      </c>
      <c r="C26" t="s">
        <v>901</v>
      </c>
      <c r="D26" t="s">
        <v>877</v>
      </c>
      <c r="E26" t="s">
        <v>1110</v>
      </c>
      <c r="F26" t="s">
        <v>14449</v>
      </c>
      <c r="G26" t="s">
        <v>1008</v>
      </c>
      <c r="H26" t="s">
        <v>621</v>
      </c>
      <c r="I26" t="s">
        <v>1019</v>
      </c>
      <c r="J26" t="s">
        <v>1013</v>
      </c>
    </row>
    <row r="27">
      <c r="A27" s="5" t="s">
        <v>733</v>
      </c>
      <c r="B27" t="s">
        <v>734</v>
      </c>
      <c r="C27" t="s">
        <v>1045</v>
      </c>
      <c r="D27" t="s">
        <v>1110</v>
      </c>
      <c r="E27" t="s">
        <v>830</v>
      </c>
      <c r="F27" t="s">
        <v>581</v>
      </c>
      <c r="G27" t="s">
        <v>1025</v>
      </c>
      <c r="H27" t="s">
        <v>1013</v>
      </c>
      <c r="I27" t="s">
        <v>829</v>
      </c>
      <c r="J27" t="s">
        <v>787</v>
      </c>
    </row>
    <row r="28">
      <c r="A28" s="5" t="s">
        <v>733</v>
      </c>
      <c r="B28" t="s">
        <v>737</v>
      </c>
      <c r="C28" t="s">
        <v>600</v>
      </c>
      <c r="D28" t="s">
        <v>757</v>
      </c>
      <c r="E28" t="s">
        <v>596</v>
      </c>
      <c r="F28" t="s">
        <v>13675</v>
      </c>
      <c r="G28" t="s">
        <v>14029</v>
      </c>
      <c r="H28" t="s">
        <v>836</v>
      </c>
      <c r="I28" t="s">
        <v>948</v>
      </c>
      <c r="J28" t="s">
        <v>501</v>
      </c>
    </row>
    <row r="29">
      <c r="A29" s="5" t="s">
        <v>733</v>
      </c>
      <c r="B29" t="s">
        <v>741</v>
      </c>
      <c r="C29" t="s">
        <v>617</v>
      </c>
      <c r="D29" t="s">
        <v>870</v>
      </c>
      <c r="E29" t="s">
        <v>854</v>
      </c>
      <c r="F29" t="s">
        <v>988</v>
      </c>
      <c r="G29" t="s">
        <v>840</v>
      </c>
      <c r="H29" t="s">
        <v>837</v>
      </c>
      <c r="I29" t="s">
        <v>13950</v>
      </c>
      <c r="J29" t="s">
        <v>600</v>
      </c>
    </row>
    <row r="30">
      <c r="A30" s="5" t="s">
        <v>744</v>
      </c>
      <c r="B30" t="s">
        <v>745</v>
      </c>
      <c r="C30" t="s">
        <v>1010</v>
      </c>
      <c r="D30" t="s">
        <v>900</v>
      </c>
      <c r="E30" t="s">
        <v>501</v>
      </c>
      <c r="F30" t="s">
        <v>851</v>
      </c>
      <c r="G30" t="s">
        <v>13724</v>
      </c>
      <c r="H30" t="s">
        <v>14029</v>
      </c>
      <c r="I30" t="s">
        <v>1009</v>
      </c>
      <c r="J30" t="s">
        <v>1030</v>
      </c>
    </row>
    <row r="31">
      <c r="A31" s="5" t="s">
        <v>744</v>
      </c>
      <c r="B31" t="s">
        <v>748</v>
      </c>
      <c r="C31" t="s">
        <v>751</v>
      </c>
      <c r="D31" t="s">
        <v>616</v>
      </c>
      <c r="E31" t="s">
        <v>13951</v>
      </c>
      <c r="F31" t="s">
        <v>844</v>
      </c>
      <c r="G31" t="s">
        <v>1030</v>
      </c>
      <c r="H31" t="s">
        <v>816</v>
      </c>
      <c r="I31" t="s">
        <v>1026</v>
      </c>
      <c r="J31" t="s">
        <v>919</v>
      </c>
    </row>
    <row r="32">
      <c r="A32" s="5" t="s">
        <v>744</v>
      </c>
      <c r="B32" t="s">
        <v>750</v>
      </c>
      <c r="C32" t="s">
        <v>905</v>
      </c>
      <c r="D32" t="s">
        <v>616</v>
      </c>
      <c r="E32" t="s">
        <v>1045</v>
      </c>
      <c r="F32" t="s">
        <v>956</v>
      </c>
      <c r="G32" t="s">
        <v>889</v>
      </c>
      <c r="H32" t="s">
        <v>619</v>
      </c>
      <c r="I32" t="s">
        <v>840</v>
      </c>
      <c r="J32" t="s">
        <v>979</v>
      </c>
    </row>
    <row r="33">
      <c r="A33" s="5" t="s">
        <v>752</v>
      </c>
      <c r="B33" t="s">
        <v>753</v>
      </c>
      <c r="C33" t="s">
        <v>934</v>
      </c>
      <c r="D33" t="s">
        <v>1045</v>
      </c>
      <c r="E33" t="s">
        <v>857</v>
      </c>
      <c r="F33" t="s">
        <v>1111</v>
      </c>
      <c r="G33" t="s">
        <v>970</v>
      </c>
      <c r="H33" t="s">
        <v>919</v>
      </c>
      <c r="I33" t="s">
        <v>968</v>
      </c>
      <c r="J33" t="s">
        <v>839</v>
      </c>
    </row>
    <row r="34">
      <c r="A34" s="5" t="s">
        <v>752</v>
      </c>
      <c r="B34" t="s">
        <v>756</v>
      </c>
      <c r="C34" t="s">
        <v>702</v>
      </c>
      <c r="D34" t="s">
        <v>898</v>
      </c>
      <c r="E34" t="s">
        <v>751</v>
      </c>
      <c r="F34" t="s">
        <v>844</v>
      </c>
      <c r="G34" t="s">
        <v>13675</v>
      </c>
      <c r="H34" t="s">
        <v>972</v>
      </c>
      <c r="I34" t="s">
        <v>620</v>
      </c>
      <c r="J34" t="s">
        <v>839</v>
      </c>
    </row>
    <row r="35">
      <c r="A35" s="5" t="s">
        <v>661</v>
      </c>
      <c r="B35" t="s">
        <v>661</v>
      </c>
      <c r="C35" t="s">
        <v>13951</v>
      </c>
      <c r="D35" t="s">
        <v>898</v>
      </c>
      <c r="E35" t="s">
        <v>691</v>
      </c>
      <c r="F35" t="s">
        <v>1113</v>
      </c>
      <c r="G35" t="s">
        <v>989</v>
      </c>
      <c r="H35" t="s">
        <v>1109</v>
      </c>
      <c r="I35" t="s">
        <v>993</v>
      </c>
      <c r="J35" t="s">
        <v>1047</v>
      </c>
    </row>
    <row r="37">
      <c r="A37" t="s">
        <v>427</v>
      </c>
    </row>
    <row r="38">
      <c r="A38" t="s">
        <v>16964</v>
      </c>
    </row>
    <row r="39">
      <c r="A39" t="s">
        <v>651</v>
      </c>
    </row>
    <row r="40">
      <c r="A40" t="s">
        <v>382</v>
      </c>
    </row>
    <row r="41">
      <c r="A41" t="s">
        <v>438</v>
      </c>
    </row>
    <row r="42">
      <c r="A42" t="s">
        <v>441</v>
      </c>
    </row>
    <row r="43">
      <c r="A43" t="s">
        <v>442</v>
      </c>
    </row>
    <row r="44">
      <c r="A44" t="s">
        <v>759</v>
      </c>
    </row>
    <row r="45">
      <c r="A45" t="s">
        <v>760</v>
      </c>
    </row>
    <row r="46">
      <c r="A46" t="s">
        <v>761</v>
      </c>
    </row>
    <row r="47">
      <c r="A47" t="s">
        <v>762</v>
      </c>
    </row>
    <row r="48">
      <c r="A48" t="s">
        <v>763</v>
      </c>
    </row>
    <row r="49">
      <c r="A49" t="s">
        <v>764</v>
      </c>
    </row>
    <row r="50">
      <c r="A50" t="s">
        <v>765</v>
      </c>
    </row>
    <row r="51">
      <c r="A51" t="s">
        <v>766</v>
      </c>
    </row>
    <row r="52">
      <c r="A52" t="s">
        <v>767</v>
      </c>
    </row>
    <row r="53">
      <c r="A53" t="s">
        <v>768</v>
      </c>
    </row>
    <row r="54">
      <c r="A54" t="s">
        <v>769</v>
      </c>
    </row>
    <row r="55">
      <c r="A55" t="s">
        <v>770</v>
      </c>
    </row>
    <row r="56">
      <c r="A56" t="s">
        <v>771</v>
      </c>
    </row>
    <row r="57">
      <c r="A57" t="s">
        <v>772</v>
      </c>
    </row>
    <row r="58">
      <c r="A58" t="s">
        <v>773</v>
      </c>
    </row>
    <row r="59">
      <c r="A59" t="s">
        <v>774</v>
      </c>
    </row>
    <row r="60">
      <c r="A60" t="s">
        <v>775</v>
      </c>
    </row>
    <row r="61">
      <c r="A61" t="s">
        <v>776</v>
      </c>
    </row>
    <row r="62">
      <c r="A62" t="s">
        <v>777</v>
      </c>
    </row>
    <row r="63">
      <c r="A63" t="s">
        <v>434</v>
      </c>
    </row>
    <row r="64">
      <c r="A64" t="s">
        <v>653</v>
      </c>
    </row>
    <row r="65">
      <c r="A65" t="s">
        <v>778</v>
      </c>
    </row>
    <row r="66">
      <c r="A66" t="s">
        <v>779</v>
      </c>
    </row>
    <row r="67">
      <c r="A67" t="s">
        <v>780</v>
      </c>
    </row>
    <row r="68">
      <c r="A68" t="s">
        <v>781</v>
      </c>
    </row>
    <row r="69">
      <c r="A69" t="s">
        <v>782</v>
      </c>
    </row>
    <row r="70">
      <c r="A70"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373</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662</v>
      </c>
      <c r="B5" t="s">
        <v>397</v>
      </c>
      <c r="C5" t="s">
        <v>1093</v>
      </c>
      <c r="D5" t="s">
        <v>948</v>
      </c>
      <c r="E5" t="s">
        <v>857</v>
      </c>
      <c r="F5" t="s">
        <v>970</v>
      </c>
      <c r="G5" t="s">
        <v>1022</v>
      </c>
      <c r="H5" t="s">
        <v>855</v>
      </c>
      <c r="I5" t="s">
        <v>975</v>
      </c>
      <c r="J5" t="s">
        <v>702</v>
      </c>
    </row>
    <row r="6">
      <c r="A6" s="5" t="s">
        <v>662</v>
      </c>
      <c r="B6" t="s">
        <v>663</v>
      </c>
      <c r="C6" t="s">
        <v>997</v>
      </c>
      <c r="D6" t="s">
        <v>831</v>
      </c>
      <c r="E6" t="s">
        <v>578</v>
      </c>
      <c r="F6" t="s">
        <v>619</v>
      </c>
      <c r="G6" t="s">
        <v>848</v>
      </c>
      <c r="H6" t="s">
        <v>876</v>
      </c>
      <c r="I6" t="s">
        <v>1109</v>
      </c>
      <c r="J6" t="s">
        <v>1110</v>
      </c>
    </row>
    <row r="7">
      <c r="A7" s="5" t="s">
        <v>664</v>
      </c>
      <c r="B7" t="s">
        <v>665</v>
      </c>
      <c r="C7" t="s">
        <v>616</v>
      </c>
      <c r="D7" t="s">
        <v>882</v>
      </c>
      <c r="E7" t="s">
        <v>1139</v>
      </c>
      <c r="F7" t="s">
        <v>1154</v>
      </c>
      <c r="G7" t="s">
        <v>1030</v>
      </c>
      <c r="H7" t="s">
        <v>879</v>
      </c>
      <c r="I7" t="s">
        <v>738</v>
      </c>
      <c r="J7" t="s">
        <v>749</v>
      </c>
    </row>
    <row r="8">
      <c r="A8" s="5" t="s">
        <v>664</v>
      </c>
      <c r="B8" t="s">
        <v>668</v>
      </c>
      <c r="C8" t="s">
        <v>13609</v>
      </c>
      <c r="D8" t="s">
        <v>1060</v>
      </c>
      <c r="E8" t="s">
        <v>987</v>
      </c>
      <c r="F8" t="s">
        <v>981</v>
      </c>
      <c r="G8" t="s">
        <v>1031</v>
      </c>
      <c r="H8" t="s">
        <v>981</v>
      </c>
      <c r="I8" t="s">
        <v>945</v>
      </c>
      <c r="J8" t="s">
        <v>1166</v>
      </c>
    </row>
    <row r="9">
      <c r="A9" s="5" t="s">
        <v>671</v>
      </c>
      <c r="B9" t="s">
        <v>672</v>
      </c>
      <c r="C9" t="s">
        <v>897</v>
      </c>
      <c r="D9" t="s">
        <v>1139</v>
      </c>
      <c r="E9" t="s">
        <v>498</v>
      </c>
      <c r="F9" t="s">
        <v>555</v>
      </c>
      <c r="G9" t="s">
        <v>502</v>
      </c>
      <c r="H9" t="s">
        <v>727</v>
      </c>
      <c r="I9" t="s">
        <v>735</v>
      </c>
      <c r="J9" t="s">
        <v>549</v>
      </c>
    </row>
    <row r="10">
      <c r="A10" s="5" t="s">
        <v>671</v>
      </c>
      <c r="B10" t="s">
        <v>675</v>
      </c>
      <c r="C10" t="s">
        <v>811</v>
      </c>
      <c r="D10" t="s">
        <v>702</v>
      </c>
      <c r="E10" t="s">
        <v>975</v>
      </c>
      <c r="F10" t="s">
        <v>13963</v>
      </c>
      <c r="G10" t="s">
        <v>14084</v>
      </c>
      <c r="H10" t="s">
        <v>14029</v>
      </c>
      <c r="I10" t="s">
        <v>1117</v>
      </c>
      <c r="J10" t="s">
        <v>948</v>
      </c>
    </row>
    <row r="11">
      <c r="A11" s="5" t="s">
        <v>678</v>
      </c>
      <c r="B11" t="s">
        <v>679</v>
      </c>
      <c r="C11" t="s">
        <v>872</v>
      </c>
      <c r="D11" t="s">
        <v>554</v>
      </c>
      <c r="E11" t="s">
        <v>824</v>
      </c>
      <c r="F11" t="s">
        <v>840</v>
      </c>
      <c r="G11" t="s">
        <v>13963</v>
      </c>
      <c r="H11" t="s">
        <v>1093</v>
      </c>
      <c r="I11" t="s">
        <v>751</v>
      </c>
      <c r="J11" t="s">
        <v>812</v>
      </c>
    </row>
    <row r="12">
      <c r="A12" s="5" t="s">
        <v>678</v>
      </c>
      <c r="B12" t="s">
        <v>684</v>
      </c>
      <c r="C12" t="s">
        <v>1109</v>
      </c>
      <c r="D12" t="s">
        <v>501</v>
      </c>
      <c r="E12" t="s">
        <v>1002</v>
      </c>
      <c r="F12" t="s">
        <v>1030</v>
      </c>
      <c r="G12" t="s">
        <v>13724</v>
      </c>
      <c r="H12" t="s">
        <v>810</v>
      </c>
      <c r="I12" t="s">
        <v>980</v>
      </c>
      <c r="J12" t="s">
        <v>857</v>
      </c>
    </row>
    <row r="13">
      <c r="A13" s="5" t="s">
        <v>686</v>
      </c>
      <c r="B13" t="s">
        <v>687</v>
      </c>
      <c r="C13" t="s">
        <v>812</v>
      </c>
      <c r="D13" t="s">
        <v>862</v>
      </c>
      <c r="E13" t="s">
        <v>913</v>
      </c>
      <c r="F13" t="s">
        <v>972</v>
      </c>
      <c r="G13" t="s">
        <v>13972</v>
      </c>
      <c r="H13" t="s">
        <v>975</v>
      </c>
      <c r="I13" t="s">
        <v>691</v>
      </c>
      <c r="J13" t="s">
        <v>881</v>
      </c>
    </row>
    <row r="14">
      <c r="A14" s="5" t="s">
        <v>686</v>
      </c>
      <c r="B14" t="s">
        <v>690</v>
      </c>
      <c r="C14" t="s">
        <v>864</v>
      </c>
      <c r="D14" t="s">
        <v>691</v>
      </c>
      <c r="E14" t="s">
        <v>831</v>
      </c>
      <c r="F14" t="s">
        <v>904</v>
      </c>
      <c r="G14" t="s">
        <v>1157</v>
      </c>
      <c r="H14" t="s">
        <v>500</v>
      </c>
      <c r="I14" t="s">
        <v>702</v>
      </c>
      <c r="J14" t="s">
        <v>617</v>
      </c>
    </row>
    <row r="15">
      <c r="A15" s="5" t="s">
        <v>686</v>
      </c>
      <c r="B15" t="s">
        <v>695</v>
      </c>
      <c r="C15" t="s">
        <v>989</v>
      </c>
      <c r="D15" t="s">
        <v>13779</v>
      </c>
      <c r="E15" t="s">
        <v>1098</v>
      </c>
      <c r="F15" t="s">
        <v>13675</v>
      </c>
      <c r="G15" t="s">
        <v>598</v>
      </c>
      <c r="H15" t="s">
        <v>581</v>
      </c>
      <c r="I15" t="s">
        <v>867</v>
      </c>
      <c r="J15" t="s">
        <v>691</v>
      </c>
    </row>
    <row r="16">
      <c r="A16" s="5" t="s">
        <v>686</v>
      </c>
      <c r="B16" t="s">
        <v>697</v>
      </c>
      <c r="C16" t="s">
        <v>847</v>
      </c>
      <c r="D16" t="s">
        <v>1001</v>
      </c>
      <c r="E16" t="s">
        <v>973</v>
      </c>
      <c r="F16" t="s">
        <v>1025</v>
      </c>
      <c r="G16" t="s">
        <v>598</v>
      </c>
      <c r="H16" t="s">
        <v>847</v>
      </c>
      <c r="I16" t="s">
        <v>1036</v>
      </c>
      <c r="J16" t="s">
        <v>500</v>
      </c>
    </row>
    <row r="17">
      <c r="A17" s="5" t="s">
        <v>700</v>
      </c>
      <c r="B17" t="s">
        <v>701</v>
      </c>
      <c r="C17" t="s">
        <v>14449</v>
      </c>
      <c r="D17" t="s">
        <v>1009</v>
      </c>
      <c r="E17" t="s">
        <v>529</v>
      </c>
      <c r="F17" t="s">
        <v>581</v>
      </c>
      <c r="G17" t="s">
        <v>945</v>
      </c>
      <c r="H17" t="s">
        <v>999</v>
      </c>
      <c r="I17" t="s">
        <v>1001</v>
      </c>
      <c r="J17" t="s">
        <v>972</v>
      </c>
    </row>
    <row r="18">
      <c r="A18" s="5" t="s">
        <v>700</v>
      </c>
      <c r="B18" t="s">
        <v>704</v>
      </c>
      <c r="C18" t="s">
        <v>999</v>
      </c>
      <c r="D18" t="s">
        <v>971</v>
      </c>
      <c r="E18" t="s">
        <v>14020</v>
      </c>
      <c r="F18" t="s">
        <v>13980</v>
      </c>
      <c r="G18" t="s">
        <v>13978</v>
      </c>
      <c r="H18" t="s">
        <v>995</v>
      </c>
      <c r="I18" t="s">
        <v>982</v>
      </c>
      <c r="J18" t="s">
        <v>14084</v>
      </c>
    </row>
    <row r="19">
      <c r="A19" s="5" t="s">
        <v>706</v>
      </c>
      <c r="B19" t="s">
        <v>707</v>
      </c>
      <c r="C19" t="s">
        <v>956</v>
      </c>
      <c r="D19" t="s">
        <v>816</v>
      </c>
      <c r="E19" t="s">
        <v>619</v>
      </c>
      <c r="F19" t="s">
        <v>871</v>
      </c>
      <c r="G19" t="s">
        <v>1166</v>
      </c>
      <c r="H19" t="s">
        <v>1000</v>
      </c>
      <c r="I19" t="s">
        <v>918</v>
      </c>
      <c r="J19" t="s">
        <v>1025</v>
      </c>
    </row>
    <row r="20">
      <c r="A20" s="5" t="s">
        <v>706</v>
      </c>
      <c r="B20" t="s">
        <v>711</v>
      </c>
      <c r="C20" t="s">
        <v>399</v>
      </c>
      <c r="D20" t="s">
        <v>916</v>
      </c>
      <c r="E20" t="s">
        <v>880</v>
      </c>
      <c r="F20" t="s">
        <v>13950</v>
      </c>
      <c r="G20" t="s">
        <v>1106</v>
      </c>
      <c r="H20" t="s">
        <v>601</v>
      </c>
      <c r="I20" t="s">
        <v>859</v>
      </c>
      <c r="J20" t="s">
        <v>746</v>
      </c>
    </row>
    <row r="21">
      <c r="A21" s="5" t="s">
        <v>714</v>
      </c>
      <c r="B21" t="s">
        <v>715</v>
      </c>
      <c r="C21" t="s">
        <v>954</v>
      </c>
      <c r="D21" t="s">
        <v>970</v>
      </c>
      <c r="E21" t="s">
        <v>918</v>
      </c>
      <c r="F21" t="s">
        <v>1061</v>
      </c>
      <c r="G21" t="s">
        <v>923</v>
      </c>
      <c r="H21" t="s">
        <v>13979</v>
      </c>
      <c r="I21" t="s">
        <v>904</v>
      </c>
      <c r="J21" t="s">
        <v>787</v>
      </c>
    </row>
    <row r="22">
      <c r="A22" s="5" t="s">
        <v>714</v>
      </c>
      <c r="B22" t="s">
        <v>718</v>
      </c>
      <c r="C22" t="s">
        <v>864</v>
      </c>
      <c r="D22" t="s">
        <v>13951</v>
      </c>
      <c r="E22" t="s">
        <v>577</v>
      </c>
      <c r="F22" t="s">
        <v>968</v>
      </c>
      <c r="G22" t="s">
        <v>991</v>
      </c>
      <c r="H22" t="s">
        <v>816</v>
      </c>
      <c r="I22" t="s">
        <v>868</v>
      </c>
      <c r="J22" t="s">
        <v>597</v>
      </c>
    </row>
    <row r="23">
      <c r="A23" s="5" t="s">
        <v>721</v>
      </c>
      <c r="B23" t="s">
        <v>722</v>
      </c>
      <c r="C23" t="s">
        <v>999</v>
      </c>
      <c r="D23" t="s">
        <v>971</v>
      </c>
      <c r="E23" t="s">
        <v>14020</v>
      </c>
      <c r="F23" t="s">
        <v>985</v>
      </c>
      <c r="G23" t="s">
        <v>13978</v>
      </c>
      <c r="H23" t="s">
        <v>995</v>
      </c>
      <c r="I23" t="s">
        <v>1022</v>
      </c>
      <c r="J23" t="s">
        <v>1015</v>
      </c>
    </row>
    <row r="24">
      <c r="A24" s="5" t="s">
        <v>721</v>
      </c>
      <c r="B24" t="s">
        <v>724</v>
      </c>
      <c r="C24" t="s">
        <v>949</v>
      </c>
      <c r="D24" t="s">
        <v>916</v>
      </c>
      <c r="E24" t="s">
        <v>958</v>
      </c>
      <c r="F24" t="s">
        <v>1002</v>
      </c>
      <c r="G24" t="s">
        <v>552</v>
      </c>
      <c r="H24" t="s">
        <v>555</v>
      </c>
      <c r="I24" t="s">
        <v>550</v>
      </c>
      <c r="J24" t="s">
        <v>412</v>
      </c>
    </row>
    <row r="25">
      <c r="A25" s="5" t="s">
        <v>725</v>
      </c>
      <c r="B25" t="s">
        <v>726</v>
      </c>
      <c r="C25" t="s">
        <v>619</v>
      </c>
      <c r="D25" t="s">
        <v>1019</v>
      </c>
      <c r="E25" t="s">
        <v>553</v>
      </c>
      <c r="F25" t="s">
        <v>13963</v>
      </c>
      <c r="G25" t="s">
        <v>1035</v>
      </c>
      <c r="H25" t="s">
        <v>835</v>
      </c>
      <c r="I25" t="s">
        <v>864</v>
      </c>
      <c r="J25" t="s">
        <v>856</v>
      </c>
    </row>
    <row r="26">
      <c r="A26" s="5" t="s">
        <v>725</v>
      </c>
      <c r="B26" t="s">
        <v>730</v>
      </c>
      <c r="C26" t="s">
        <v>893</v>
      </c>
      <c r="D26" t="s">
        <v>1014</v>
      </c>
      <c r="E26" t="s">
        <v>757</v>
      </c>
      <c r="F26" t="s">
        <v>1029</v>
      </c>
      <c r="G26" t="s">
        <v>851</v>
      </c>
      <c r="H26" t="s">
        <v>1153</v>
      </c>
      <c r="I26" t="s">
        <v>1093</v>
      </c>
      <c r="J26" t="s">
        <v>1093</v>
      </c>
    </row>
    <row r="27">
      <c r="A27" s="5" t="s">
        <v>733</v>
      </c>
      <c r="B27" t="s">
        <v>734</v>
      </c>
      <c r="C27" t="s">
        <v>837</v>
      </c>
      <c r="D27" t="s">
        <v>751</v>
      </c>
      <c r="E27" t="s">
        <v>577</v>
      </c>
      <c r="F27" t="s">
        <v>988</v>
      </c>
      <c r="G27" t="s">
        <v>13963</v>
      </c>
      <c r="H27" t="s">
        <v>980</v>
      </c>
      <c r="I27" t="s">
        <v>1106</v>
      </c>
      <c r="J27" t="s">
        <v>1034</v>
      </c>
    </row>
    <row r="28">
      <c r="A28" s="5" t="s">
        <v>733</v>
      </c>
      <c r="B28" t="s">
        <v>737</v>
      </c>
      <c r="C28" t="s">
        <v>904</v>
      </c>
      <c r="D28" t="s">
        <v>867</v>
      </c>
      <c r="E28" t="s">
        <v>552</v>
      </c>
      <c r="F28" t="s">
        <v>871</v>
      </c>
      <c r="G28" t="s">
        <v>13917</v>
      </c>
      <c r="H28" t="s">
        <v>14029</v>
      </c>
      <c r="I28" t="s">
        <v>811</v>
      </c>
      <c r="J28" t="s">
        <v>864</v>
      </c>
    </row>
    <row r="29">
      <c r="A29" s="5" t="s">
        <v>733</v>
      </c>
      <c r="B29" t="s">
        <v>741</v>
      </c>
      <c r="C29" t="s">
        <v>676</v>
      </c>
      <c r="D29" t="s">
        <v>958</v>
      </c>
      <c r="E29" t="s">
        <v>917</v>
      </c>
      <c r="F29" t="s">
        <v>868</v>
      </c>
      <c r="G29" t="s">
        <v>1030</v>
      </c>
      <c r="H29" t="s">
        <v>405</v>
      </c>
      <c r="I29" t="s">
        <v>977</v>
      </c>
      <c r="J29" t="s">
        <v>802</v>
      </c>
    </row>
    <row r="30">
      <c r="A30" s="5" t="s">
        <v>744</v>
      </c>
      <c r="B30" t="s">
        <v>745</v>
      </c>
      <c r="C30" t="s">
        <v>13757</v>
      </c>
      <c r="D30" t="s">
        <v>954</v>
      </c>
      <c r="E30" t="s">
        <v>13724</v>
      </c>
      <c r="F30" t="s">
        <v>13945</v>
      </c>
      <c r="G30" t="s">
        <v>1163</v>
      </c>
      <c r="H30" t="s">
        <v>990</v>
      </c>
      <c r="I30" t="s">
        <v>987</v>
      </c>
      <c r="J30" t="s">
        <v>1027</v>
      </c>
    </row>
    <row r="31">
      <c r="A31" s="5" t="s">
        <v>744</v>
      </c>
      <c r="B31" t="s">
        <v>748</v>
      </c>
      <c r="C31" t="s">
        <v>1156</v>
      </c>
      <c r="D31" t="s">
        <v>1009</v>
      </c>
      <c r="E31" t="s">
        <v>1009</v>
      </c>
      <c r="F31" t="s">
        <v>1004</v>
      </c>
      <c r="G31" t="s">
        <v>945</v>
      </c>
      <c r="H31" t="s">
        <v>13757</v>
      </c>
      <c r="I31" t="s">
        <v>13724</v>
      </c>
      <c r="J31" t="s">
        <v>871</v>
      </c>
    </row>
    <row r="32">
      <c r="A32" s="5" t="s">
        <v>744</v>
      </c>
      <c r="B32" t="s">
        <v>750</v>
      </c>
      <c r="C32" t="s">
        <v>13972</v>
      </c>
      <c r="D32" t="s">
        <v>696</v>
      </c>
      <c r="E32" t="s">
        <v>810</v>
      </c>
      <c r="F32" t="s">
        <v>14657</v>
      </c>
      <c r="G32" t="s">
        <v>1015</v>
      </c>
      <c r="H32" t="s">
        <v>871</v>
      </c>
      <c r="I32" t="s">
        <v>954</v>
      </c>
      <c r="J32" t="s">
        <v>13958</v>
      </c>
    </row>
    <row r="33">
      <c r="A33" s="5" t="s">
        <v>752</v>
      </c>
      <c r="B33" t="s">
        <v>753</v>
      </c>
      <c r="C33" t="s">
        <v>1028</v>
      </c>
      <c r="D33" t="s">
        <v>996</v>
      </c>
      <c r="E33" t="s">
        <v>847</v>
      </c>
      <c r="F33" t="s">
        <v>945</v>
      </c>
      <c r="G33" t="s">
        <v>1027</v>
      </c>
      <c r="H33" t="s">
        <v>982</v>
      </c>
      <c r="I33" t="s">
        <v>13979</v>
      </c>
      <c r="J33" t="s">
        <v>1000</v>
      </c>
    </row>
    <row r="34">
      <c r="A34" s="5" t="s">
        <v>752</v>
      </c>
      <c r="B34" t="s">
        <v>756</v>
      </c>
      <c r="C34" t="s">
        <v>13979</v>
      </c>
      <c r="D34" t="s">
        <v>1111</v>
      </c>
      <c r="E34" t="s">
        <v>13723</v>
      </c>
      <c r="F34" t="s">
        <v>985</v>
      </c>
      <c r="G34" t="s">
        <v>13945</v>
      </c>
      <c r="H34" t="s">
        <v>955</v>
      </c>
      <c r="I34" t="s">
        <v>13930</v>
      </c>
      <c r="J34" t="s">
        <v>945</v>
      </c>
    </row>
    <row r="35">
      <c r="A35" s="5" t="s">
        <v>661</v>
      </c>
      <c r="B35" t="s">
        <v>661</v>
      </c>
      <c r="C35" t="s">
        <v>621</v>
      </c>
      <c r="D35" t="s">
        <v>915</v>
      </c>
      <c r="E35" t="s">
        <v>751</v>
      </c>
      <c r="F35" t="s">
        <v>889</v>
      </c>
      <c r="G35" t="s">
        <v>13958</v>
      </c>
      <c r="H35" t="s">
        <v>919</v>
      </c>
      <c r="I35" t="s">
        <v>1019</v>
      </c>
      <c r="J35" t="s">
        <v>897</v>
      </c>
    </row>
    <row r="37">
      <c r="A37" t="s">
        <v>427</v>
      </c>
    </row>
    <row r="38">
      <c r="A38" t="s">
        <v>16964</v>
      </c>
    </row>
    <row r="39">
      <c r="A39" t="s">
        <v>660</v>
      </c>
    </row>
    <row r="40">
      <c r="A40" t="s">
        <v>382</v>
      </c>
    </row>
    <row r="41">
      <c r="A41" t="s">
        <v>438</v>
      </c>
    </row>
    <row r="42">
      <c r="A42" t="s">
        <v>441</v>
      </c>
    </row>
    <row r="43">
      <c r="A43" t="s">
        <v>442</v>
      </c>
    </row>
    <row r="44">
      <c r="A44" t="s">
        <v>759</v>
      </c>
    </row>
    <row r="45">
      <c r="A45" t="s">
        <v>760</v>
      </c>
    </row>
    <row r="46">
      <c r="A46" t="s">
        <v>761</v>
      </c>
    </row>
    <row r="47">
      <c r="A47" t="s">
        <v>762</v>
      </c>
    </row>
    <row r="48">
      <c r="A48" t="s">
        <v>763</v>
      </c>
    </row>
    <row r="49">
      <c r="A49" t="s">
        <v>764</v>
      </c>
    </row>
    <row r="50">
      <c r="A50" t="s">
        <v>765</v>
      </c>
    </row>
    <row r="51">
      <c r="A51" t="s">
        <v>766</v>
      </c>
    </row>
    <row r="52">
      <c r="A52" t="s">
        <v>767</v>
      </c>
    </row>
    <row r="53">
      <c r="A53" t="s">
        <v>768</v>
      </c>
    </row>
    <row r="54">
      <c r="A54" t="s">
        <v>769</v>
      </c>
    </row>
    <row r="55">
      <c r="A55" t="s">
        <v>770</v>
      </c>
    </row>
    <row r="56">
      <c r="A56" t="s">
        <v>771</v>
      </c>
    </row>
    <row r="57">
      <c r="A57" t="s">
        <v>772</v>
      </c>
    </row>
    <row r="58">
      <c r="A58" t="s">
        <v>773</v>
      </c>
    </row>
    <row r="59">
      <c r="A59" t="s">
        <v>774</v>
      </c>
    </row>
    <row r="60">
      <c r="A60" t="s">
        <v>775</v>
      </c>
    </row>
    <row r="61">
      <c r="A61" t="s">
        <v>776</v>
      </c>
    </row>
    <row r="62">
      <c r="A62" t="s">
        <v>777</v>
      </c>
    </row>
    <row r="63">
      <c r="A63" t="s">
        <v>434</v>
      </c>
    </row>
    <row r="64">
      <c r="A64" t="s">
        <v>653</v>
      </c>
    </row>
    <row r="65">
      <c r="A65" t="s">
        <v>778</v>
      </c>
    </row>
    <row r="66">
      <c r="A66" t="s">
        <v>779</v>
      </c>
    </row>
    <row r="67">
      <c r="A67" t="s">
        <v>780</v>
      </c>
    </row>
    <row r="68">
      <c r="A68" t="s">
        <v>781</v>
      </c>
    </row>
    <row r="69">
      <c r="A69" t="s">
        <v>782</v>
      </c>
    </row>
    <row r="70">
      <c r="A70"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375</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1064</v>
      </c>
      <c r="C5" t="s">
        <v>617</v>
      </c>
      <c r="D5" t="s">
        <v>862</v>
      </c>
      <c r="E5" t="s">
        <v>531</v>
      </c>
      <c r="F5" t="s">
        <v>1030</v>
      </c>
      <c r="G5" t="s">
        <v>1025</v>
      </c>
      <c r="H5" t="s">
        <v>811</v>
      </c>
      <c r="I5" t="s">
        <v>1020</v>
      </c>
      <c r="J5" t="s">
        <v>553</v>
      </c>
    </row>
    <row r="6">
      <c r="A6" s="5" t="s">
        <v>382</v>
      </c>
      <c r="B6" t="s">
        <v>1065</v>
      </c>
      <c r="C6" t="s">
        <v>13951</v>
      </c>
      <c r="D6" t="s">
        <v>616</v>
      </c>
      <c r="E6" t="s">
        <v>975</v>
      </c>
      <c r="F6" t="s">
        <v>13918</v>
      </c>
      <c r="G6" t="s">
        <v>1113</v>
      </c>
      <c r="H6" t="s">
        <v>500</v>
      </c>
      <c r="I6" t="s">
        <v>992</v>
      </c>
      <c r="J6" t="s">
        <v>1093</v>
      </c>
    </row>
    <row r="7">
      <c r="A7" s="5" t="s">
        <v>382</v>
      </c>
      <c r="B7" t="s">
        <v>1067</v>
      </c>
      <c r="C7" t="s">
        <v>975</v>
      </c>
      <c r="D7" t="s">
        <v>751</v>
      </c>
      <c r="E7" t="s">
        <v>975</v>
      </c>
      <c r="F7" t="s">
        <v>834</v>
      </c>
      <c r="G7" t="s">
        <v>844</v>
      </c>
      <c r="H7" t="s">
        <v>787</v>
      </c>
      <c r="I7" t="s">
        <v>619</v>
      </c>
      <c r="J7" t="s">
        <v>1154</v>
      </c>
    </row>
    <row r="8">
      <c r="A8" s="5" t="s">
        <v>382</v>
      </c>
      <c r="B8" t="s">
        <v>1068</v>
      </c>
      <c r="C8" t="s">
        <v>788</v>
      </c>
      <c r="D8" t="s">
        <v>738</v>
      </c>
      <c r="E8" t="s">
        <v>1110</v>
      </c>
      <c r="F8" t="s">
        <v>834</v>
      </c>
      <c r="G8" t="s">
        <v>1030</v>
      </c>
      <c r="H8" t="s">
        <v>621</v>
      </c>
      <c r="I8" t="s">
        <v>1013</v>
      </c>
      <c r="J8" t="s">
        <v>619</v>
      </c>
    </row>
    <row r="9">
      <c r="A9" s="5" t="s">
        <v>382</v>
      </c>
      <c r="B9" t="s">
        <v>1070</v>
      </c>
      <c r="C9" t="s">
        <v>1020</v>
      </c>
      <c r="D9" t="s">
        <v>901</v>
      </c>
      <c r="E9" t="s">
        <v>1107</v>
      </c>
      <c r="F9" t="s">
        <v>968</v>
      </c>
      <c r="G9" t="s">
        <v>845</v>
      </c>
      <c r="H9" t="s">
        <v>992</v>
      </c>
      <c r="I9" t="s">
        <v>993</v>
      </c>
      <c r="J9" t="s">
        <v>992</v>
      </c>
    </row>
    <row r="10">
      <c r="A10" s="5" t="s">
        <v>382</v>
      </c>
      <c r="B10" t="s">
        <v>1071</v>
      </c>
      <c r="C10" t="s">
        <v>882</v>
      </c>
      <c r="D10" t="s">
        <v>531</v>
      </c>
      <c r="E10" t="s">
        <v>803</v>
      </c>
      <c r="F10" t="s">
        <v>1154</v>
      </c>
      <c r="G10" t="s">
        <v>600</v>
      </c>
      <c r="H10" t="s">
        <v>898</v>
      </c>
      <c r="I10" t="s">
        <v>833</v>
      </c>
      <c r="J10" t="s">
        <v>901</v>
      </c>
    </row>
    <row r="11">
      <c r="A11" s="5" t="s">
        <v>382</v>
      </c>
      <c r="B11" t="s">
        <v>1073</v>
      </c>
      <c r="C11" t="s">
        <v>868</v>
      </c>
      <c r="D11" t="s">
        <v>817</v>
      </c>
      <c r="E11" t="s">
        <v>1099</v>
      </c>
      <c r="F11" t="s">
        <v>620</v>
      </c>
      <c r="G11" t="s">
        <v>816</v>
      </c>
      <c r="H11" t="s">
        <v>848</v>
      </c>
      <c r="I11" t="s">
        <v>581</v>
      </c>
      <c r="J11" t="s">
        <v>867</v>
      </c>
    </row>
    <row r="12">
      <c r="A12" s="5" t="s">
        <v>382</v>
      </c>
      <c r="B12" t="s">
        <v>1074</v>
      </c>
      <c r="C12" t="s">
        <v>894</v>
      </c>
      <c r="D12" t="s">
        <v>502</v>
      </c>
      <c r="E12" t="s">
        <v>788</v>
      </c>
      <c r="F12" t="s">
        <v>954</v>
      </c>
      <c r="G12" t="s">
        <v>971</v>
      </c>
      <c r="H12" t="s">
        <v>552</v>
      </c>
      <c r="I12" t="s">
        <v>619</v>
      </c>
      <c r="J12" t="s">
        <v>1011</v>
      </c>
    </row>
    <row r="13">
      <c r="A13" s="5" t="s">
        <v>382</v>
      </c>
      <c r="B13" t="s">
        <v>1075</v>
      </c>
      <c r="C13" t="s">
        <v>757</v>
      </c>
      <c r="D13" t="s">
        <v>13951</v>
      </c>
      <c r="E13" t="s">
        <v>757</v>
      </c>
      <c r="F13" t="s">
        <v>834</v>
      </c>
      <c r="G13" t="s">
        <v>1009</v>
      </c>
      <c r="H13" t="s">
        <v>1109</v>
      </c>
      <c r="I13" t="s">
        <v>829</v>
      </c>
      <c r="J13" t="s">
        <v>552</v>
      </c>
    </row>
    <row r="14">
      <c r="A14" s="5" t="s">
        <v>382</v>
      </c>
      <c r="B14" t="s">
        <v>1076</v>
      </c>
      <c r="C14" t="s">
        <v>900</v>
      </c>
      <c r="D14" t="s">
        <v>757</v>
      </c>
      <c r="E14" t="s">
        <v>857</v>
      </c>
      <c r="F14" t="s">
        <v>1029</v>
      </c>
      <c r="G14" t="s">
        <v>844</v>
      </c>
      <c r="H14" t="s">
        <v>1026</v>
      </c>
      <c r="I14" t="s">
        <v>620</v>
      </c>
      <c r="J14" t="s">
        <v>823</v>
      </c>
    </row>
    <row r="15">
      <c r="A15" s="5" t="s">
        <v>382</v>
      </c>
      <c r="B15" t="s">
        <v>1078</v>
      </c>
      <c r="C15" t="s">
        <v>600</v>
      </c>
      <c r="D15" t="s">
        <v>872</v>
      </c>
      <c r="E15" t="s">
        <v>1020</v>
      </c>
      <c r="F15" t="s">
        <v>599</v>
      </c>
      <c r="G15" t="s">
        <v>1113</v>
      </c>
      <c r="H15" t="s">
        <v>919</v>
      </c>
      <c r="I15" t="s">
        <v>14029</v>
      </c>
      <c r="J15" t="s">
        <v>810</v>
      </c>
    </row>
    <row r="16">
      <c r="A16" s="5" t="s">
        <v>382</v>
      </c>
      <c r="B16" t="s">
        <v>1079</v>
      </c>
      <c r="C16" t="s">
        <v>818</v>
      </c>
      <c r="D16" t="s">
        <v>405</v>
      </c>
      <c r="E16" t="s">
        <v>928</v>
      </c>
      <c r="F16" t="s">
        <v>839</v>
      </c>
      <c r="G16" t="s">
        <v>868</v>
      </c>
      <c r="H16" t="s">
        <v>1014</v>
      </c>
      <c r="I16" t="s">
        <v>980</v>
      </c>
      <c r="J16" t="s">
        <v>1099</v>
      </c>
    </row>
    <row r="17">
      <c r="A17" s="5" t="s">
        <v>382</v>
      </c>
      <c r="B17" t="s">
        <v>1080</v>
      </c>
      <c r="C17" t="s">
        <v>578</v>
      </c>
      <c r="D17" t="s">
        <v>622</v>
      </c>
      <c r="E17" t="s">
        <v>579</v>
      </c>
      <c r="F17" t="s">
        <v>816</v>
      </c>
      <c r="G17" t="s">
        <v>823</v>
      </c>
      <c r="H17" t="s">
        <v>893</v>
      </c>
      <c r="I17" t="s">
        <v>621</v>
      </c>
      <c r="J17" t="s">
        <v>915</v>
      </c>
    </row>
    <row r="18">
      <c r="A18" s="5" t="s">
        <v>382</v>
      </c>
      <c r="B18" t="s">
        <v>1081</v>
      </c>
      <c r="C18" t="s">
        <v>913</v>
      </c>
      <c r="D18" t="s">
        <v>1005</v>
      </c>
      <c r="E18" t="s">
        <v>969</v>
      </c>
      <c r="F18" t="s">
        <v>899</v>
      </c>
      <c r="G18" t="s">
        <v>787</v>
      </c>
      <c r="H18" t="s">
        <v>1013</v>
      </c>
      <c r="I18" t="s">
        <v>1106</v>
      </c>
      <c r="J18" t="s">
        <v>997</v>
      </c>
    </row>
    <row r="19">
      <c r="A19" s="5" t="s">
        <v>382</v>
      </c>
      <c r="B19" t="s">
        <v>1082</v>
      </c>
      <c r="C19" t="s">
        <v>1010</v>
      </c>
      <c r="D19" t="s">
        <v>600</v>
      </c>
      <c r="E19" t="s">
        <v>1019</v>
      </c>
      <c r="F19" t="s">
        <v>1021</v>
      </c>
      <c r="G19" t="s">
        <v>1038</v>
      </c>
      <c r="H19" t="s">
        <v>848</v>
      </c>
      <c r="I19" t="s">
        <v>14020</v>
      </c>
      <c r="J19" t="s">
        <v>1113</v>
      </c>
    </row>
    <row r="20">
      <c r="A20" s="5" t="s">
        <v>382</v>
      </c>
      <c r="B20" t="s">
        <v>1083</v>
      </c>
      <c r="C20" t="s">
        <v>716</v>
      </c>
      <c r="D20" t="s">
        <v>1108</v>
      </c>
      <c r="E20" t="s">
        <v>618</v>
      </c>
      <c r="F20" t="s">
        <v>14029</v>
      </c>
      <c r="G20" t="s">
        <v>1154</v>
      </c>
      <c r="H20" t="s">
        <v>997</v>
      </c>
      <c r="I20" t="s">
        <v>856</v>
      </c>
      <c r="J20" t="s">
        <v>1117</v>
      </c>
    </row>
    <row r="21">
      <c r="A21" s="5" t="s">
        <v>382</v>
      </c>
      <c r="B21" t="s">
        <v>1084</v>
      </c>
      <c r="C21" t="s">
        <v>881</v>
      </c>
      <c r="D21" t="s">
        <v>554</v>
      </c>
      <c r="E21" t="s">
        <v>901</v>
      </c>
      <c r="F21" t="s">
        <v>13959</v>
      </c>
      <c r="G21" t="s">
        <v>14020</v>
      </c>
      <c r="H21" t="s">
        <v>1109</v>
      </c>
      <c r="I21" t="s">
        <v>1098</v>
      </c>
      <c r="J21" t="s">
        <v>979</v>
      </c>
    </row>
    <row r="22">
      <c r="A22" s="5" t="s">
        <v>382</v>
      </c>
      <c r="B22" t="s">
        <v>1085</v>
      </c>
      <c r="C22" t="s">
        <v>856</v>
      </c>
      <c r="D22" t="s">
        <v>837</v>
      </c>
      <c r="E22" t="s">
        <v>934</v>
      </c>
      <c r="F22" t="s">
        <v>1036</v>
      </c>
      <c r="G22" t="s">
        <v>904</v>
      </c>
      <c r="H22" t="s">
        <v>959</v>
      </c>
      <c r="I22" t="s">
        <v>857</v>
      </c>
      <c r="J22" t="s">
        <v>924</v>
      </c>
    </row>
    <row r="23">
      <c r="A23" s="5" t="s">
        <v>382</v>
      </c>
      <c r="B23" t="s">
        <v>1086</v>
      </c>
      <c r="C23" t="s">
        <v>1010</v>
      </c>
      <c r="D23" t="s">
        <v>1045</v>
      </c>
      <c r="E23" t="s">
        <v>13950</v>
      </c>
      <c r="F23" t="s">
        <v>14029</v>
      </c>
      <c r="G23" t="s">
        <v>823</v>
      </c>
      <c r="H23" t="s">
        <v>1154</v>
      </c>
      <c r="I23" t="s">
        <v>1098</v>
      </c>
      <c r="J23" t="s">
        <v>829</v>
      </c>
    </row>
    <row r="24">
      <c r="A24" s="5" t="s">
        <v>382</v>
      </c>
      <c r="B24" t="s">
        <v>1088</v>
      </c>
      <c r="C24" t="s">
        <v>894</v>
      </c>
      <c r="D24" t="s">
        <v>832</v>
      </c>
      <c r="E24" t="s">
        <v>582</v>
      </c>
      <c r="F24" t="s">
        <v>817</v>
      </c>
      <c r="G24" t="s">
        <v>1106</v>
      </c>
      <c r="H24" t="s">
        <v>870</v>
      </c>
      <c r="I24" t="s">
        <v>601</v>
      </c>
      <c r="J24" t="s">
        <v>503</v>
      </c>
    </row>
    <row r="25">
      <c r="A25" s="5" t="s">
        <v>382</v>
      </c>
      <c r="B25" t="s">
        <v>1089</v>
      </c>
      <c r="C25" t="s">
        <v>735</v>
      </c>
      <c r="D25" t="s">
        <v>528</v>
      </c>
      <c r="E25" t="s">
        <v>812</v>
      </c>
      <c r="F25" t="s">
        <v>971</v>
      </c>
      <c r="G25" t="s">
        <v>959</v>
      </c>
      <c r="H25" t="s">
        <v>1014</v>
      </c>
      <c r="I25" t="s">
        <v>787</v>
      </c>
      <c r="J25" t="s">
        <v>975</v>
      </c>
    </row>
    <row r="26">
      <c r="A26" s="5" t="s">
        <v>382</v>
      </c>
      <c r="B26" t="s">
        <v>661</v>
      </c>
      <c r="C26" t="s">
        <v>13951</v>
      </c>
      <c r="D26" t="s">
        <v>898</v>
      </c>
      <c r="E26" t="s">
        <v>691</v>
      </c>
      <c r="F26" t="s">
        <v>1113</v>
      </c>
      <c r="G26" t="s">
        <v>989</v>
      </c>
      <c r="H26" t="s">
        <v>1109</v>
      </c>
      <c r="I26" t="s">
        <v>993</v>
      </c>
      <c r="J26" t="s">
        <v>1047</v>
      </c>
    </row>
    <row r="28">
      <c r="A28" t="s">
        <v>427</v>
      </c>
    </row>
    <row r="29">
      <c r="A29" t="s">
        <v>16964</v>
      </c>
    </row>
    <row r="30">
      <c r="A30" t="s">
        <v>651</v>
      </c>
    </row>
    <row r="31">
      <c r="A31" t="s">
        <v>382</v>
      </c>
    </row>
    <row r="32">
      <c r="A32" t="s">
        <v>438</v>
      </c>
    </row>
    <row r="33">
      <c r="A33" t="s">
        <v>1090</v>
      </c>
    </row>
    <row r="34">
      <c r="A34" t="s">
        <v>434</v>
      </c>
    </row>
    <row r="35">
      <c r="A35" t="s">
        <v>653</v>
      </c>
    </row>
    <row r="36">
      <c r="A36" t="s">
        <v>1091</v>
      </c>
    </row>
  </sheetData>
  <mergeCells count="1">
    <mergeCell ref="A3:J3"/>
  </mergeCells>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43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1064</v>
      </c>
      <c r="C5" t="s">
        <v>391</v>
      </c>
      <c r="D5" t="s">
        <v>512</v>
      </c>
      <c r="E5" t="s">
        <v>411</v>
      </c>
      <c r="F5" t="s">
        <v>588</v>
      </c>
      <c r="G5" t="s">
        <v>566</v>
      </c>
      <c r="H5" t="s">
        <v>398</v>
      </c>
      <c r="I5" t="s">
        <v>534</v>
      </c>
      <c r="J5" t="s">
        <v>586</v>
      </c>
      <c r="K5" t="s">
        <v>930</v>
      </c>
      <c r="L5" t="s">
        <v>786</v>
      </c>
      <c r="M5" t="s">
        <v>820</v>
      </c>
      <c r="N5" t="s">
        <v>970</v>
      </c>
      <c r="O5" t="s">
        <v>1092</v>
      </c>
      <c r="P5" t="s">
        <v>1093</v>
      </c>
      <c r="Q5" t="s">
        <v>616</v>
      </c>
      <c r="R5" t="s">
        <v>824</v>
      </c>
      <c r="S5" t="s">
        <v>400</v>
      </c>
      <c r="T5" t="s">
        <v>421</v>
      </c>
      <c r="U5" t="s">
        <v>1043</v>
      </c>
      <c r="V5" t="s">
        <v>536</v>
      </c>
      <c r="W5" t="s">
        <v>929</v>
      </c>
      <c r="X5" t="s">
        <v>611</v>
      </c>
      <c r="Y5" t="s">
        <v>940</v>
      </c>
      <c r="Z5" t="s">
        <v>611</v>
      </c>
      <c r="AA5" t="s">
        <v>628</v>
      </c>
      <c r="AB5" t="s">
        <v>846</v>
      </c>
      <c r="AC5" t="s">
        <v>538</v>
      </c>
      <c r="AD5" t="s">
        <v>588</v>
      </c>
      <c r="AE5" t="s">
        <v>524</v>
      </c>
      <c r="AF5" t="s">
        <v>607</v>
      </c>
      <c r="AG5" t="s">
        <v>826</v>
      </c>
      <c r="AH5" t="s">
        <v>624</v>
      </c>
      <c r="AI5" t="s">
        <v>420</v>
      </c>
      <c r="AJ5" t="s">
        <v>402</v>
      </c>
      <c r="AK5" t="s">
        <v>1094</v>
      </c>
      <c r="AL5" t="s">
        <v>391</v>
      </c>
      <c r="AM5" t="s">
        <v>642</v>
      </c>
      <c r="AN5" t="s">
        <v>884</v>
      </c>
      <c r="AO5" t="s">
        <v>1056</v>
      </c>
      <c r="AP5" t="s">
        <v>883</v>
      </c>
      <c r="AQ5" t="s">
        <v>521</v>
      </c>
      <c r="AR5" t="s">
        <v>576</v>
      </c>
      <c r="AS5" t="s">
        <v>514</v>
      </c>
      <c r="AT5" t="s">
        <v>584</v>
      </c>
      <c r="AU5" t="s">
        <v>608</v>
      </c>
      <c r="AV5" t="s">
        <v>516</v>
      </c>
      <c r="AW5" t="s">
        <v>937</v>
      </c>
      <c r="AX5" t="s">
        <v>642</v>
      </c>
    </row>
    <row r="6">
      <c r="A6" s="5" t="s">
        <v>382</v>
      </c>
      <c r="B6" t="s">
        <v>1065</v>
      </c>
      <c r="C6" t="s">
        <v>398</v>
      </c>
      <c r="D6" t="s">
        <v>403</v>
      </c>
      <c r="E6" t="s">
        <v>614</v>
      </c>
      <c r="F6" t="s">
        <v>590</v>
      </c>
      <c r="G6" t="s">
        <v>556</v>
      </c>
      <c r="H6" t="s">
        <v>566</v>
      </c>
      <c r="I6" t="s">
        <v>505</v>
      </c>
      <c r="J6" t="s">
        <v>568</v>
      </c>
      <c r="K6" t="s">
        <v>944</v>
      </c>
      <c r="L6" t="s">
        <v>666</v>
      </c>
      <c r="M6" t="s">
        <v>1095</v>
      </c>
      <c r="N6" t="s">
        <v>992</v>
      </c>
      <c r="O6" t="s">
        <v>617</v>
      </c>
      <c r="P6" t="s">
        <v>549</v>
      </c>
      <c r="Q6" t="s">
        <v>742</v>
      </c>
      <c r="R6" t="s">
        <v>944</v>
      </c>
      <c r="S6" t="s">
        <v>607</v>
      </c>
      <c r="T6" t="s">
        <v>548</v>
      </c>
      <c r="U6" t="s">
        <v>523</v>
      </c>
      <c r="V6" t="s">
        <v>699</v>
      </c>
      <c r="W6" t="s">
        <v>556</v>
      </c>
      <c r="X6" t="s">
        <v>681</v>
      </c>
      <c r="Y6" t="s">
        <v>534</v>
      </c>
      <c r="Z6" t="s">
        <v>495</v>
      </c>
      <c r="AA6" t="s">
        <v>939</v>
      </c>
      <c r="AB6" t="s">
        <v>947</v>
      </c>
      <c r="AC6" t="s">
        <v>950</v>
      </c>
      <c r="AD6" t="s">
        <v>591</v>
      </c>
      <c r="AE6" t="s">
        <v>925</v>
      </c>
      <c r="AF6" t="s">
        <v>866</v>
      </c>
      <c r="AG6" t="s">
        <v>560</v>
      </c>
      <c r="AH6" t="s">
        <v>1066</v>
      </c>
      <c r="AI6" t="s">
        <v>606</v>
      </c>
      <c r="AJ6" t="s">
        <v>728</v>
      </c>
      <c r="AK6" t="s">
        <v>408</v>
      </c>
      <c r="AL6" t="s">
        <v>755</v>
      </c>
      <c r="AM6" t="s">
        <v>570</v>
      </c>
      <c r="AN6" t="s">
        <v>525</v>
      </c>
      <c r="AO6" t="s">
        <v>567</v>
      </c>
      <c r="AP6" t="s">
        <v>808</v>
      </c>
      <c r="AQ6" t="s">
        <v>846</v>
      </c>
      <c r="AR6" t="s">
        <v>538</v>
      </c>
      <c r="AS6" t="s">
        <v>670</v>
      </c>
      <c r="AT6" t="s">
        <v>977</v>
      </c>
      <c r="AU6" t="s">
        <v>819</v>
      </c>
      <c r="AV6" t="s">
        <v>743</v>
      </c>
      <c r="AW6" t="s">
        <v>571</v>
      </c>
      <c r="AX6" t="s">
        <v>511</v>
      </c>
    </row>
    <row r="7">
      <c r="A7" s="5" t="s">
        <v>382</v>
      </c>
      <c r="B7" t="s">
        <v>1067</v>
      </c>
      <c r="C7" t="s">
        <v>556</v>
      </c>
      <c r="D7" t="s">
        <v>806</v>
      </c>
      <c r="E7" t="s">
        <v>408</v>
      </c>
      <c r="F7" t="s">
        <v>540</v>
      </c>
      <c r="G7" t="s">
        <v>539</v>
      </c>
      <c r="H7" t="s">
        <v>517</v>
      </c>
      <c r="I7" t="s">
        <v>808</v>
      </c>
      <c r="J7" t="s">
        <v>808</v>
      </c>
      <c r="K7" t="s">
        <v>633</v>
      </c>
      <c r="L7" t="s">
        <v>1096</v>
      </c>
      <c r="M7" t="s">
        <v>1097</v>
      </c>
      <c r="N7" t="s">
        <v>620</v>
      </c>
      <c r="O7" t="s">
        <v>959</v>
      </c>
      <c r="P7" t="s">
        <v>913</v>
      </c>
      <c r="Q7" t="s">
        <v>549</v>
      </c>
      <c r="R7" t="s">
        <v>828</v>
      </c>
      <c r="S7" t="s">
        <v>728</v>
      </c>
      <c r="T7" t="s">
        <v>556</v>
      </c>
      <c r="U7" t="s">
        <v>593</v>
      </c>
      <c r="V7" t="s">
        <v>699</v>
      </c>
      <c r="W7" t="s">
        <v>539</v>
      </c>
      <c r="X7" t="s">
        <v>419</v>
      </c>
      <c r="Y7" t="s">
        <v>408</v>
      </c>
      <c r="Z7" t="s">
        <v>674</v>
      </c>
      <c r="AA7" t="s">
        <v>791</v>
      </c>
      <c r="AB7" t="s">
        <v>394</v>
      </c>
      <c r="AC7" t="s">
        <v>409</v>
      </c>
      <c r="AD7" t="s">
        <v>623</v>
      </c>
      <c r="AE7" t="s">
        <v>809</v>
      </c>
      <c r="AF7" t="s">
        <v>592</v>
      </c>
      <c r="AG7" t="s">
        <v>863</v>
      </c>
      <c r="AH7" t="s">
        <v>509</v>
      </c>
      <c r="AI7" t="s">
        <v>535</v>
      </c>
      <c r="AJ7" t="s">
        <v>587</v>
      </c>
      <c r="AK7" t="s">
        <v>416</v>
      </c>
      <c r="AL7" t="s">
        <v>540</v>
      </c>
      <c r="AM7" t="s">
        <v>556</v>
      </c>
      <c r="AN7" t="s">
        <v>536</v>
      </c>
      <c r="AO7" t="s">
        <v>800</v>
      </c>
      <c r="AP7" t="s">
        <v>683</v>
      </c>
      <c r="AQ7" t="s">
        <v>739</v>
      </c>
      <c r="AR7" t="s">
        <v>710</v>
      </c>
      <c r="AS7" t="s">
        <v>415</v>
      </c>
      <c r="AT7" t="s">
        <v>1037</v>
      </c>
      <c r="AU7" t="s">
        <v>677</v>
      </c>
      <c r="AV7" t="s">
        <v>699</v>
      </c>
      <c r="AW7" t="s">
        <v>401</v>
      </c>
      <c r="AX7" t="s">
        <v>574</v>
      </c>
    </row>
    <row r="8">
      <c r="A8" s="5" t="s">
        <v>382</v>
      </c>
      <c r="B8" t="s">
        <v>1068</v>
      </c>
      <c r="C8" t="s">
        <v>546</v>
      </c>
      <c r="D8" t="s">
        <v>685</v>
      </c>
      <c r="E8" t="s">
        <v>400</v>
      </c>
      <c r="F8" t="s">
        <v>525</v>
      </c>
      <c r="G8" t="s">
        <v>522</v>
      </c>
      <c r="H8" t="s">
        <v>423</v>
      </c>
      <c r="I8" t="s">
        <v>800</v>
      </c>
      <c r="J8" t="s">
        <v>497</v>
      </c>
      <c r="K8" t="s">
        <v>565</v>
      </c>
      <c r="L8" t="s">
        <v>792</v>
      </c>
      <c r="M8" t="s">
        <v>950</v>
      </c>
      <c r="N8" t="s">
        <v>530</v>
      </c>
      <c r="O8" t="s">
        <v>894</v>
      </c>
      <c r="P8" t="s">
        <v>880</v>
      </c>
      <c r="Q8" t="s">
        <v>944</v>
      </c>
      <c r="R8" t="s">
        <v>1069</v>
      </c>
      <c r="S8" t="s">
        <v>532</v>
      </c>
      <c r="T8" t="s">
        <v>740</v>
      </c>
      <c r="U8" t="s">
        <v>514</v>
      </c>
      <c r="V8" t="s">
        <v>546</v>
      </c>
      <c r="W8" t="s">
        <v>536</v>
      </c>
      <c r="X8" t="s">
        <v>421</v>
      </c>
      <c r="Y8" t="s">
        <v>516</v>
      </c>
      <c r="Z8" t="s">
        <v>532</v>
      </c>
      <c r="AA8" t="s">
        <v>510</v>
      </c>
      <c r="AB8" t="s">
        <v>515</v>
      </c>
      <c r="AC8" t="s">
        <v>590</v>
      </c>
      <c r="AD8" t="s">
        <v>590</v>
      </c>
      <c r="AE8" t="s">
        <v>670</v>
      </c>
      <c r="AF8" t="s">
        <v>572</v>
      </c>
      <c r="AG8" t="s">
        <v>758</v>
      </c>
      <c r="AH8" t="s">
        <v>939</v>
      </c>
      <c r="AI8" t="s">
        <v>414</v>
      </c>
      <c r="AJ8" t="s">
        <v>891</v>
      </c>
      <c r="AK8" t="s">
        <v>902</v>
      </c>
      <c r="AL8" t="s">
        <v>606</v>
      </c>
      <c r="AM8" t="s">
        <v>615</v>
      </c>
      <c r="AN8" t="s">
        <v>853</v>
      </c>
      <c r="AO8" t="s">
        <v>609</v>
      </c>
      <c r="AP8" t="s">
        <v>642</v>
      </c>
      <c r="AQ8" t="s">
        <v>491</v>
      </c>
      <c r="AR8" t="s">
        <v>547</v>
      </c>
      <c r="AS8" t="s">
        <v>547</v>
      </c>
      <c r="AT8" t="s">
        <v>673</v>
      </c>
      <c r="AU8" t="s">
        <v>590</v>
      </c>
      <c r="AV8" t="s">
        <v>504</v>
      </c>
      <c r="AW8" t="s">
        <v>808</v>
      </c>
      <c r="AX8" t="s">
        <v>406</v>
      </c>
    </row>
    <row r="9">
      <c r="A9" s="5" t="s">
        <v>382</v>
      </c>
      <c r="B9" t="s">
        <v>1070</v>
      </c>
      <c r="C9" t="s">
        <v>511</v>
      </c>
      <c r="D9" t="s">
        <v>426</v>
      </c>
      <c r="E9" t="s">
        <v>509</v>
      </c>
      <c r="F9" t="s">
        <v>692</v>
      </c>
      <c r="G9" t="s">
        <v>574</v>
      </c>
      <c r="H9" t="s">
        <v>699</v>
      </c>
      <c r="I9" t="s">
        <v>743</v>
      </c>
      <c r="J9" t="s">
        <v>584</v>
      </c>
      <c r="K9" t="s">
        <v>601</v>
      </c>
      <c r="L9" t="s">
        <v>526</v>
      </c>
      <c r="M9" t="s">
        <v>631</v>
      </c>
      <c r="N9" t="s">
        <v>1098</v>
      </c>
      <c r="O9" t="s">
        <v>1099</v>
      </c>
      <c r="P9" t="s">
        <v>579</v>
      </c>
      <c r="Q9" t="s">
        <v>1100</v>
      </c>
      <c r="R9" t="s">
        <v>916</v>
      </c>
      <c r="S9" t="s">
        <v>670</v>
      </c>
      <c r="T9" t="s">
        <v>515</v>
      </c>
      <c r="U9" t="s">
        <v>606</v>
      </c>
      <c r="V9" t="s">
        <v>673</v>
      </c>
      <c r="W9" t="s">
        <v>703</v>
      </c>
      <c r="X9" t="s">
        <v>540</v>
      </c>
      <c r="Y9" t="s">
        <v>572</v>
      </c>
      <c r="Z9" t="s">
        <v>508</v>
      </c>
      <c r="AA9" t="s">
        <v>809</v>
      </c>
      <c r="AB9" t="s">
        <v>409</v>
      </c>
      <c r="AC9" t="s">
        <v>409</v>
      </c>
      <c r="AD9" t="s">
        <v>875</v>
      </c>
      <c r="AE9" t="s">
        <v>866</v>
      </c>
      <c r="AF9" t="s">
        <v>636</v>
      </c>
      <c r="AG9" t="s">
        <v>736</v>
      </c>
      <c r="AH9" t="s">
        <v>394</v>
      </c>
      <c r="AI9" t="s">
        <v>595</v>
      </c>
      <c r="AJ9" t="s">
        <v>533</v>
      </c>
      <c r="AK9" t="s">
        <v>576</v>
      </c>
      <c r="AL9" t="s">
        <v>712</v>
      </c>
      <c r="AM9" t="s">
        <v>743</v>
      </c>
      <c r="AN9" t="s">
        <v>576</v>
      </c>
      <c r="AO9" t="s">
        <v>546</v>
      </c>
      <c r="AP9" t="s">
        <v>548</v>
      </c>
      <c r="AQ9" t="s">
        <v>736</v>
      </c>
      <c r="AR9" t="s">
        <v>508</v>
      </c>
      <c r="AS9" t="s">
        <v>623</v>
      </c>
      <c r="AT9" t="s">
        <v>412</v>
      </c>
      <c r="AU9" t="s">
        <v>1101</v>
      </c>
      <c r="AV9" t="s">
        <v>677</v>
      </c>
      <c r="AW9" t="s">
        <v>564</v>
      </c>
      <c r="AX9" t="s">
        <v>1037</v>
      </c>
    </row>
    <row r="10">
      <c r="A10" s="5" t="s">
        <v>382</v>
      </c>
      <c r="B10" t="s">
        <v>1071</v>
      </c>
      <c r="C10" t="s">
        <v>505</v>
      </c>
      <c r="D10" t="s">
        <v>546</v>
      </c>
      <c r="E10" t="s">
        <v>547</v>
      </c>
      <c r="F10" t="s">
        <v>557</v>
      </c>
      <c r="G10" t="s">
        <v>491</v>
      </c>
      <c r="H10" t="s">
        <v>391</v>
      </c>
      <c r="I10" t="s">
        <v>586</v>
      </c>
      <c r="J10" t="s">
        <v>547</v>
      </c>
      <c r="K10" t="s">
        <v>805</v>
      </c>
      <c r="L10" t="s">
        <v>805</v>
      </c>
      <c r="M10" t="s">
        <v>838</v>
      </c>
      <c r="N10" t="s">
        <v>898</v>
      </c>
      <c r="O10" t="s">
        <v>859</v>
      </c>
      <c r="P10" t="s">
        <v>1102</v>
      </c>
      <c r="Q10" t="s">
        <v>1072</v>
      </c>
      <c r="R10" t="s">
        <v>1072</v>
      </c>
      <c r="S10" t="s">
        <v>685</v>
      </c>
      <c r="T10" t="s">
        <v>537</v>
      </c>
      <c r="U10" t="s">
        <v>411</v>
      </c>
      <c r="V10" t="s">
        <v>423</v>
      </c>
      <c r="W10" t="s">
        <v>516</v>
      </c>
      <c r="X10" t="s">
        <v>853</v>
      </c>
      <c r="Y10" t="s">
        <v>1043</v>
      </c>
      <c r="Z10" t="s">
        <v>425</v>
      </c>
      <c r="AA10" t="s">
        <v>519</v>
      </c>
      <c r="AB10" t="s">
        <v>592</v>
      </c>
      <c r="AC10" t="s">
        <v>509</v>
      </c>
      <c r="AD10" t="s">
        <v>846</v>
      </c>
      <c r="AE10" t="s">
        <v>613</v>
      </c>
      <c r="AF10" t="s">
        <v>863</v>
      </c>
      <c r="AG10" t="s">
        <v>939</v>
      </c>
      <c r="AH10" t="s">
        <v>407</v>
      </c>
      <c r="AI10" t="s">
        <v>557</v>
      </c>
      <c r="AJ10" t="s">
        <v>495</v>
      </c>
      <c r="AK10" t="s">
        <v>496</v>
      </c>
      <c r="AL10" t="s">
        <v>626</v>
      </c>
      <c r="AM10" t="s">
        <v>566</v>
      </c>
      <c r="AN10" t="s">
        <v>532</v>
      </c>
      <c r="AO10" t="s">
        <v>602</v>
      </c>
      <c r="AP10" t="s">
        <v>505</v>
      </c>
      <c r="AQ10" t="s">
        <v>517</v>
      </c>
      <c r="AR10" t="s">
        <v>522</v>
      </c>
      <c r="AS10" t="s">
        <v>568</v>
      </c>
      <c r="AT10" t="s">
        <v>1072</v>
      </c>
      <c r="AU10" t="s">
        <v>540</v>
      </c>
      <c r="AV10" t="s">
        <v>524</v>
      </c>
      <c r="AW10" t="s">
        <v>521</v>
      </c>
      <c r="AX10" t="s">
        <v>693</v>
      </c>
    </row>
    <row r="11">
      <c r="A11" s="5" t="s">
        <v>382</v>
      </c>
      <c r="B11" t="s">
        <v>1073</v>
      </c>
      <c r="C11" t="s">
        <v>420</v>
      </c>
      <c r="D11" t="s">
        <v>903</v>
      </c>
      <c r="E11" t="s">
        <v>929</v>
      </c>
      <c r="F11" t="s">
        <v>609</v>
      </c>
      <c r="G11" t="s">
        <v>504</v>
      </c>
      <c r="H11" t="s">
        <v>602</v>
      </c>
      <c r="I11" t="s">
        <v>937</v>
      </c>
      <c r="J11" t="s">
        <v>937</v>
      </c>
      <c r="K11" t="s">
        <v>1042</v>
      </c>
      <c r="L11" t="s">
        <v>1101</v>
      </c>
      <c r="M11" t="s">
        <v>888</v>
      </c>
      <c r="N11" t="s">
        <v>639</v>
      </c>
      <c r="O11" t="s">
        <v>631</v>
      </c>
      <c r="P11" t="s">
        <v>917</v>
      </c>
      <c r="Q11" t="s">
        <v>394</v>
      </c>
      <c r="R11" t="s">
        <v>1006</v>
      </c>
      <c r="S11" t="s">
        <v>519</v>
      </c>
      <c r="T11" t="s">
        <v>827</v>
      </c>
      <c r="U11" t="s">
        <v>807</v>
      </c>
      <c r="V11" t="s">
        <v>624</v>
      </c>
      <c r="W11" t="s">
        <v>792</v>
      </c>
      <c r="X11" t="s">
        <v>1103</v>
      </c>
      <c r="Y11" t="s">
        <v>564</v>
      </c>
      <c r="Z11" t="s">
        <v>728</v>
      </c>
      <c r="AA11" t="s">
        <v>667</v>
      </c>
      <c r="AB11" t="s">
        <v>682</v>
      </c>
      <c r="AC11" t="s">
        <v>947</v>
      </c>
      <c r="AD11" t="s">
        <v>1104</v>
      </c>
      <c r="AE11" t="s">
        <v>550</v>
      </c>
      <c r="AF11" t="s">
        <v>820</v>
      </c>
      <c r="AG11" t="s">
        <v>786</v>
      </c>
      <c r="AH11" t="s">
        <v>1066</v>
      </c>
      <c r="AI11" t="s">
        <v>628</v>
      </c>
      <c r="AJ11" t="s">
        <v>515</v>
      </c>
      <c r="AK11" t="s">
        <v>426</v>
      </c>
      <c r="AL11" t="s">
        <v>583</v>
      </c>
      <c r="AM11" t="s">
        <v>1104</v>
      </c>
      <c r="AN11" t="s">
        <v>703</v>
      </c>
      <c r="AO11" t="s">
        <v>677</v>
      </c>
      <c r="AP11" t="s">
        <v>556</v>
      </c>
      <c r="AQ11" t="s">
        <v>813</v>
      </c>
      <c r="AR11" t="s">
        <v>951</v>
      </c>
      <c r="AS11" t="s">
        <v>1072</v>
      </c>
      <c r="AT11" t="s">
        <v>633</v>
      </c>
      <c r="AU11" t="s">
        <v>555</v>
      </c>
      <c r="AV11" t="s">
        <v>941</v>
      </c>
      <c r="AW11" t="s">
        <v>1105</v>
      </c>
      <c r="AX11" t="s">
        <v>732</v>
      </c>
    </row>
    <row r="12">
      <c r="A12" s="5" t="s">
        <v>382</v>
      </c>
      <c r="B12" t="s">
        <v>1074</v>
      </c>
      <c r="C12" t="s">
        <v>548</v>
      </c>
      <c r="D12" t="s">
        <v>525</v>
      </c>
      <c r="E12" t="s">
        <v>524</v>
      </c>
      <c r="F12" t="s">
        <v>540</v>
      </c>
      <c r="G12" t="s">
        <v>539</v>
      </c>
      <c r="H12" t="s">
        <v>710</v>
      </c>
      <c r="I12" t="s">
        <v>520</v>
      </c>
      <c r="J12" t="s">
        <v>557</v>
      </c>
      <c r="K12" t="s">
        <v>1069</v>
      </c>
      <c r="L12" t="s">
        <v>938</v>
      </c>
      <c r="M12" t="s">
        <v>944</v>
      </c>
      <c r="N12" t="s">
        <v>1106</v>
      </c>
      <c r="O12" t="s">
        <v>1107</v>
      </c>
      <c r="P12" t="s">
        <v>822</v>
      </c>
      <c r="Q12" t="s">
        <v>784</v>
      </c>
      <c r="R12" t="s">
        <v>1042</v>
      </c>
      <c r="S12" t="s">
        <v>570</v>
      </c>
      <c r="T12" t="s">
        <v>559</v>
      </c>
      <c r="U12" t="s">
        <v>694</v>
      </c>
      <c r="V12" t="s">
        <v>626</v>
      </c>
      <c r="W12" t="s">
        <v>508</v>
      </c>
      <c r="X12" t="s">
        <v>826</v>
      </c>
      <c r="Y12" t="s">
        <v>588</v>
      </c>
      <c r="Z12" t="s">
        <v>538</v>
      </c>
      <c r="AA12" t="s">
        <v>561</v>
      </c>
      <c r="AB12" t="s">
        <v>673</v>
      </c>
      <c r="AC12" t="s">
        <v>689</v>
      </c>
      <c r="AD12" t="s">
        <v>682</v>
      </c>
      <c r="AE12" t="s">
        <v>925</v>
      </c>
      <c r="AF12" t="s">
        <v>673</v>
      </c>
      <c r="AG12" t="s">
        <v>925</v>
      </c>
      <c r="AH12" t="s">
        <v>682</v>
      </c>
      <c r="AI12" t="s">
        <v>586</v>
      </c>
      <c r="AJ12" t="s">
        <v>533</v>
      </c>
      <c r="AK12" t="s">
        <v>395</v>
      </c>
      <c r="AL12" t="s">
        <v>720</v>
      </c>
      <c r="AM12" t="s">
        <v>559</v>
      </c>
      <c r="AN12" t="s">
        <v>516</v>
      </c>
      <c r="AO12" t="s">
        <v>603</v>
      </c>
      <c r="AP12" t="s">
        <v>514</v>
      </c>
      <c r="AQ12" t="s">
        <v>592</v>
      </c>
      <c r="AR12" t="s">
        <v>571</v>
      </c>
      <c r="AS12" t="s">
        <v>592</v>
      </c>
      <c r="AT12" t="s">
        <v>916</v>
      </c>
      <c r="AU12" t="s">
        <v>869</v>
      </c>
      <c r="AV12" t="s">
        <v>667</v>
      </c>
      <c r="AW12" t="s">
        <v>409</v>
      </c>
      <c r="AX12" t="s">
        <v>636</v>
      </c>
    </row>
    <row r="13">
      <c r="A13" s="5" t="s">
        <v>382</v>
      </c>
      <c r="B13" t="s">
        <v>1075</v>
      </c>
      <c r="C13" t="s">
        <v>492</v>
      </c>
      <c r="D13" t="s">
        <v>532</v>
      </c>
      <c r="E13" t="s">
        <v>400</v>
      </c>
      <c r="F13" t="s">
        <v>393</v>
      </c>
      <c r="G13" t="s">
        <v>522</v>
      </c>
      <c r="H13" t="s">
        <v>595</v>
      </c>
      <c r="I13" t="s">
        <v>516</v>
      </c>
      <c r="J13" t="s">
        <v>587</v>
      </c>
      <c r="K13" t="s">
        <v>708</v>
      </c>
      <c r="L13" t="s">
        <v>1108</v>
      </c>
      <c r="M13" t="s">
        <v>941</v>
      </c>
      <c r="N13" t="s">
        <v>889</v>
      </c>
      <c r="O13" t="s">
        <v>1109</v>
      </c>
      <c r="P13" t="s">
        <v>1110</v>
      </c>
      <c r="Q13" t="s">
        <v>913</v>
      </c>
      <c r="R13" t="s">
        <v>913</v>
      </c>
      <c r="S13" t="s">
        <v>602</v>
      </c>
      <c r="T13" t="s">
        <v>800</v>
      </c>
      <c r="U13" t="s">
        <v>512</v>
      </c>
      <c r="V13" t="s">
        <v>391</v>
      </c>
      <c r="W13" t="s">
        <v>546</v>
      </c>
      <c r="X13" t="s">
        <v>683</v>
      </c>
      <c r="Y13" t="s">
        <v>800</v>
      </c>
      <c r="Z13" t="s">
        <v>411</v>
      </c>
      <c r="AA13" t="s">
        <v>508</v>
      </c>
      <c r="AB13" t="s">
        <v>699</v>
      </c>
      <c r="AC13" t="s">
        <v>538</v>
      </c>
      <c r="AD13" t="s">
        <v>424</v>
      </c>
      <c r="AE13" t="s">
        <v>570</v>
      </c>
      <c r="AF13" t="s">
        <v>570</v>
      </c>
      <c r="AG13" t="s">
        <v>507</v>
      </c>
      <c r="AH13" t="s">
        <v>519</v>
      </c>
      <c r="AI13" t="s">
        <v>512</v>
      </c>
      <c r="AJ13" t="s">
        <v>603</v>
      </c>
      <c r="AK13" t="s">
        <v>514</v>
      </c>
      <c r="AL13" t="s">
        <v>557</v>
      </c>
      <c r="AM13" t="s">
        <v>534</v>
      </c>
      <c r="AN13" t="s">
        <v>740</v>
      </c>
      <c r="AO13" t="s">
        <v>895</v>
      </c>
      <c r="AP13" t="s">
        <v>418</v>
      </c>
      <c r="AQ13" t="s">
        <v>801</v>
      </c>
      <c r="AR13" t="s">
        <v>506</v>
      </c>
      <c r="AS13" t="s">
        <v>521</v>
      </c>
      <c r="AT13" t="s">
        <v>732</v>
      </c>
      <c r="AU13" t="s">
        <v>613</v>
      </c>
      <c r="AV13" t="s">
        <v>607</v>
      </c>
      <c r="AW13" t="s">
        <v>801</v>
      </c>
      <c r="AX13" t="s">
        <v>496</v>
      </c>
    </row>
    <row r="14">
      <c r="A14" s="5" t="s">
        <v>382</v>
      </c>
      <c r="B14" t="s">
        <v>1076</v>
      </c>
      <c r="C14" t="s">
        <v>575</v>
      </c>
      <c r="D14" t="s">
        <v>546</v>
      </c>
      <c r="E14" t="s">
        <v>586</v>
      </c>
      <c r="F14" t="s">
        <v>806</v>
      </c>
      <c r="G14" t="s">
        <v>567</v>
      </c>
      <c r="H14" t="s">
        <v>506</v>
      </c>
      <c r="I14" t="s">
        <v>497</v>
      </c>
      <c r="J14" t="s">
        <v>615</v>
      </c>
      <c r="K14" t="s">
        <v>803</v>
      </c>
      <c r="L14" t="s">
        <v>582</v>
      </c>
      <c r="M14" t="s">
        <v>928</v>
      </c>
      <c r="N14" t="s">
        <v>1111</v>
      </c>
      <c r="O14" t="s">
        <v>841</v>
      </c>
      <c r="P14" t="s">
        <v>897</v>
      </c>
      <c r="Q14" t="s">
        <v>1112</v>
      </c>
      <c r="R14" t="s">
        <v>618</v>
      </c>
      <c r="S14" t="s">
        <v>853</v>
      </c>
      <c r="T14" t="s">
        <v>1043</v>
      </c>
      <c r="U14" t="s">
        <v>891</v>
      </c>
      <c r="V14" t="s">
        <v>587</v>
      </c>
      <c r="W14" t="s">
        <v>425</v>
      </c>
      <c r="X14" t="s">
        <v>425</v>
      </c>
      <c r="Y14" t="s">
        <v>814</v>
      </c>
      <c r="Z14" t="s">
        <v>937</v>
      </c>
      <c r="AA14" t="s">
        <v>507</v>
      </c>
      <c r="AB14" t="s">
        <v>510</v>
      </c>
      <c r="AC14" t="s">
        <v>606</v>
      </c>
      <c r="AD14" t="s">
        <v>613</v>
      </c>
      <c r="AE14" t="s">
        <v>574</v>
      </c>
      <c r="AF14" t="s">
        <v>625</v>
      </c>
      <c r="AG14" t="s">
        <v>939</v>
      </c>
      <c r="AH14" t="s">
        <v>1077</v>
      </c>
      <c r="AI14" t="s">
        <v>513</v>
      </c>
      <c r="AJ14" t="s">
        <v>637</v>
      </c>
      <c r="AK14" t="s">
        <v>637</v>
      </c>
      <c r="AL14" t="s">
        <v>808</v>
      </c>
      <c r="AM14" t="s">
        <v>400</v>
      </c>
      <c r="AN14" t="s">
        <v>610</v>
      </c>
      <c r="AO14" t="s">
        <v>895</v>
      </c>
      <c r="AP14" t="s">
        <v>421</v>
      </c>
      <c r="AQ14" t="s">
        <v>400</v>
      </c>
      <c r="AR14" t="s">
        <v>400</v>
      </c>
      <c r="AS14" t="s">
        <v>602</v>
      </c>
      <c r="AT14" t="s">
        <v>507</v>
      </c>
      <c r="AU14" t="s">
        <v>523</v>
      </c>
      <c r="AV14" t="s">
        <v>548</v>
      </c>
      <c r="AW14" t="s">
        <v>522</v>
      </c>
      <c r="AX14" t="s">
        <v>521</v>
      </c>
    </row>
    <row r="15">
      <c r="A15" s="5" t="s">
        <v>382</v>
      </c>
      <c r="B15" t="s">
        <v>1078</v>
      </c>
      <c r="C15" t="s">
        <v>589</v>
      </c>
      <c r="D15" t="s">
        <v>418</v>
      </c>
      <c r="E15" t="s">
        <v>896</v>
      </c>
      <c r="F15" t="s">
        <v>416</v>
      </c>
      <c r="G15" t="s">
        <v>537</v>
      </c>
      <c r="H15" t="s">
        <v>609</v>
      </c>
      <c r="I15" t="s">
        <v>740</v>
      </c>
      <c r="J15" t="s">
        <v>814</v>
      </c>
      <c r="K15" t="s">
        <v>862</v>
      </c>
      <c r="L15" t="s">
        <v>862</v>
      </c>
      <c r="M15" t="s">
        <v>865</v>
      </c>
      <c r="N15" t="s">
        <v>1113</v>
      </c>
      <c r="O15" t="s">
        <v>1093</v>
      </c>
      <c r="P15" t="s">
        <v>597</v>
      </c>
      <c r="Q15" t="s">
        <v>578</v>
      </c>
      <c r="R15" t="s">
        <v>617</v>
      </c>
      <c r="S15" t="s">
        <v>595</v>
      </c>
      <c r="T15" t="s">
        <v>685</v>
      </c>
      <c r="U15" t="s">
        <v>513</v>
      </c>
      <c r="V15" t="s">
        <v>491</v>
      </c>
      <c r="W15" t="s">
        <v>595</v>
      </c>
      <c r="X15" t="s">
        <v>411</v>
      </c>
      <c r="Y15" t="s">
        <v>532</v>
      </c>
      <c r="Z15" t="s">
        <v>512</v>
      </c>
      <c r="AA15" t="s">
        <v>712</v>
      </c>
      <c r="AB15" t="s">
        <v>736</v>
      </c>
      <c r="AC15" t="s">
        <v>511</v>
      </c>
      <c r="AD15" t="s">
        <v>519</v>
      </c>
      <c r="AE15" t="s">
        <v>736</v>
      </c>
      <c r="AF15" t="s">
        <v>951</v>
      </c>
      <c r="AG15" t="s">
        <v>815</v>
      </c>
      <c r="AH15" t="s">
        <v>875</v>
      </c>
      <c r="AI15" t="s">
        <v>685</v>
      </c>
      <c r="AJ15" t="s">
        <v>740</v>
      </c>
      <c r="AK15" t="s">
        <v>425</v>
      </c>
      <c r="AL15" t="s">
        <v>495</v>
      </c>
      <c r="AM15" t="s">
        <v>608</v>
      </c>
      <c r="AN15" t="s">
        <v>609</v>
      </c>
      <c r="AO15" t="s">
        <v>800</v>
      </c>
      <c r="AP15" t="s">
        <v>800</v>
      </c>
      <c r="AQ15" t="s">
        <v>548</v>
      </c>
      <c r="AR15" t="s">
        <v>547</v>
      </c>
      <c r="AS15" t="s">
        <v>595</v>
      </c>
      <c r="AT15" t="s">
        <v>827</v>
      </c>
      <c r="AU15" t="s">
        <v>674</v>
      </c>
      <c r="AV15" t="s">
        <v>801</v>
      </c>
      <c r="AW15" t="s">
        <v>403</v>
      </c>
      <c r="AX15" t="s">
        <v>497</v>
      </c>
    </row>
    <row r="16">
      <c r="A16" s="5" t="s">
        <v>382</v>
      </c>
      <c r="B16" t="s">
        <v>1079</v>
      </c>
      <c r="C16" t="s">
        <v>1114</v>
      </c>
      <c r="D16" t="s">
        <v>1115</v>
      </c>
      <c r="E16" t="s">
        <v>1094</v>
      </c>
      <c r="F16" t="s">
        <v>891</v>
      </c>
      <c r="G16" t="s">
        <v>543</v>
      </c>
      <c r="H16" t="s">
        <v>1116</v>
      </c>
      <c r="I16" t="s">
        <v>637</v>
      </c>
      <c r="J16" t="s">
        <v>891</v>
      </c>
      <c r="K16" t="s">
        <v>801</v>
      </c>
      <c r="L16" t="s">
        <v>506</v>
      </c>
      <c r="M16" t="s">
        <v>494</v>
      </c>
      <c r="N16" t="s">
        <v>792</v>
      </c>
      <c r="O16" t="s">
        <v>939</v>
      </c>
      <c r="P16" t="s">
        <v>570</v>
      </c>
      <c r="Q16" t="s">
        <v>540</v>
      </c>
      <c r="R16" t="s">
        <v>863</v>
      </c>
      <c r="S16" t="s">
        <v>400</v>
      </c>
      <c r="T16" t="s">
        <v>395</v>
      </c>
      <c r="U16" t="s">
        <v>614</v>
      </c>
      <c r="V16" t="s">
        <v>588</v>
      </c>
      <c r="W16" t="s">
        <v>586</v>
      </c>
      <c r="X16" t="s">
        <v>426</v>
      </c>
      <c r="Y16" t="s">
        <v>674</v>
      </c>
      <c r="Z16" t="s">
        <v>614</v>
      </c>
      <c r="AA16" t="s">
        <v>424</v>
      </c>
      <c r="AB16" t="s">
        <v>567</v>
      </c>
      <c r="AC16" t="s">
        <v>559</v>
      </c>
      <c r="AD16" t="s">
        <v>548</v>
      </c>
      <c r="AE16" t="s">
        <v>693</v>
      </c>
      <c r="AF16" t="s">
        <v>790</v>
      </c>
      <c r="AG16" t="s">
        <v>974</v>
      </c>
      <c r="AH16" t="s">
        <v>960</v>
      </c>
      <c r="AI16" t="s">
        <v>595</v>
      </c>
      <c r="AJ16" t="s">
        <v>608</v>
      </c>
      <c r="AK16" t="s">
        <v>566</v>
      </c>
      <c r="AL16" t="s">
        <v>607</v>
      </c>
      <c r="AM16" t="s">
        <v>398</v>
      </c>
      <c r="AN16" t="s">
        <v>539</v>
      </c>
      <c r="AO16" t="s">
        <v>510</v>
      </c>
      <c r="AP16" t="s">
        <v>846</v>
      </c>
      <c r="AQ16" t="s">
        <v>395</v>
      </c>
      <c r="AR16" t="s">
        <v>512</v>
      </c>
      <c r="AS16" t="s">
        <v>517</v>
      </c>
      <c r="AT16" t="s">
        <v>565</v>
      </c>
      <c r="AU16" t="s">
        <v>413</v>
      </c>
      <c r="AV16" t="s">
        <v>571</v>
      </c>
      <c r="AW16" t="s">
        <v>572</v>
      </c>
      <c r="AX16" t="s">
        <v>559</v>
      </c>
    </row>
    <row r="17">
      <c r="A17" s="5" t="s">
        <v>382</v>
      </c>
      <c r="B17" t="s">
        <v>1080</v>
      </c>
      <c r="C17" t="s">
        <v>642</v>
      </c>
      <c r="D17" t="s">
        <v>414</v>
      </c>
      <c r="E17" t="s">
        <v>610</v>
      </c>
      <c r="F17" t="s">
        <v>491</v>
      </c>
      <c r="G17" t="s">
        <v>615</v>
      </c>
      <c r="H17" t="s">
        <v>683</v>
      </c>
      <c r="I17" t="s">
        <v>516</v>
      </c>
      <c r="J17" t="s">
        <v>853</v>
      </c>
      <c r="K17" t="s">
        <v>405</v>
      </c>
      <c r="L17" t="s">
        <v>639</v>
      </c>
      <c r="M17" t="s">
        <v>499</v>
      </c>
      <c r="N17" t="s">
        <v>919</v>
      </c>
      <c r="O17" t="s">
        <v>1117</v>
      </c>
      <c r="P17" t="s">
        <v>597</v>
      </c>
      <c r="Q17" t="s">
        <v>1118</v>
      </c>
      <c r="R17" t="s">
        <v>958</v>
      </c>
      <c r="S17" t="s">
        <v>419</v>
      </c>
      <c r="T17" t="s">
        <v>517</v>
      </c>
      <c r="U17" t="s">
        <v>614</v>
      </c>
      <c r="V17" t="s">
        <v>401</v>
      </c>
      <c r="W17" t="s">
        <v>401</v>
      </c>
      <c r="X17" t="s">
        <v>604</v>
      </c>
      <c r="Y17" t="s">
        <v>515</v>
      </c>
      <c r="Z17" t="s">
        <v>607</v>
      </c>
      <c r="AA17" t="s">
        <v>826</v>
      </c>
      <c r="AB17" t="s">
        <v>846</v>
      </c>
      <c r="AC17" t="s">
        <v>826</v>
      </c>
      <c r="AD17" t="s">
        <v>584</v>
      </c>
      <c r="AE17" t="s">
        <v>692</v>
      </c>
      <c r="AF17" t="s">
        <v>689</v>
      </c>
      <c r="AG17" t="s">
        <v>409</v>
      </c>
      <c r="AH17" t="s">
        <v>585</v>
      </c>
      <c r="AI17" t="s">
        <v>937</v>
      </c>
      <c r="AJ17" t="s">
        <v>420</v>
      </c>
      <c r="AK17" t="s">
        <v>853</v>
      </c>
      <c r="AL17" t="s">
        <v>710</v>
      </c>
      <c r="AM17" t="s">
        <v>403</v>
      </c>
      <c r="AN17" t="s">
        <v>602</v>
      </c>
      <c r="AO17" t="s">
        <v>537</v>
      </c>
      <c r="AP17" t="s">
        <v>418</v>
      </c>
      <c r="AQ17" t="s">
        <v>728</v>
      </c>
      <c r="AR17" t="s">
        <v>415</v>
      </c>
      <c r="AS17" t="s">
        <v>539</v>
      </c>
      <c r="AT17" t="s">
        <v>666</v>
      </c>
      <c r="AU17" t="s">
        <v>838</v>
      </c>
      <c r="AV17" t="s">
        <v>875</v>
      </c>
      <c r="AW17" t="s">
        <v>509</v>
      </c>
      <c r="AX17" t="s">
        <v>523</v>
      </c>
    </row>
    <row r="18">
      <c r="A18" s="5" t="s">
        <v>382</v>
      </c>
      <c r="B18" t="s">
        <v>1081</v>
      </c>
      <c r="C18" t="s">
        <v>896</v>
      </c>
      <c r="D18" t="s">
        <v>420</v>
      </c>
      <c r="E18" t="s">
        <v>896</v>
      </c>
      <c r="F18" t="s">
        <v>491</v>
      </c>
      <c r="G18" t="s">
        <v>513</v>
      </c>
      <c r="H18" t="s">
        <v>425</v>
      </c>
      <c r="I18" t="s">
        <v>1043</v>
      </c>
      <c r="J18" t="s">
        <v>420</v>
      </c>
      <c r="K18" t="s">
        <v>1037</v>
      </c>
      <c r="L18" t="s">
        <v>1066</v>
      </c>
      <c r="M18" t="s">
        <v>1006</v>
      </c>
      <c r="N18" t="s">
        <v>1106</v>
      </c>
      <c r="O18" t="s">
        <v>601</v>
      </c>
      <c r="P18" t="s">
        <v>412</v>
      </c>
      <c r="Q18" t="s">
        <v>561</v>
      </c>
      <c r="R18" t="s">
        <v>875</v>
      </c>
      <c r="S18" t="s">
        <v>423</v>
      </c>
      <c r="T18" t="s">
        <v>546</v>
      </c>
      <c r="U18" t="s">
        <v>391</v>
      </c>
      <c r="V18" t="s">
        <v>419</v>
      </c>
      <c r="W18" t="s">
        <v>683</v>
      </c>
      <c r="X18" t="s">
        <v>547</v>
      </c>
      <c r="Y18" t="s">
        <v>683</v>
      </c>
      <c r="Z18" t="s">
        <v>398</v>
      </c>
      <c r="AA18" t="s">
        <v>396</v>
      </c>
      <c r="AB18" t="s">
        <v>807</v>
      </c>
      <c r="AC18" t="s">
        <v>826</v>
      </c>
      <c r="AD18" t="s">
        <v>519</v>
      </c>
      <c r="AE18" t="s">
        <v>588</v>
      </c>
      <c r="AF18" t="s">
        <v>636</v>
      </c>
      <c r="AG18" t="s">
        <v>827</v>
      </c>
      <c r="AH18" t="s">
        <v>689</v>
      </c>
      <c r="AI18" t="s">
        <v>402</v>
      </c>
      <c r="AJ18" t="s">
        <v>637</v>
      </c>
      <c r="AK18" t="s">
        <v>814</v>
      </c>
      <c r="AL18" t="s">
        <v>406</v>
      </c>
      <c r="AM18" t="s">
        <v>536</v>
      </c>
      <c r="AN18" t="s">
        <v>537</v>
      </c>
      <c r="AO18" t="s">
        <v>610</v>
      </c>
      <c r="AP18" t="s">
        <v>535</v>
      </c>
      <c r="AQ18" t="s">
        <v>391</v>
      </c>
      <c r="AR18" t="s">
        <v>614</v>
      </c>
      <c r="AS18" t="s">
        <v>558</v>
      </c>
      <c r="AT18" t="s">
        <v>838</v>
      </c>
      <c r="AU18" t="s">
        <v>540</v>
      </c>
      <c r="AV18" t="s">
        <v>538</v>
      </c>
      <c r="AW18" t="s">
        <v>556</v>
      </c>
      <c r="AX18" t="s">
        <v>588</v>
      </c>
    </row>
    <row r="19">
      <c r="A19" s="5" t="s">
        <v>382</v>
      </c>
      <c r="B19" t="s">
        <v>1082</v>
      </c>
      <c r="C19" t="s">
        <v>547</v>
      </c>
      <c r="D19" t="s">
        <v>615</v>
      </c>
      <c r="E19" t="s">
        <v>683</v>
      </c>
      <c r="F19" t="s">
        <v>521</v>
      </c>
      <c r="G19" t="s">
        <v>496</v>
      </c>
      <c r="H19" t="s">
        <v>534</v>
      </c>
      <c r="I19" t="s">
        <v>506</v>
      </c>
      <c r="J19" t="s">
        <v>492</v>
      </c>
      <c r="K19" t="s">
        <v>837</v>
      </c>
      <c r="L19" t="s">
        <v>924</v>
      </c>
      <c r="M19" t="s">
        <v>857</v>
      </c>
      <c r="N19" t="s">
        <v>1119</v>
      </c>
      <c r="O19" t="s">
        <v>954</v>
      </c>
      <c r="P19" t="s">
        <v>696</v>
      </c>
      <c r="Q19" t="s">
        <v>696</v>
      </c>
      <c r="R19" t="s">
        <v>829</v>
      </c>
      <c r="S19" t="s">
        <v>1043</v>
      </c>
      <c r="T19" t="s">
        <v>610</v>
      </c>
      <c r="U19" t="s">
        <v>637</v>
      </c>
      <c r="V19" t="s">
        <v>418</v>
      </c>
      <c r="W19" t="s">
        <v>587</v>
      </c>
      <c r="X19" t="s">
        <v>537</v>
      </c>
      <c r="Y19" t="s">
        <v>536</v>
      </c>
      <c r="Z19" t="s">
        <v>536</v>
      </c>
      <c r="AA19" t="s">
        <v>396</v>
      </c>
      <c r="AB19" t="s">
        <v>559</v>
      </c>
      <c r="AC19" t="s">
        <v>559</v>
      </c>
      <c r="AD19" t="s">
        <v>558</v>
      </c>
      <c r="AE19" t="s">
        <v>605</v>
      </c>
      <c r="AF19" t="s">
        <v>710</v>
      </c>
      <c r="AG19" t="s">
        <v>636</v>
      </c>
      <c r="AH19" t="s">
        <v>409</v>
      </c>
      <c r="AI19" t="s">
        <v>611</v>
      </c>
      <c r="AJ19" t="s">
        <v>907</v>
      </c>
      <c r="AK19" t="s">
        <v>903</v>
      </c>
      <c r="AL19" t="s">
        <v>522</v>
      </c>
      <c r="AM19" t="s">
        <v>532</v>
      </c>
      <c r="AN19" t="s">
        <v>420</v>
      </c>
      <c r="AO19" t="s">
        <v>425</v>
      </c>
      <c r="AP19" t="s">
        <v>609</v>
      </c>
      <c r="AQ19" t="s">
        <v>800</v>
      </c>
      <c r="AR19" t="s">
        <v>536</v>
      </c>
      <c r="AS19" t="s">
        <v>535</v>
      </c>
      <c r="AT19" t="s">
        <v>540</v>
      </c>
      <c r="AU19" t="s">
        <v>558</v>
      </c>
      <c r="AV19" t="s">
        <v>801</v>
      </c>
      <c r="AW19" t="s">
        <v>566</v>
      </c>
      <c r="AX19" t="s">
        <v>801</v>
      </c>
    </row>
    <row r="20">
      <c r="A20" s="5" t="s">
        <v>382</v>
      </c>
      <c r="B20" t="s">
        <v>1083</v>
      </c>
      <c r="C20" t="s">
        <v>1120</v>
      </c>
      <c r="D20" t="s">
        <v>1121</v>
      </c>
      <c r="E20" t="s">
        <v>1122</v>
      </c>
      <c r="F20" t="s">
        <v>545</v>
      </c>
      <c r="G20" t="s">
        <v>1094</v>
      </c>
      <c r="H20" t="s">
        <v>1094</v>
      </c>
      <c r="I20" t="s">
        <v>1123</v>
      </c>
      <c r="J20" t="s">
        <v>544</v>
      </c>
      <c r="K20" t="s">
        <v>424</v>
      </c>
      <c r="L20" t="s">
        <v>613</v>
      </c>
      <c r="M20" t="s">
        <v>606</v>
      </c>
      <c r="N20" t="s">
        <v>1097</v>
      </c>
      <c r="O20" t="s">
        <v>786</v>
      </c>
      <c r="P20" t="s">
        <v>813</v>
      </c>
      <c r="Q20" t="s">
        <v>426</v>
      </c>
      <c r="R20" t="s">
        <v>592</v>
      </c>
      <c r="S20" t="s">
        <v>1124</v>
      </c>
      <c r="T20" t="s">
        <v>883</v>
      </c>
      <c r="U20" t="s">
        <v>1094</v>
      </c>
      <c r="V20" t="s">
        <v>891</v>
      </c>
      <c r="W20" t="s">
        <v>1059</v>
      </c>
      <c r="X20" t="s">
        <v>903</v>
      </c>
      <c r="Y20" t="s">
        <v>420</v>
      </c>
      <c r="Z20" t="s">
        <v>513</v>
      </c>
      <c r="AA20" t="s">
        <v>403</v>
      </c>
      <c r="AB20" t="s">
        <v>607</v>
      </c>
      <c r="AC20" t="s">
        <v>521</v>
      </c>
      <c r="AD20" t="s">
        <v>575</v>
      </c>
      <c r="AE20" t="s">
        <v>614</v>
      </c>
      <c r="AF20" t="s">
        <v>424</v>
      </c>
      <c r="AG20" t="s">
        <v>409</v>
      </c>
      <c r="AH20" t="s">
        <v>790</v>
      </c>
      <c r="AI20" t="s">
        <v>1116</v>
      </c>
      <c r="AJ20" t="s">
        <v>1094</v>
      </c>
      <c r="AK20" t="s">
        <v>1125</v>
      </c>
      <c r="AL20" t="s">
        <v>411</v>
      </c>
      <c r="AM20" t="s">
        <v>414</v>
      </c>
      <c r="AN20" t="s">
        <v>903</v>
      </c>
      <c r="AO20" t="s">
        <v>637</v>
      </c>
      <c r="AP20" t="s">
        <v>418</v>
      </c>
      <c r="AQ20" t="s">
        <v>542</v>
      </c>
      <c r="AR20" t="s">
        <v>891</v>
      </c>
      <c r="AS20" t="s">
        <v>891</v>
      </c>
      <c r="AT20" t="s">
        <v>413</v>
      </c>
      <c r="AU20" t="s">
        <v>423</v>
      </c>
      <c r="AV20" t="s">
        <v>683</v>
      </c>
      <c r="AW20" t="s">
        <v>513</v>
      </c>
      <c r="AX20" t="s">
        <v>595</v>
      </c>
    </row>
    <row r="21">
      <c r="A21" s="5" t="s">
        <v>382</v>
      </c>
      <c r="B21" t="s">
        <v>1084</v>
      </c>
      <c r="C21" t="s">
        <v>521</v>
      </c>
      <c r="D21" t="s">
        <v>505</v>
      </c>
      <c r="E21" t="s">
        <v>575</v>
      </c>
      <c r="F21" t="s">
        <v>571</v>
      </c>
      <c r="G21" t="s">
        <v>556</v>
      </c>
      <c r="H21" t="s">
        <v>520</v>
      </c>
      <c r="I21" t="s">
        <v>403</v>
      </c>
      <c r="J21" t="s">
        <v>566</v>
      </c>
      <c r="K21" t="s">
        <v>746</v>
      </c>
      <c r="L21" t="s">
        <v>550</v>
      </c>
      <c r="M21" t="s">
        <v>880</v>
      </c>
      <c r="N21" t="s">
        <v>1009</v>
      </c>
      <c r="O21" t="s">
        <v>1106</v>
      </c>
      <c r="P21" t="s">
        <v>582</v>
      </c>
      <c r="Q21" t="s">
        <v>858</v>
      </c>
      <c r="R21" t="s">
        <v>498</v>
      </c>
      <c r="S21" t="s">
        <v>395</v>
      </c>
      <c r="T21" t="s">
        <v>514</v>
      </c>
      <c r="U21" t="s">
        <v>800</v>
      </c>
      <c r="V21" t="s">
        <v>566</v>
      </c>
      <c r="W21" t="s">
        <v>391</v>
      </c>
      <c r="X21" t="s">
        <v>416</v>
      </c>
      <c r="Y21" t="s">
        <v>416</v>
      </c>
      <c r="Z21" t="s">
        <v>416</v>
      </c>
      <c r="AA21" t="s">
        <v>409</v>
      </c>
      <c r="AB21" t="s">
        <v>606</v>
      </c>
      <c r="AC21" t="s">
        <v>846</v>
      </c>
      <c r="AD21" t="s">
        <v>592</v>
      </c>
      <c r="AE21" t="s">
        <v>791</v>
      </c>
      <c r="AF21" t="s">
        <v>625</v>
      </c>
      <c r="AG21" t="s">
        <v>562</v>
      </c>
      <c r="AH21" t="s">
        <v>922</v>
      </c>
      <c r="AI21" t="s">
        <v>545</v>
      </c>
      <c r="AJ21" t="s">
        <v>1044</v>
      </c>
      <c r="AK21" t="s">
        <v>908</v>
      </c>
      <c r="AL21" t="s">
        <v>556</v>
      </c>
      <c r="AM21" t="s">
        <v>609</v>
      </c>
      <c r="AN21" t="s">
        <v>543</v>
      </c>
      <c r="AO21" t="s">
        <v>1044</v>
      </c>
      <c r="AP21" t="s">
        <v>543</v>
      </c>
      <c r="AQ21" t="s">
        <v>506</v>
      </c>
      <c r="AR21" t="s">
        <v>547</v>
      </c>
      <c r="AS21" t="s">
        <v>398</v>
      </c>
      <c r="AT21" t="s">
        <v>717</v>
      </c>
      <c r="AU21" t="s">
        <v>583</v>
      </c>
      <c r="AV21" t="s">
        <v>588</v>
      </c>
      <c r="AW21" t="s">
        <v>588</v>
      </c>
      <c r="AX21" t="s">
        <v>556</v>
      </c>
    </row>
    <row r="22">
      <c r="A22" s="5" t="s">
        <v>382</v>
      </c>
      <c r="B22" t="s">
        <v>1085</v>
      </c>
      <c r="C22" t="s">
        <v>414</v>
      </c>
      <c r="D22" t="s">
        <v>891</v>
      </c>
      <c r="E22" t="s">
        <v>929</v>
      </c>
      <c r="F22" t="s">
        <v>411</v>
      </c>
      <c r="G22" t="s">
        <v>637</v>
      </c>
      <c r="H22" t="s">
        <v>891</v>
      </c>
      <c r="I22" t="s">
        <v>885</v>
      </c>
      <c r="J22" t="s">
        <v>907</v>
      </c>
      <c r="K22" t="s">
        <v>897</v>
      </c>
      <c r="L22" t="s">
        <v>1110</v>
      </c>
      <c r="M22" t="s">
        <v>873</v>
      </c>
      <c r="N22" t="s">
        <v>972</v>
      </c>
      <c r="O22" t="s">
        <v>757</v>
      </c>
      <c r="P22" t="s">
        <v>531</v>
      </c>
      <c r="Q22" t="s">
        <v>911</v>
      </c>
      <c r="R22" t="s">
        <v>920</v>
      </c>
      <c r="S22" t="s">
        <v>853</v>
      </c>
      <c r="T22" t="s">
        <v>418</v>
      </c>
      <c r="U22" t="s">
        <v>414</v>
      </c>
      <c r="V22" t="s">
        <v>506</v>
      </c>
      <c r="W22" t="s">
        <v>685</v>
      </c>
      <c r="X22" t="s">
        <v>395</v>
      </c>
      <c r="Y22" t="s">
        <v>642</v>
      </c>
      <c r="Z22" t="s">
        <v>411</v>
      </c>
      <c r="AA22" t="s">
        <v>515</v>
      </c>
      <c r="AB22" t="s">
        <v>523</v>
      </c>
      <c r="AC22" t="s">
        <v>594</v>
      </c>
      <c r="AD22" t="s">
        <v>605</v>
      </c>
      <c r="AE22" t="s">
        <v>613</v>
      </c>
      <c r="AF22" t="s">
        <v>539</v>
      </c>
      <c r="AG22" t="s">
        <v>846</v>
      </c>
      <c r="AH22" t="s">
        <v>692</v>
      </c>
      <c r="AI22" t="s">
        <v>516</v>
      </c>
      <c r="AJ22" t="s">
        <v>421</v>
      </c>
      <c r="AK22" t="s">
        <v>418</v>
      </c>
      <c r="AL22" t="s">
        <v>509</v>
      </c>
      <c r="AM22" t="s">
        <v>558</v>
      </c>
      <c r="AN22" t="s">
        <v>393</v>
      </c>
      <c r="AO22" t="s">
        <v>594</v>
      </c>
      <c r="AP22" t="s">
        <v>590</v>
      </c>
      <c r="AQ22" t="s">
        <v>586</v>
      </c>
      <c r="AR22" t="s">
        <v>493</v>
      </c>
      <c r="AS22" t="s">
        <v>506</v>
      </c>
      <c r="AT22" t="s">
        <v>692</v>
      </c>
      <c r="AU22" t="s">
        <v>396</v>
      </c>
      <c r="AV22" t="s">
        <v>408</v>
      </c>
      <c r="AW22" t="s">
        <v>495</v>
      </c>
      <c r="AX22" t="s">
        <v>806</v>
      </c>
    </row>
    <row r="23">
      <c r="A23" s="5" t="s">
        <v>382</v>
      </c>
      <c r="B23" t="s">
        <v>1086</v>
      </c>
      <c r="C23" t="s">
        <v>615</v>
      </c>
      <c r="D23" t="s">
        <v>685</v>
      </c>
      <c r="E23" t="s">
        <v>411</v>
      </c>
      <c r="F23" t="s">
        <v>595</v>
      </c>
      <c r="G23" t="s">
        <v>532</v>
      </c>
      <c r="H23" t="s">
        <v>493</v>
      </c>
      <c r="I23" t="s">
        <v>493</v>
      </c>
      <c r="J23" t="s">
        <v>547</v>
      </c>
      <c r="K23" t="s">
        <v>676</v>
      </c>
      <c r="L23" t="s">
        <v>1097</v>
      </c>
      <c r="M23" t="s">
        <v>708</v>
      </c>
      <c r="N23" t="s">
        <v>1109</v>
      </c>
      <c r="O23" t="s">
        <v>621</v>
      </c>
      <c r="P23" t="s">
        <v>857</v>
      </c>
      <c r="Q23" t="s">
        <v>578</v>
      </c>
      <c r="R23" t="s">
        <v>1087</v>
      </c>
      <c r="S23" t="s">
        <v>524</v>
      </c>
      <c r="T23" t="s">
        <v>576</v>
      </c>
      <c r="U23" t="s">
        <v>506</v>
      </c>
      <c r="V23" t="s">
        <v>567</v>
      </c>
      <c r="W23" t="s">
        <v>547</v>
      </c>
      <c r="X23" t="s">
        <v>568</v>
      </c>
      <c r="Y23" t="s">
        <v>801</v>
      </c>
      <c r="Z23" t="s">
        <v>522</v>
      </c>
      <c r="AA23" t="s">
        <v>624</v>
      </c>
      <c r="AB23" t="s">
        <v>827</v>
      </c>
      <c r="AC23" t="s">
        <v>401</v>
      </c>
      <c r="AD23" t="s">
        <v>426</v>
      </c>
      <c r="AE23" t="s">
        <v>584</v>
      </c>
      <c r="AF23" t="s">
        <v>409</v>
      </c>
      <c r="AG23" t="s">
        <v>628</v>
      </c>
      <c r="AH23" t="s">
        <v>625</v>
      </c>
      <c r="AI23" t="s">
        <v>423</v>
      </c>
      <c r="AJ23" t="s">
        <v>609</v>
      </c>
      <c r="AK23" t="s">
        <v>411</v>
      </c>
      <c r="AL23" t="s">
        <v>808</v>
      </c>
      <c r="AM23" t="s">
        <v>496</v>
      </c>
      <c r="AN23" t="s">
        <v>546</v>
      </c>
      <c r="AO23" t="s">
        <v>497</v>
      </c>
      <c r="AP23" t="s">
        <v>576</v>
      </c>
      <c r="AQ23" t="s">
        <v>558</v>
      </c>
      <c r="AR23" t="s">
        <v>548</v>
      </c>
      <c r="AS23" t="s">
        <v>614</v>
      </c>
      <c r="AT23" t="s">
        <v>743</v>
      </c>
      <c r="AU23" t="s">
        <v>593</v>
      </c>
      <c r="AV23" t="s">
        <v>739</v>
      </c>
      <c r="AW23" t="s">
        <v>406</v>
      </c>
      <c r="AX23" t="s">
        <v>524</v>
      </c>
    </row>
    <row r="24">
      <c r="A24" s="5" t="s">
        <v>382</v>
      </c>
      <c r="B24" t="s">
        <v>1088</v>
      </c>
      <c r="C24" t="s">
        <v>497</v>
      </c>
      <c r="D24" t="s">
        <v>393</v>
      </c>
      <c r="E24" t="s">
        <v>395</v>
      </c>
      <c r="F24" t="s">
        <v>398</v>
      </c>
      <c r="G24" t="s">
        <v>534</v>
      </c>
      <c r="H24" t="s">
        <v>615</v>
      </c>
      <c r="I24" t="s">
        <v>610</v>
      </c>
      <c r="J24" t="s">
        <v>1043</v>
      </c>
      <c r="K24" t="s">
        <v>1012</v>
      </c>
      <c r="L24" t="s">
        <v>399</v>
      </c>
      <c r="M24" t="s">
        <v>1126</v>
      </c>
      <c r="N24" t="s">
        <v>634</v>
      </c>
      <c r="O24" t="s">
        <v>622</v>
      </c>
      <c r="P24" t="s">
        <v>1127</v>
      </c>
      <c r="Q24" t="s">
        <v>1104</v>
      </c>
      <c r="R24" t="s">
        <v>636</v>
      </c>
      <c r="S24" t="s">
        <v>546</v>
      </c>
      <c r="T24" t="s">
        <v>587</v>
      </c>
      <c r="U24" t="s">
        <v>537</v>
      </c>
      <c r="V24" t="s">
        <v>522</v>
      </c>
      <c r="W24" t="s">
        <v>425</v>
      </c>
      <c r="X24" t="s">
        <v>595</v>
      </c>
      <c r="Y24" t="s">
        <v>1123</v>
      </c>
      <c r="Z24" t="s">
        <v>729</v>
      </c>
      <c r="AA24" t="s">
        <v>758</v>
      </c>
      <c r="AB24" t="s">
        <v>583</v>
      </c>
      <c r="AC24" t="s">
        <v>415</v>
      </c>
      <c r="AD24" t="s">
        <v>515</v>
      </c>
      <c r="AE24" t="s">
        <v>496</v>
      </c>
      <c r="AF24" t="s">
        <v>806</v>
      </c>
      <c r="AG24" t="s">
        <v>506</v>
      </c>
      <c r="AH24" t="s">
        <v>525</v>
      </c>
      <c r="AI24" t="s">
        <v>537</v>
      </c>
      <c r="AJ24" t="s">
        <v>535</v>
      </c>
      <c r="AK24" t="s">
        <v>1128</v>
      </c>
      <c r="AL24" t="s">
        <v>398</v>
      </c>
      <c r="AM24" t="s">
        <v>685</v>
      </c>
      <c r="AN24" t="s">
        <v>414</v>
      </c>
      <c r="AO24" t="s">
        <v>543</v>
      </c>
      <c r="AP24" t="s">
        <v>609</v>
      </c>
      <c r="AQ24" t="s">
        <v>517</v>
      </c>
      <c r="AR24" t="s">
        <v>492</v>
      </c>
      <c r="AS24" t="s">
        <v>586</v>
      </c>
      <c r="AT24" t="s">
        <v>590</v>
      </c>
      <c r="AU24" t="s">
        <v>525</v>
      </c>
      <c r="AV24" t="s">
        <v>494</v>
      </c>
      <c r="AW24" t="s">
        <v>602</v>
      </c>
      <c r="AX24" t="s">
        <v>534</v>
      </c>
    </row>
    <row r="25">
      <c r="A25" s="5" t="s">
        <v>382</v>
      </c>
      <c r="B25" t="s">
        <v>1089</v>
      </c>
      <c r="C25" t="s">
        <v>532</v>
      </c>
      <c r="D25" t="s">
        <v>420</v>
      </c>
      <c r="E25" t="s">
        <v>683</v>
      </c>
      <c r="F25" t="s">
        <v>398</v>
      </c>
      <c r="G25" t="s">
        <v>532</v>
      </c>
      <c r="H25" t="s">
        <v>535</v>
      </c>
      <c r="I25" t="s">
        <v>395</v>
      </c>
      <c r="J25" t="s">
        <v>602</v>
      </c>
      <c r="K25" t="s">
        <v>626</v>
      </c>
      <c r="L25" t="s">
        <v>409</v>
      </c>
      <c r="M25" t="s">
        <v>866</v>
      </c>
      <c r="N25" t="s">
        <v>861</v>
      </c>
      <c r="O25" t="s">
        <v>825</v>
      </c>
      <c r="P25" t="s">
        <v>888</v>
      </c>
      <c r="Q25" t="s">
        <v>920</v>
      </c>
      <c r="R25" t="s">
        <v>677</v>
      </c>
      <c r="S25" t="s">
        <v>522</v>
      </c>
      <c r="T25" t="s">
        <v>1043</v>
      </c>
      <c r="U25" t="s">
        <v>512</v>
      </c>
      <c r="V25" t="s">
        <v>557</v>
      </c>
      <c r="W25" t="s">
        <v>693</v>
      </c>
      <c r="X25" t="s">
        <v>536</v>
      </c>
      <c r="Y25" t="s">
        <v>395</v>
      </c>
      <c r="Z25" t="s">
        <v>416</v>
      </c>
      <c r="AA25" t="s">
        <v>976</v>
      </c>
      <c r="AB25" t="s">
        <v>699</v>
      </c>
      <c r="AC25" t="s">
        <v>604</v>
      </c>
      <c r="AD25" t="s">
        <v>590</v>
      </c>
      <c r="AE25" t="s">
        <v>826</v>
      </c>
      <c r="AF25" t="s">
        <v>585</v>
      </c>
      <c r="AG25" t="s">
        <v>682</v>
      </c>
      <c r="AH25" t="s">
        <v>866</v>
      </c>
      <c r="AI25" t="s">
        <v>495</v>
      </c>
      <c r="AJ25" t="s">
        <v>1129</v>
      </c>
      <c r="AK25" t="s">
        <v>883</v>
      </c>
      <c r="AL25" t="s">
        <v>548</v>
      </c>
      <c r="AM25" t="s">
        <v>425</v>
      </c>
      <c r="AN25" t="s">
        <v>542</v>
      </c>
      <c r="AO25" t="s">
        <v>513</v>
      </c>
      <c r="AP25" t="s">
        <v>420</v>
      </c>
      <c r="AQ25" t="s">
        <v>494</v>
      </c>
      <c r="AR25" t="s">
        <v>420</v>
      </c>
      <c r="AS25" t="s">
        <v>575</v>
      </c>
      <c r="AT25" t="s">
        <v>742</v>
      </c>
      <c r="AU25" t="s">
        <v>670</v>
      </c>
      <c r="AV25" t="s">
        <v>491</v>
      </c>
      <c r="AW25" t="s">
        <v>492</v>
      </c>
      <c r="AX25" t="s">
        <v>535</v>
      </c>
    </row>
    <row r="26">
      <c r="A26" s="5" t="s">
        <v>382</v>
      </c>
      <c r="B26" t="s">
        <v>661</v>
      </c>
      <c r="C26" t="s">
        <v>491</v>
      </c>
      <c r="D26" t="s">
        <v>492</v>
      </c>
      <c r="E26" t="s">
        <v>493</v>
      </c>
      <c r="F26" t="s">
        <v>494</v>
      </c>
      <c r="G26" t="s">
        <v>495</v>
      </c>
      <c r="H26" t="s">
        <v>496</v>
      </c>
      <c r="I26" t="s">
        <v>497</v>
      </c>
      <c r="J26" t="s">
        <v>391</v>
      </c>
      <c r="K26" t="s">
        <v>498</v>
      </c>
      <c r="L26" t="s">
        <v>499</v>
      </c>
      <c r="M26" t="s">
        <v>392</v>
      </c>
      <c r="N26" t="s">
        <v>500</v>
      </c>
      <c r="O26" t="s">
        <v>501</v>
      </c>
      <c r="P26" t="s">
        <v>502</v>
      </c>
      <c r="Q26" t="s">
        <v>503</v>
      </c>
      <c r="R26" t="s">
        <v>392</v>
      </c>
      <c r="S26" t="s">
        <v>393</v>
      </c>
      <c r="T26" t="s">
        <v>492</v>
      </c>
      <c r="U26" t="s">
        <v>391</v>
      </c>
      <c r="V26" t="s">
        <v>494</v>
      </c>
      <c r="W26" t="s">
        <v>504</v>
      </c>
      <c r="X26" t="s">
        <v>505</v>
      </c>
      <c r="Y26" t="s">
        <v>506</v>
      </c>
      <c r="Z26" t="s">
        <v>393</v>
      </c>
      <c r="AA26" t="s">
        <v>507</v>
      </c>
      <c r="AB26" t="s">
        <v>508</v>
      </c>
      <c r="AC26" t="s">
        <v>509</v>
      </c>
      <c r="AD26" t="s">
        <v>510</v>
      </c>
      <c r="AE26" t="s">
        <v>409</v>
      </c>
      <c r="AF26" t="s">
        <v>511</v>
      </c>
      <c r="AG26" t="s">
        <v>394</v>
      </c>
      <c r="AH26" t="s">
        <v>394</v>
      </c>
      <c r="AI26" t="s">
        <v>512</v>
      </c>
      <c r="AJ26" t="s">
        <v>513</v>
      </c>
      <c r="AK26" t="s">
        <v>514</v>
      </c>
      <c r="AL26" t="s">
        <v>515</v>
      </c>
      <c r="AM26" t="s">
        <v>398</v>
      </c>
      <c r="AN26" t="s">
        <v>516</v>
      </c>
      <c r="AO26" t="s">
        <v>418</v>
      </c>
      <c r="AP26" t="s">
        <v>395</v>
      </c>
      <c r="AQ26" t="s">
        <v>517</v>
      </c>
      <c r="AR26" t="s">
        <v>495</v>
      </c>
      <c r="AS26" t="s">
        <v>517</v>
      </c>
      <c r="AT26" t="s">
        <v>518</v>
      </c>
      <c r="AU26" t="s">
        <v>519</v>
      </c>
      <c r="AV26" t="s">
        <v>424</v>
      </c>
      <c r="AW26" t="s">
        <v>415</v>
      </c>
      <c r="AX26" t="s">
        <v>396</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651</v>
      </c>
    </row>
    <row r="39">
      <c r="A39" t="s">
        <v>382</v>
      </c>
    </row>
    <row r="40">
      <c r="A40" t="s">
        <v>438</v>
      </c>
    </row>
    <row r="41">
      <c r="A41" t="s">
        <v>1090</v>
      </c>
    </row>
    <row r="42">
      <c r="A42" t="s">
        <v>434</v>
      </c>
    </row>
    <row r="43">
      <c r="A43" t="s">
        <v>653</v>
      </c>
    </row>
    <row r="44">
      <c r="A44" t="s">
        <v>1091</v>
      </c>
    </row>
  </sheetData>
  <mergeCells count="1">
    <mergeCell ref="A3:AX3"/>
  </mergeCells>
  <pageMargins left="0.7" right="0.7" top="0.75" bottom="0.75" header="0.3" footer="0.3"/>
  <pageSetup paperSize="9" orientation="portrait" horizontalDpi="300" verticalDpi="300" r:id="rId2"/>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377</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1064</v>
      </c>
      <c r="C5" t="s">
        <v>882</v>
      </c>
      <c r="D5" t="s">
        <v>1005</v>
      </c>
      <c r="E5" t="s">
        <v>531</v>
      </c>
      <c r="F5" t="s">
        <v>1113</v>
      </c>
      <c r="G5" t="s">
        <v>995</v>
      </c>
      <c r="H5" t="s">
        <v>529</v>
      </c>
      <c r="I5" t="s">
        <v>877</v>
      </c>
      <c r="J5" t="s">
        <v>618</v>
      </c>
    </row>
    <row r="6">
      <c r="A6" s="5" t="s">
        <v>382</v>
      </c>
      <c r="B6" t="s">
        <v>1065</v>
      </c>
      <c r="C6" t="s">
        <v>501</v>
      </c>
      <c r="D6" t="s">
        <v>757</v>
      </c>
      <c r="E6" t="s">
        <v>1003</v>
      </c>
      <c r="F6" t="s">
        <v>13978</v>
      </c>
      <c r="G6" t="s">
        <v>1032</v>
      </c>
      <c r="H6" t="s">
        <v>829</v>
      </c>
      <c r="I6" t="s">
        <v>702</v>
      </c>
      <c r="J6" t="s">
        <v>900</v>
      </c>
    </row>
    <row r="7">
      <c r="A7" s="5" t="s">
        <v>382</v>
      </c>
      <c r="B7" t="s">
        <v>1067</v>
      </c>
      <c r="C7" t="s">
        <v>616</v>
      </c>
      <c r="D7" t="s">
        <v>882</v>
      </c>
      <c r="E7" t="s">
        <v>531</v>
      </c>
      <c r="F7" t="s">
        <v>553</v>
      </c>
      <c r="G7" t="s">
        <v>1153</v>
      </c>
      <c r="H7" t="s">
        <v>751</v>
      </c>
      <c r="I7" t="s">
        <v>622</v>
      </c>
      <c r="J7" t="s">
        <v>526</v>
      </c>
    </row>
    <row r="8">
      <c r="A8" s="5" t="s">
        <v>382</v>
      </c>
      <c r="B8" t="s">
        <v>1068</v>
      </c>
      <c r="C8" t="s">
        <v>1047</v>
      </c>
      <c r="D8" t="s">
        <v>501</v>
      </c>
      <c r="E8" t="s">
        <v>1014</v>
      </c>
      <c r="F8" t="s">
        <v>842</v>
      </c>
      <c r="G8" t="s">
        <v>983</v>
      </c>
      <c r="H8" t="s">
        <v>893</v>
      </c>
      <c r="I8" t="s">
        <v>702</v>
      </c>
      <c r="J8" t="s">
        <v>691</v>
      </c>
    </row>
    <row r="9">
      <c r="A9" s="5" t="s">
        <v>382</v>
      </c>
      <c r="B9" t="s">
        <v>1070</v>
      </c>
      <c r="C9" t="s">
        <v>527</v>
      </c>
      <c r="D9" t="s">
        <v>1127</v>
      </c>
      <c r="E9" t="s">
        <v>887</v>
      </c>
      <c r="F9" t="s">
        <v>1106</v>
      </c>
      <c r="G9" t="s">
        <v>1011</v>
      </c>
      <c r="H9" t="s">
        <v>13951</v>
      </c>
      <c r="I9" t="s">
        <v>1087</v>
      </c>
      <c r="J9" t="s">
        <v>927</v>
      </c>
    </row>
    <row r="10">
      <c r="A10" s="5" t="s">
        <v>382</v>
      </c>
      <c r="B10" t="s">
        <v>1071</v>
      </c>
      <c r="C10" t="s">
        <v>855</v>
      </c>
      <c r="D10" t="s">
        <v>864</v>
      </c>
      <c r="E10" t="s">
        <v>857</v>
      </c>
      <c r="F10" t="s">
        <v>851</v>
      </c>
      <c r="G10" t="s">
        <v>13917</v>
      </c>
      <c r="H10" t="s">
        <v>993</v>
      </c>
      <c r="I10" t="s">
        <v>1020</v>
      </c>
      <c r="J10" t="s">
        <v>900</v>
      </c>
    </row>
    <row r="11">
      <c r="A11" s="5" t="s">
        <v>382</v>
      </c>
      <c r="B11" t="s">
        <v>1073</v>
      </c>
      <c r="C11" t="s">
        <v>1048</v>
      </c>
      <c r="D11" t="s">
        <v>580</v>
      </c>
      <c r="E11" t="s">
        <v>599</v>
      </c>
      <c r="F11" t="s">
        <v>13691</v>
      </c>
      <c r="G11" t="s">
        <v>13621</v>
      </c>
      <c r="H11" t="s">
        <v>13944</v>
      </c>
      <c r="I11" t="s">
        <v>13649</v>
      </c>
      <c r="J11" t="s">
        <v>13689</v>
      </c>
    </row>
    <row r="12">
      <c r="A12" s="5" t="s">
        <v>382</v>
      </c>
      <c r="B12" t="s">
        <v>1074</v>
      </c>
      <c r="C12" t="s">
        <v>582</v>
      </c>
      <c r="D12" t="s">
        <v>911</v>
      </c>
      <c r="E12" t="s">
        <v>911</v>
      </c>
      <c r="F12" t="s">
        <v>980</v>
      </c>
      <c r="G12" t="s">
        <v>1008</v>
      </c>
      <c r="H12" t="s">
        <v>1107</v>
      </c>
      <c r="I12" t="s">
        <v>1108</v>
      </c>
      <c r="J12" t="s">
        <v>680</v>
      </c>
    </row>
    <row r="13">
      <c r="A13" s="5" t="s">
        <v>382</v>
      </c>
      <c r="B13" t="s">
        <v>1075</v>
      </c>
      <c r="C13" t="s">
        <v>13675</v>
      </c>
      <c r="D13" t="s">
        <v>978</v>
      </c>
      <c r="E13" t="s">
        <v>1153</v>
      </c>
      <c r="F13" t="s">
        <v>1030</v>
      </c>
      <c r="G13" t="s">
        <v>14084</v>
      </c>
      <c r="H13" t="s">
        <v>1029</v>
      </c>
      <c r="I13" t="s">
        <v>1009</v>
      </c>
      <c r="J13" t="s">
        <v>1099</v>
      </c>
    </row>
    <row r="14">
      <c r="A14" s="5" t="s">
        <v>382</v>
      </c>
      <c r="B14" t="s">
        <v>1076</v>
      </c>
      <c r="C14" t="s">
        <v>868</v>
      </c>
      <c r="D14" t="s">
        <v>751</v>
      </c>
      <c r="E14" t="s">
        <v>1107</v>
      </c>
      <c r="F14" t="s">
        <v>993</v>
      </c>
      <c r="G14" t="s">
        <v>1113</v>
      </c>
      <c r="H14" t="s">
        <v>992</v>
      </c>
      <c r="I14" t="s">
        <v>578</v>
      </c>
      <c r="J14" t="s">
        <v>854</v>
      </c>
    </row>
    <row r="15">
      <c r="A15" s="5" t="s">
        <v>382</v>
      </c>
      <c r="B15" t="s">
        <v>1078</v>
      </c>
      <c r="C15" t="s">
        <v>848</v>
      </c>
      <c r="D15" t="s">
        <v>529</v>
      </c>
      <c r="E15" t="s">
        <v>529</v>
      </c>
      <c r="F15" t="s">
        <v>852</v>
      </c>
      <c r="G15" t="s">
        <v>1165</v>
      </c>
      <c r="H15" t="s">
        <v>1111</v>
      </c>
      <c r="I15" t="s">
        <v>999</v>
      </c>
      <c r="J15" t="s">
        <v>845</v>
      </c>
    </row>
    <row r="16">
      <c r="A16" s="5" t="s">
        <v>382</v>
      </c>
      <c r="B16" t="s">
        <v>1079</v>
      </c>
      <c r="C16" t="s">
        <v>971</v>
      </c>
      <c r="D16" t="s">
        <v>1157</v>
      </c>
      <c r="E16" t="s">
        <v>988</v>
      </c>
      <c r="F16" t="s">
        <v>995</v>
      </c>
      <c r="G16" t="s">
        <v>955</v>
      </c>
      <c r="H16" t="s">
        <v>598</v>
      </c>
      <c r="I16" t="s">
        <v>1004</v>
      </c>
      <c r="J16" t="s">
        <v>981</v>
      </c>
    </row>
    <row r="17">
      <c r="A17" s="5" t="s">
        <v>382</v>
      </c>
      <c r="B17" t="s">
        <v>1080</v>
      </c>
      <c r="C17" t="s">
        <v>598</v>
      </c>
      <c r="D17" t="s">
        <v>1009</v>
      </c>
      <c r="E17" t="s">
        <v>1030</v>
      </c>
      <c r="F17" t="s">
        <v>1017</v>
      </c>
      <c r="G17" t="s">
        <v>13958</v>
      </c>
      <c r="H17" t="s">
        <v>988</v>
      </c>
      <c r="I17" t="s">
        <v>529</v>
      </c>
      <c r="J17" t="s">
        <v>1011</v>
      </c>
    </row>
    <row r="18">
      <c r="A18" s="5" t="s">
        <v>382</v>
      </c>
      <c r="B18" t="s">
        <v>1081</v>
      </c>
      <c r="C18" t="s">
        <v>1093</v>
      </c>
      <c r="D18" t="s">
        <v>620</v>
      </c>
      <c r="E18" t="s">
        <v>1026</v>
      </c>
      <c r="F18" t="s">
        <v>1099</v>
      </c>
      <c r="G18" t="s">
        <v>13972</v>
      </c>
      <c r="H18" t="s">
        <v>1018</v>
      </c>
      <c r="I18" t="s">
        <v>1107</v>
      </c>
      <c r="J18" t="s">
        <v>969</v>
      </c>
    </row>
    <row r="19">
      <c r="A19" s="5" t="s">
        <v>382</v>
      </c>
      <c r="B19" t="s">
        <v>1082</v>
      </c>
      <c r="C19" t="s">
        <v>972</v>
      </c>
      <c r="D19" t="s">
        <v>816</v>
      </c>
      <c r="E19" t="s">
        <v>867</v>
      </c>
      <c r="F19" t="s">
        <v>599</v>
      </c>
      <c r="G19" t="s">
        <v>1022</v>
      </c>
      <c r="H19" t="s">
        <v>1111</v>
      </c>
      <c r="I19" t="s">
        <v>1015</v>
      </c>
      <c r="J19" t="s">
        <v>999</v>
      </c>
    </row>
    <row r="20">
      <c r="A20" s="5" t="s">
        <v>382</v>
      </c>
      <c r="B20" t="s">
        <v>1083</v>
      </c>
      <c r="C20" t="s">
        <v>847</v>
      </c>
      <c r="D20" t="s">
        <v>1036</v>
      </c>
      <c r="E20" t="s">
        <v>529</v>
      </c>
      <c r="F20" t="s">
        <v>843</v>
      </c>
      <c r="G20" t="s">
        <v>985</v>
      </c>
      <c r="H20" t="s">
        <v>13918</v>
      </c>
      <c r="I20" t="s">
        <v>946</v>
      </c>
      <c r="J20" t="s">
        <v>860</v>
      </c>
    </row>
    <row r="21">
      <c r="A21" s="5" t="s">
        <v>382</v>
      </c>
      <c r="B21" t="s">
        <v>1084</v>
      </c>
      <c r="C21" t="s">
        <v>877</v>
      </c>
      <c r="D21" t="s">
        <v>897</v>
      </c>
      <c r="E21" t="s">
        <v>861</v>
      </c>
      <c r="F21" t="s">
        <v>1157</v>
      </c>
      <c r="G21" t="s">
        <v>843</v>
      </c>
      <c r="H21" t="s">
        <v>1019</v>
      </c>
      <c r="I21" t="s">
        <v>872</v>
      </c>
      <c r="J21" t="s">
        <v>531</v>
      </c>
    </row>
    <row r="22">
      <c r="A22" s="5" t="s">
        <v>382</v>
      </c>
      <c r="B22" t="s">
        <v>1085</v>
      </c>
      <c r="C22" t="s">
        <v>1036</v>
      </c>
      <c r="D22" t="s">
        <v>840</v>
      </c>
      <c r="E22" t="s">
        <v>1025</v>
      </c>
      <c r="F22" t="s">
        <v>1113</v>
      </c>
      <c r="G22" t="s">
        <v>999</v>
      </c>
      <c r="H22" t="s">
        <v>1113</v>
      </c>
      <c r="I22" t="s">
        <v>1153</v>
      </c>
      <c r="J22" t="s">
        <v>959</v>
      </c>
    </row>
    <row r="23">
      <c r="A23" s="5" t="s">
        <v>382</v>
      </c>
      <c r="B23" t="s">
        <v>1086</v>
      </c>
      <c r="C23" t="s">
        <v>1029</v>
      </c>
      <c r="D23" t="s">
        <v>1113</v>
      </c>
      <c r="E23" t="s">
        <v>1113</v>
      </c>
      <c r="F23" t="s">
        <v>1022</v>
      </c>
      <c r="G23" t="s">
        <v>1165</v>
      </c>
      <c r="H23" t="s">
        <v>13930</v>
      </c>
      <c r="I23" t="s">
        <v>13958</v>
      </c>
      <c r="J23" t="s">
        <v>1008</v>
      </c>
    </row>
    <row r="24">
      <c r="A24" s="5" t="s">
        <v>382</v>
      </c>
      <c r="B24" t="s">
        <v>1088</v>
      </c>
      <c r="C24" t="s">
        <v>1098</v>
      </c>
      <c r="D24" t="s">
        <v>1087</v>
      </c>
      <c r="E24" t="s">
        <v>832</v>
      </c>
      <c r="F24" t="s">
        <v>13691</v>
      </c>
      <c r="G24" t="s">
        <v>849</v>
      </c>
      <c r="H24" t="s">
        <v>633</v>
      </c>
      <c r="I24" t="s">
        <v>894</v>
      </c>
      <c r="J24" t="s">
        <v>786</v>
      </c>
    </row>
    <row r="25">
      <c r="A25" s="5" t="s">
        <v>382</v>
      </c>
      <c r="B25" t="s">
        <v>1089</v>
      </c>
      <c r="C25" t="s">
        <v>919</v>
      </c>
      <c r="D25" t="s">
        <v>619</v>
      </c>
      <c r="E25" t="s">
        <v>924</v>
      </c>
      <c r="F25" t="s">
        <v>1055</v>
      </c>
      <c r="G25" t="s">
        <v>793</v>
      </c>
      <c r="H25" t="s">
        <v>1029</v>
      </c>
      <c r="I25" t="s">
        <v>1049</v>
      </c>
      <c r="J25" t="s">
        <v>13723</v>
      </c>
    </row>
    <row r="26">
      <c r="A26" s="5" t="s">
        <v>382</v>
      </c>
      <c r="B26" t="s">
        <v>661</v>
      </c>
      <c r="C26" t="s">
        <v>621</v>
      </c>
      <c r="D26" t="s">
        <v>915</v>
      </c>
      <c r="E26" t="s">
        <v>751</v>
      </c>
      <c r="F26" t="s">
        <v>889</v>
      </c>
      <c r="G26" t="s">
        <v>13958</v>
      </c>
      <c r="H26" t="s">
        <v>919</v>
      </c>
      <c r="I26" t="s">
        <v>1019</v>
      </c>
      <c r="J26" t="s">
        <v>897</v>
      </c>
    </row>
    <row r="28">
      <c r="A28" t="s">
        <v>427</v>
      </c>
    </row>
    <row r="29">
      <c r="A29" t="s">
        <v>16964</v>
      </c>
    </row>
    <row r="30">
      <c r="A30" t="s">
        <v>660</v>
      </c>
    </row>
    <row r="31">
      <c r="A31" t="s">
        <v>382</v>
      </c>
    </row>
    <row r="32">
      <c r="A32" t="s">
        <v>438</v>
      </c>
    </row>
    <row r="33">
      <c r="A33" t="s">
        <v>1090</v>
      </c>
    </row>
    <row r="34">
      <c r="A34" t="s">
        <v>434</v>
      </c>
    </row>
    <row r="35">
      <c r="A35" t="s">
        <v>653</v>
      </c>
    </row>
    <row r="36">
      <c r="A36" t="s">
        <v>1091</v>
      </c>
    </row>
  </sheetData>
  <mergeCells count="1">
    <mergeCell ref="A3:J3"/>
  </mergeCells>
  <pageMargins left="0.7" right="0.7" top="0.75" bottom="0.75" header="0.3" footer="0.3"/>
  <pageSetup paperSize="9" orientation="portrait" horizontalDpi="300" verticalDpi="300" r:id="rId2"/>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379</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672</v>
      </c>
      <c r="C5" t="s">
        <v>528</v>
      </c>
      <c r="D5" t="s">
        <v>746</v>
      </c>
      <c r="E5" t="s">
        <v>719</v>
      </c>
      <c r="F5" t="s">
        <v>582</v>
      </c>
      <c r="G5" t="s">
        <v>582</v>
      </c>
      <c r="H5" t="s">
        <v>754</v>
      </c>
      <c r="I5" t="s">
        <v>822</v>
      </c>
      <c r="J5" t="s">
        <v>858</v>
      </c>
    </row>
    <row r="6">
      <c r="A6" s="5" t="s">
        <v>382</v>
      </c>
      <c r="B6" t="s">
        <v>675</v>
      </c>
      <c r="C6" t="s">
        <v>757</v>
      </c>
      <c r="D6" t="s">
        <v>830</v>
      </c>
      <c r="E6" t="s">
        <v>757</v>
      </c>
      <c r="F6" t="s">
        <v>13956</v>
      </c>
      <c r="G6" t="s">
        <v>834</v>
      </c>
      <c r="H6" t="s">
        <v>619</v>
      </c>
      <c r="I6" t="s">
        <v>840</v>
      </c>
      <c r="J6" t="s">
        <v>1026</v>
      </c>
    </row>
    <row r="7">
      <c r="A7" s="5" t="s">
        <v>382</v>
      </c>
      <c r="B7" t="s">
        <v>1224</v>
      </c>
      <c r="C7" t="s">
        <v>13951</v>
      </c>
      <c r="D7" t="s">
        <v>898</v>
      </c>
      <c r="E7" t="s">
        <v>691</v>
      </c>
      <c r="F7" t="s">
        <v>1113</v>
      </c>
      <c r="G7" t="s">
        <v>989</v>
      </c>
      <c r="H7" t="s">
        <v>1109</v>
      </c>
      <c r="I7" t="s">
        <v>993</v>
      </c>
      <c r="J7" t="s">
        <v>1047</v>
      </c>
    </row>
    <row r="9">
      <c r="A9" t="s">
        <v>427</v>
      </c>
    </row>
    <row r="10">
      <c r="A10" t="s">
        <v>16964</v>
      </c>
    </row>
    <row r="11">
      <c r="A11" t="s">
        <v>651</v>
      </c>
    </row>
    <row r="12">
      <c r="A12" t="s">
        <v>382</v>
      </c>
    </row>
    <row r="13">
      <c r="A13" t="s">
        <v>438</v>
      </c>
    </row>
    <row r="14">
      <c r="A14" t="s">
        <v>761</v>
      </c>
    </row>
    <row r="15">
      <c r="A15" t="s">
        <v>762</v>
      </c>
    </row>
  </sheetData>
  <mergeCells count="1">
    <mergeCell ref="A3:J3"/>
  </mergeCells>
  <pageMargins left="0.7" right="0.7" top="0.75" bottom="0.75" header="0.3" footer="0.3"/>
  <pageSetup paperSize="9" orientation="portrait" horizontalDpi="300" verticalDpi="300" r:id="rId2"/>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381</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672</v>
      </c>
      <c r="C5" t="s">
        <v>897</v>
      </c>
      <c r="D5" t="s">
        <v>1139</v>
      </c>
      <c r="E5" t="s">
        <v>498</v>
      </c>
      <c r="F5" t="s">
        <v>555</v>
      </c>
      <c r="G5" t="s">
        <v>502</v>
      </c>
      <c r="H5" t="s">
        <v>727</v>
      </c>
      <c r="I5" t="s">
        <v>735</v>
      </c>
      <c r="J5" t="s">
        <v>549</v>
      </c>
    </row>
    <row r="6">
      <c r="A6" s="5" t="s">
        <v>382</v>
      </c>
      <c r="B6" t="s">
        <v>675</v>
      </c>
      <c r="C6" t="s">
        <v>811</v>
      </c>
      <c r="D6" t="s">
        <v>702</v>
      </c>
      <c r="E6" t="s">
        <v>975</v>
      </c>
      <c r="F6" t="s">
        <v>13963</v>
      </c>
      <c r="G6" t="s">
        <v>14084</v>
      </c>
      <c r="H6" t="s">
        <v>14029</v>
      </c>
      <c r="I6" t="s">
        <v>1117</v>
      </c>
      <c r="J6" t="s">
        <v>948</v>
      </c>
    </row>
    <row r="7">
      <c r="A7" s="5" t="s">
        <v>382</v>
      </c>
      <c r="B7" t="s">
        <v>1224</v>
      </c>
      <c r="C7" t="s">
        <v>621</v>
      </c>
      <c r="D7" t="s">
        <v>915</v>
      </c>
      <c r="E7" t="s">
        <v>751</v>
      </c>
      <c r="F7" t="s">
        <v>889</v>
      </c>
      <c r="G7" t="s">
        <v>13958</v>
      </c>
      <c r="H7" t="s">
        <v>919</v>
      </c>
      <c r="I7" t="s">
        <v>1019</v>
      </c>
      <c r="J7" t="s">
        <v>897</v>
      </c>
    </row>
    <row r="9">
      <c r="A9" t="s">
        <v>427</v>
      </c>
    </row>
    <row r="10">
      <c r="A10" t="s">
        <v>16964</v>
      </c>
    </row>
    <row r="11">
      <c r="A11" t="s">
        <v>660</v>
      </c>
    </row>
    <row r="12">
      <c r="A12" t="s">
        <v>382</v>
      </c>
    </row>
    <row r="13">
      <c r="A13" t="s">
        <v>438</v>
      </c>
    </row>
    <row r="14">
      <c r="A14" t="s">
        <v>761</v>
      </c>
    </row>
    <row r="15">
      <c r="A15" t="s">
        <v>762</v>
      </c>
    </row>
  </sheetData>
  <mergeCells count="1">
    <mergeCell ref="A3:J3"/>
  </mergeCells>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45</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391</v>
      </c>
      <c r="D5" t="s">
        <v>1018</v>
      </c>
      <c r="E5" t="s">
        <v>420</v>
      </c>
      <c r="F5" t="s">
        <v>976</v>
      </c>
      <c r="G5" t="s">
        <v>885</v>
      </c>
      <c r="H5" t="s">
        <v>603</v>
      </c>
    </row>
    <row r="6">
      <c r="A6" s="5" t="s">
        <v>382</v>
      </c>
      <c r="B6" t="s">
        <v>1065</v>
      </c>
      <c r="C6" t="s">
        <v>403</v>
      </c>
      <c r="D6" t="s">
        <v>926</v>
      </c>
      <c r="E6" t="s">
        <v>566</v>
      </c>
      <c r="F6" t="s">
        <v>1069</v>
      </c>
      <c r="G6" t="s">
        <v>693</v>
      </c>
      <c r="H6" t="s">
        <v>636</v>
      </c>
    </row>
    <row r="7">
      <c r="A7" s="5" t="s">
        <v>382</v>
      </c>
      <c r="B7" t="s">
        <v>1067</v>
      </c>
      <c r="C7" t="s">
        <v>494</v>
      </c>
      <c r="D7" t="s">
        <v>549</v>
      </c>
      <c r="E7" t="s">
        <v>539</v>
      </c>
      <c r="F7" t="s">
        <v>511</v>
      </c>
      <c r="G7" t="s">
        <v>400</v>
      </c>
      <c r="H7" t="s">
        <v>692</v>
      </c>
    </row>
    <row r="8">
      <c r="A8" s="5" t="s">
        <v>382</v>
      </c>
      <c r="B8" t="s">
        <v>1068</v>
      </c>
      <c r="C8" t="s">
        <v>393</v>
      </c>
      <c r="D8" t="s">
        <v>786</v>
      </c>
      <c r="E8" t="s">
        <v>595</v>
      </c>
      <c r="F8" t="s">
        <v>1130</v>
      </c>
      <c r="G8" t="s">
        <v>610</v>
      </c>
      <c r="H8" t="s">
        <v>710</v>
      </c>
    </row>
    <row r="9">
      <c r="A9" s="5" t="s">
        <v>382</v>
      </c>
      <c r="B9" t="s">
        <v>1070</v>
      </c>
      <c r="C9" t="s">
        <v>636</v>
      </c>
      <c r="D9" t="s">
        <v>873</v>
      </c>
      <c r="E9" t="s">
        <v>628</v>
      </c>
      <c r="F9" t="s">
        <v>709</v>
      </c>
      <c r="G9" t="s">
        <v>576</v>
      </c>
      <c r="H9" t="s">
        <v>910</v>
      </c>
    </row>
    <row r="10">
      <c r="A10" s="5" t="s">
        <v>382</v>
      </c>
      <c r="B10" t="s">
        <v>1071</v>
      </c>
      <c r="C10" t="s">
        <v>506</v>
      </c>
      <c r="D10" t="s">
        <v>1069</v>
      </c>
      <c r="E10" t="s">
        <v>609</v>
      </c>
      <c r="F10" t="s">
        <v>786</v>
      </c>
      <c r="G10" t="s">
        <v>576</v>
      </c>
      <c r="H10" t="s">
        <v>693</v>
      </c>
    </row>
    <row r="11">
      <c r="A11" s="5" t="s">
        <v>382</v>
      </c>
      <c r="B11" t="s">
        <v>1073</v>
      </c>
      <c r="C11" t="s">
        <v>420</v>
      </c>
      <c r="D11" t="s">
        <v>682</v>
      </c>
      <c r="E11" t="s">
        <v>593</v>
      </c>
      <c r="F11" t="s">
        <v>407</v>
      </c>
      <c r="G11" t="s">
        <v>614</v>
      </c>
      <c r="H11" t="s">
        <v>592</v>
      </c>
    </row>
    <row r="12">
      <c r="A12" s="5" t="s">
        <v>382</v>
      </c>
      <c r="B12" t="s">
        <v>1074</v>
      </c>
      <c r="C12" t="s">
        <v>524</v>
      </c>
      <c r="D12" t="s">
        <v>422</v>
      </c>
      <c r="E12" t="s">
        <v>539</v>
      </c>
      <c r="F12" t="s">
        <v>591</v>
      </c>
      <c r="G12" t="s">
        <v>421</v>
      </c>
      <c r="H12" t="s">
        <v>703</v>
      </c>
    </row>
    <row r="13">
      <c r="A13" s="5" t="s">
        <v>382</v>
      </c>
      <c r="B13" t="s">
        <v>1075</v>
      </c>
      <c r="C13" t="s">
        <v>713</v>
      </c>
      <c r="D13" t="s">
        <v>555</v>
      </c>
      <c r="E13" t="s">
        <v>800</v>
      </c>
      <c r="F13" t="s">
        <v>636</v>
      </c>
      <c r="G13" t="s">
        <v>420</v>
      </c>
      <c r="H13" t="s">
        <v>391</v>
      </c>
    </row>
    <row r="14">
      <c r="A14" s="5" t="s">
        <v>382</v>
      </c>
      <c r="B14" t="s">
        <v>1076</v>
      </c>
      <c r="C14" t="s">
        <v>391</v>
      </c>
      <c r="D14" t="s">
        <v>502</v>
      </c>
      <c r="E14" t="s">
        <v>514</v>
      </c>
      <c r="F14" t="s">
        <v>1131</v>
      </c>
      <c r="G14" t="s">
        <v>533</v>
      </c>
      <c r="H14" t="s">
        <v>808</v>
      </c>
    </row>
    <row r="15">
      <c r="A15" s="5" t="s">
        <v>382</v>
      </c>
      <c r="B15" t="s">
        <v>1078</v>
      </c>
      <c r="C15" t="s">
        <v>814</v>
      </c>
      <c r="D15" t="s">
        <v>554</v>
      </c>
      <c r="E15" t="s">
        <v>512</v>
      </c>
      <c r="F15" t="s">
        <v>758</v>
      </c>
      <c r="G15" t="s">
        <v>800</v>
      </c>
      <c r="H15" t="s">
        <v>391</v>
      </c>
    </row>
    <row r="16">
      <c r="A16" s="5" t="s">
        <v>382</v>
      </c>
      <c r="B16" t="s">
        <v>1079</v>
      </c>
      <c r="C16" t="s">
        <v>891</v>
      </c>
      <c r="D16" t="s">
        <v>863</v>
      </c>
      <c r="E16" t="s">
        <v>614</v>
      </c>
      <c r="F16" t="s">
        <v>960</v>
      </c>
      <c r="G16" t="s">
        <v>846</v>
      </c>
      <c r="H16" t="s">
        <v>559</v>
      </c>
    </row>
    <row r="17">
      <c r="A17" s="5" t="s">
        <v>382</v>
      </c>
      <c r="B17" t="s">
        <v>1080</v>
      </c>
      <c r="C17" t="s">
        <v>853</v>
      </c>
      <c r="D17" t="s">
        <v>746</v>
      </c>
      <c r="E17" t="s">
        <v>594</v>
      </c>
      <c r="F17" t="s">
        <v>571</v>
      </c>
      <c r="G17" t="s">
        <v>421</v>
      </c>
      <c r="H17" t="s">
        <v>413</v>
      </c>
    </row>
    <row r="18">
      <c r="A18" s="5" t="s">
        <v>382</v>
      </c>
      <c r="B18" t="s">
        <v>1081</v>
      </c>
      <c r="C18" t="s">
        <v>420</v>
      </c>
      <c r="D18" t="s">
        <v>875</v>
      </c>
      <c r="E18" t="s">
        <v>398</v>
      </c>
      <c r="F18" t="s">
        <v>689</v>
      </c>
      <c r="G18" t="s">
        <v>535</v>
      </c>
      <c r="H18" t="s">
        <v>588</v>
      </c>
    </row>
    <row r="19">
      <c r="A19" s="5" t="s">
        <v>382</v>
      </c>
      <c r="B19" t="s">
        <v>1082</v>
      </c>
      <c r="C19" t="s">
        <v>547</v>
      </c>
      <c r="D19" t="s">
        <v>980</v>
      </c>
      <c r="E19" t="s">
        <v>587</v>
      </c>
      <c r="F19" t="s">
        <v>624</v>
      </c>
      <c r="G19" t="s">
        <v>603</v>
      </c>
      <c r="H19" t="s">
        <v>525</v>
      </c>
    </row>
    <row r="20">
      <c r="A20" s="5" t="s">
        <v>382</v>
      </c>
      <c r="B20" t="s">
        <v>1083</v>
      </c>
      <c r="C20" t="s">
        <v>544</v>
      </c>
      <c r="D20" t="s">
        <v>592</v>
      </c>
      <c r="E20" t="s">
        <v>513</v>
      </c>
      <c r="F20" t="s">
        <v>790</v>
      </c>
      <c r="G20" t="s">
        <v>418</v>
      </c>
      <c r="H20" t="s">
        <v>595</v>
      </c>
    </row>
    <row r="21">
      <c r="A21" s="5" t="s">
        <v>382</v>
      </c>
      <c r="B21" t="s">
        <v>1084</v>
      </c>
      <c r="C21" t="s">
        <v>566</v>
      </c>
      <c r="D21" t="s">
        <v>405</v>
      </c>
      <c r="E21" t="s">
        <v>416</v>
      </c>
      <c r="F21" t="s">
        <v>922</v>
      </c>
      <c r="G21" t="s">
        <v>543</v>
      </c>
      <c r="H21" t="s">
        <v>556</v>
      </c>
    </row>
    <row r="22">
      <c r="A22" s="5" t="s">
        <v>382</v>
      </c>
      <c r="B22" t="s">
        <v>1085</v>
      </c>
      <c r="C22" t="s">
        <v>892</v>
      </c>
      <c r="D22" t="s">
        <v>862</v>
      </c>
      <c r="E22" t="s">
        <v>411</v>
      </c>
      <c r="F22" t="s">
        <v>703</v>
      </c>
      <c r="G22" t="s">
        <v>713</v>
      </c>
      <c r="H22" t="s">
        <v>505</v>
      </c>
    </row>
    <row r="23">
      <c r="A23" s="5" t="s">
        <v>382</v>
      </c>
      <c r="B23" t="s">
        <v>1086</v>
      </c>
      <c r="C23" t="s">
        <v>522</v>
      </c>
      <c r="D23" t="s">
        <v>691</v>
      </c>
      <c r="E23" t="s">
        <v>568</v>
      </c>
      <c r="F23" t="s">
        <v>394</v>
      </c>
      <c r="G23" t="s">
        <v>586</v>
      </c>
      <c r="H23" t="s">
        <v>594</v>
      </c>
    </row>
    <row r="24">
      <c r="A24" s="5" t="s">
        <v>382</v>
      </c>
      <c r="B24" t="s">
        <v>1088</v>
      </c>
      <c r="C24" t="s">
        <v>421</v>
      </c>
      <c r="D24" t="s">
        <v>1131</v>
      </c>
      <c r="E24" t="s">
        <v>395</v>
      </c>
      <c r="F24" t="s">
        <v>728</v>
      </c>
      <c r="G24" t="s">
        <v>589</v>
      </c>
      <c r="H24" t="s">
        <v>504</v>
      </c>
    </row>
    <row r="25">
      <c r="A25" s="5" t="s">
        <v>382</v>
      </c>
      <c r="B25" t="s">
        <v>1089</v>
      </c>
      <c r="C25" t="s">
        <v>602</v>
      </c>
      <c r="D25" t="s">
        <v>677</v>
      </c>
      <c r="E25" t="s">
        <v>416</v>
      </c>
      <c r="F25" t="s">
        <v>866</v>
      </c>
      <c r="G25" t="s">
        <v>420</v>
      </c>
      <c r="H25" t="s">
        <v>535</v>
      </c>
    </row>
    <row r="26">
      <c r="A26" s="5" t="s">
        <v>382</v>
      </c>
      <c r="B26" t="s">
        <v>661</v>
      </c>
      <c r="C26" t="s">
        <v>506</v>
      </c>
      <c r="D26" t="s">
        <v>676</v>
      </c>
      <c r="E26" t="s">
        <v>567</v>
      </c>
      <c r="F26" t="s">
        <v>677</v>
      </c>
      <c r="G26" t="s">
        <v>516</v>
      </c>
      <c r="H26" t="s">
        <v>523</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935</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47</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1132</v>
      </c>
      <c r="D5" t="s">
        <v>1059</v>
      </c>
      <c r="E5" t="s">
        <v>1133</v>
      </c>
      <c r="F5" t="s">
        <v>1134</v>
      </c>
      <c r="G5" t="s">
        <v>1135</v>
      </c>
      <c r="H5" t="s">
        <v>1136</v>
      </c>
    </row>
    <row r="6">
      <c r="A6" s="5" t="s">
        <v>382</v>
      </c>
      <c r="B6" t="s">
        <v>1065</v>
      </c>
      <c r="C6" t="s">
        <v>940</v>
      </c>
      <c r="D6" t="s">
        <v>699</v>
      </c>
      <c r="E6" t="s">
        <v>1056</v>
      </c>
      <c r="F6" t="s">
        <v>853</v>
      </c>
      <c r="G6" t="s">
        <v>497</v>
      </c>
      <c r="H6" t="s">
        <v>556</v>
      </c>
    </row>
    <row r="7">
      <c r="A7" s="5" t="s">
        <v>382</v>
      </c>
      <c r="B7" t="s">
        <v>1067</v>
      </c>
      <c r="C7" t="s">
        <v>642</v>
      </c>
      <c r="D7" t="s">
        <v>674</v>
      </c>
      <c r="E7" t="s">
        <v>642</v>
      </c>
      <c r="F7" t="s">
        <v>492</v>
      </c>
      <c r="G7" t="s">
        <v>403</v>
      </c>
      <c r="H7" t="s">
        <v>588</v>
      </c>
    </row>
    <row r="8">
      <c r="A8" s="5" t="s">
        <v>382</v>
      </c>
      <c r="B8" t="s">
        <v>1068</v>
      </c>
      <c r="C8" t="s">
        <v>544</v>
      </c>
      <c r="D8" t="s">
        <v>576</v>
      </c>
      <c r="E8" t="s">
        <v>937</v>
      </c>
      <c r="F8" t="s">
        <v>556</v>
      </c>
      <c r="G8" t="s">
        <v>547</v>
      </c>
      <c r="H8" t="s">
        <v>520</v>
      </c>
    </row>
    <row r="9">
      <c r="A9" s="5" t="s">
        <v>382</v>
      </c>
      <c r="B9" t="s">
        <v>1070</v>
      </c>
      <c r="C9" t="s">
        <v>408</v>
      </c>
      <c r="D9" t="s">
        <v>674</v>
      </c>
      <c r="E9" t="s">
        <v>693</v>
      </c>
      <c r="F9" t="s">
        <v>826</v>
      </c>
      <c r="G9" t="s">
        <v>572</v>
      </c>
      <c r="H9" t="s">
        <v>813</v>
      </c>
    </row>
    <row r="10">
      <c r="A10" s="5" t="s">
        <v>382</v>
      </c>
      <c r="B10" t="s">
        <v>1071</v>
      </c>
      <c r="C10" t="s">
        <v>602</v>
      </c>
      <c r="D10" t="s">
        <v>732</v>
      </c>
      <c r="E10" t="s">
        <v>637</v>
      </c>
      <c r="F10" t="s">
        <v>670</v>
      </c>
      <c r="G10" t="s">
        <v>681</v>
      </c>
      <c r="H10" t="s">
        <v>681</v>
      </c>
    </row>
    <row r="11">
      <c r="A11" s="5" t="s">
        <v>382</v>
      </c>
      <c r="B11" t="s">
        <v>1073</v>
      </c>
      <c r="C11" t="s">
        <v>1137</v>
      </c>
      <c r="D11" t="s">
        <v>1137</v>
      </c>
      <c r="E11" t="s">
        <v>1137</v>
      </c>
      <c r="F11" t="s">
        <v>1137</v>
      </c>
      <c r="G11" t="s">
        <v>1137</v>
      </c>
      <c r="H11" t="s">
        <v>1137</v>
      </c>
    </row>
    <row r="12">
      <c r="A12" s="5" t="s">
        <v>382</v>
      </c>
      <c r="B12" t="s">
        <v>1074</v>
      </c>
      <c r="C12" t="s">
        <v>548</v>
      </c>
      <c r="D12" t="s">
        <v>563</v>
      </c>
      <c r="E12" t="s">
        <v>587</v>
      </c>
      <c r="F12" t="s">
        <v>801</v>
      </c>
      <c r="G12" t="s">
        <v>547</v>
      </c>
      <c r="H12" t="s">
        <v>415</v>
      </c>
    </row>
    <row r="13">
      <c r="A13" s="5" t="s">
        <v>382</v>
      </c>
      <c r="B13" t="s">
        <v>1075</v>
      </c>
      <c r="C13" t="s">
        <v>497</v>
      </c>
      <c r="D13" t="s">
        <v>577</v>
      </c>
      <c r="E13" t="s">
        <v>423</v>
      </c>
      <c r="F13" t="s">
        <v>846</v>
      </c>
      <c r="G13" t="s">
        <v>507</v>
      </c>
      <c r="H13" t="s">
        <v>806</v>
      </c>
    </row>
    <row r="14">
      <c r="A14" s="5" t="s">
        <v>382</v>
      </c>
      <c r="B14" t="s">
        <v>1076</v>
      </c>
      <c r="C14" t="s">
        <v>1138</v>
      </c>
      <c r="D14" t="s">
        <v>1139</v>
      </c>
      <c r="E14" t="s">
        <v>1140</v>
      </c>
      <c r="F14" t="s">
        <v>1128</v>
      </c>
      <c r="G14" t="s">
        <v>1141</v>
      </c>
      <c r="H14" t="s">
        <v>1142</v>
      </c>
    </row>
    <row r="15">
      <c r="A15" s="5" t="s">
        <v>382</v>
      </c>
      <c r="B15" t="s">
        <v>1078</v>
      </c>
      <c r="C15" t="s">
        <v>396</v>
      </c>
      <c r="D15" t="s">
        <v>1143</v>
      </c>
      <c r="E15" t="s">
        <v>896</v>
      </c>
      <c r="F15" t="s">
        <v>896</v>
      </c>
      <c r="G15" t="s">
        <v>1144</v>
      </c>
      <c r="H15" t="s">
        <v>1145</v>
      </c>
    </row>
    <row r="16">
      <c r="A16" s="5" t="s">
        <v>382</v>
      </c>
      <c r="B16" t="s">
        <v>1079</v>
      </c>
      <c r="C16" t="s">
        <v>382</v>
      </c>
      <c r="D16" t="s">
        <v>382</v>
      </c>
      <c r="E16" t="s">
        <v>382</v>
      </c>
      <c r="F16" t="s">
        <v>382</v>
      </c>
      <c r="G16" t="s">
        <v>382</v>
      </c>
      <c r="H16" t="s">
        <v>382</v>
      </c>
    </row>
    <row r="17">
      <c r="A17" s="5" t="s">
        <v>382</v>
      </c>
      <c r="B17" t="s">
        <v>1080</v>
      </c>
      <c r="C17" t="s">
        <v>902</v>
      </c>
      <c r="D17" t="s">
        <v>535</v>
      </c>
      <c r="E17" t="s">
        <v>755</v>
      </c>
      <c r="F17" t="s">
        <v>925</v>
      </c>
      <c r="G17" t="s">
        <v>703</v>
      </c>
      <c r="H17" t="s">
        <v>917</v>
      </c>
    </row>
    <row r="18">
      <c r="A18" s="5" t="s">
        <v>382</v>
      </c>
      <c r="B18" t="s">
        <v>1081</v>
      </c>
      <c r="C18" t="s">
        <v>382</v>
      </c>
      <c r="D18" t="s">
        <v>382</v>
      </c>
      <c r="E18" t="s">
        <v>382</v>
      </c>
      <c r="F18" t="s">
        <v>382</v>
      </c>
      <c r="G18" t="s">
        <v>382</v>
      </c>
      <c r="H18" t="s">
        <v>382</v>
      </c>
    </row>
    <row r="19">
      <c r="A19" s="5" t="s">
        <v>382</v>
      </c>
      <c r="B19" t="s">
        <v>1082</v>
      </c>
      <c r="C19" t="s">
        <v>541</v>
      </c>
      <c r="D19" t="s">
        <v>1045</v>
      </c>
      <c r="E19" t="s">
        <v>533</v>
      </c>
      <c r="F19" t="s">
        <v>607</v>
      </c>
      <c r="G19" t="s">
        <v>568</v>
      </c>
      <c r="H19" t="s">
        <v>615</v>
      </c>
    </row>
    <row r="20">
      <c r="A20" s="5" t="s">
        <v>382</v>
      </c>
      <c r="B20" t="s">
        <v>1083</v>
      </c>
      <c r="C20" t="s">
        <v>382</v>
      </c>
      <c r="D20" t="s">
        <v>382</v>
      </c>
      <c r="E20" t="s">
        <v>382</v>
      </c>
      <c r="F20" t="s">
        <v>382</v>
      </c>
      <c r="G20" t="s">
        <v>382</v>
      </c>
      <c r="H20" t="s">
        <v>382</v>
      </c>
    </row>
    <row r="21">
      <c r="A21" s="5" t="s">
        <v>382</v>
      </c>
      <c r="B21" t="s">
        <v>1084</v>
      </c>
      <c r="C21" t="s">
        <v>693</v>
      </c>
      <c r="D21" t="s">
        <v>977</v>
      </c>
      <c r="E21" t="s">
        <v>411</v>
      </c>
      <c r="F21" t="s">
        <v>736</v>
      </c>
      <c r="G21" t="s">
        <v>402</v>
      </c>
      <c r="H21" t="s">
        <v>693</v>
      </c>
    </row>
    <row r="22">
      <c r="A22" s="5" t="s">
        <v>382</v>
      </c>
      <c r="B22" t="s">
        <v>1085</v>
      </c>
      <c r="C22" t="s">
        <v>541</v>
      </c>
      <c r="D22" t="s">
        <v>628</v>
      </c>
      <c r="E22" t="s">
        <v>536</v>
      </c>
      <c r="F22" t="s">
        <v>819</v>
      </c>
      <c r="G22" t="s">
        <v>1072</v>
      </c>
      <c r="H22" t="s">
        <v>515</v>
      </c>
    </row>
    <row r="23">
      <c r="A23" s="5" t="s">
        <v>382</v>
      </c>
      <c r="B23" t="s">
        <v>1086</v>
      </c>
      <c r="C23" t="s">
        <v>1122</v>
      </c>
      <c r="D23" t="s">
        <v>505</v>
      </c>
      <c r="E23" t="s">
        <v>420</v>
      </c>
      <c r="F23" t="s">
        <v>808</v>
      </c>
      <c r="G23" t="s">
        <v>846</v>
      </c>
      <c r="H23" t="s">
        <v>532</v>
      </c>
    </row>
    <row r="24">
      <c r="A24" s="5" t="s">
        <v>382</v>
      </c>
      <c r="B24" t="s">
        <v>1088</v>
      </c>
      <c r="C24" t="s">
        <v>883</v>
      </c>
      <c r="D24" t="s">
        <v>586</v>
      </c>
      <c r="E24" t="s">
        <v>1141</v>
      </c>
      <c r="F24" t="s">
        <v>516</v>
      </c>
      <c r="G24" t="s">
        <v>713</v>
      </c>
      <c r="H24" t="s">
        <v>395</v>
      </c>
    </row>
    <row r="25">
      <c r="A25" s="5" t="s">
        <v>382</v>
      </c>
      <c r="B25" t="s">
        <v>1089</v>
      </c>
      <c r="C25" t="s">
        <v>382</v>
      </c>
      <c r="D25" t="s">
        <v>382</v>
      </c>
      <c r="E25" t="s">
        <v>382</v>
      </c>
      <c r="F25" t="s">
        <v>382</v>
      </c>
      <c r="G25" t="s">
        <v>382</v>
      </c>
      <c r="H25" t="s">
        <v>382</v>
      </c>
    </row>
    <row r="26">
      <c r="A26" s="5" t="s">
        <v>382</v>
      </c>
      <c r="B26" t="s">
        <v>661</v>
      </c>
      <c r="C26" t="s">
        <v>537</v>
      </c>
      <c r="D26" t="s">
        <v>673</v>
      </c>
      <c r="E26" t="s">
        <v>537</v>
      </c>
      <c r="F26" t="s">
        <v>674</v>
      </c>
      <c r="G26" t="s">
        <v>415</v>
      </c>
      <c r="H26" t="s">
        <v>558</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942</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3.71" hidden="0" customWidth="1"/>
    <col min="2" max="2" width="23.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7</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389</v>
      </c>
      <c r="B5" t="s">
        <v>390</v>
      </c>
      <c r="C5" t="s">
        <v>391</v>
      </c>
      <c r="D5" t="s">
        <v>392</v>
      </c>
      <c r="E5" t="s">
        <v>393</v>
      </c>
      <c r="F5" t="s">
        <v>394</v>
      </c>
      <c r="G5" t="s">
        <v>395</v>
      </c>
      <c r="H5" t="s">
        <v>396</v>
      </c>
    </row>
    <row r="6">
      <c r="A6" s="5" t="s">
        <v>389</v>
      </c>
      <c r="B6" t="s">
        <v>397</v>
      </c>
      <c r="C6" t="s">
        <v>398</v>
      </c>
      <c r="D6" t="s">
        <v>399</v>
      </c>
      <c r="E6" t="s">
        <v>400</v>
      </c>
      <c r="F6" t="s">
        <v>401</v>
      </c>
      <c r="G6" t="s">
        <v>402</v>
      </c>
      <c r="H6" t="s">
        <v>403</v>
      </c>
    </row>
    <row r="7">
      <c r="A7" s="5" t="s">
        <v>389</v>
      </c>
      <c r="B7" t="s">
        <v>404</v>
      </c>
      <c r="C7" t="s">
        <v>400</v>
      </c>
      <c r="D7" t="s">
        <v>405</v>
      </c>
      <c r="E7" t="s">
        <v>406</v>
      </c>
      <c r="F7" t="s">
        <v>407</v>
      </c>
      <c r="G7" t="s">
        <v>408</v>
      </c>
      <c r="H7" t="s">
        <v>409</v>
      </c>
    </row>
    <row r="8">
      <c r="A8" s="5" t="s">
        <v>410</v>
      </c>
      <c r="B8" t="s">
        <v>390</v>
      </c>
      <c r="C8" t="s">
        <v>411</v>
      </c>
      <c r="D8" t="s">
        <v>412</v>
      </c>
      <c r="E8" t="s">
        <v>395</v>
      </c>
      <c r="F8" t="s">
        <v>413</v>
      </c>
      <c r="G8" t="s">
        <v>414</v>
      </c>
      <c r="H8" t="s">
        <v>415</v>
      </c>
    </row>
    <row r="9">
      <c r="A9" s="5" t="s">
        <v>410</v>
      </c>
      <c r="B9" t="s">
        <v>397</v>
      </c>
      <c r="C9" t="s">
        <v>416</v>
      </c>
      <c r="D9" t="s">
        <v>417</v>
      </c>
      <c r="E9" t="s">
        <v>418</v>
      </c>
      <c r="F9" t="s">
        <v>419</v>
      </c>
      <c r="G9" t="s">
        <v>420</v>
      </c>
      <c r="H9" t="s">
        <v>408</v>
      </c>
    </row>
    <row r="10">
      <c r="A10" s="5" t="s">
        <v>410</v>
      </c>
      <c r="B10" t="s">
        <v>404</v>
      </c>
      <c r="C10" t="s">
        <v>421</v>
      </c>
      <c r="D10" t="s">
        <v>422</v>
      </c>
      <c r="E10" t="s">
        <v>423</v>
      </c>
      <c r="F10" t="s">
        <v>424</v>
      </c>
      <c r="G10" t="s">
        <v>425</v>
      </c>
      <c r="H10" t="s">
        <v>426</v>
      </c>
    </row>
    <row r="12">
      <c r="A12" t="s">
        <v>427</v>
      </c>
    </row>
    <row r="13">
      <c r="A13" t="s">
        <v>428</v>
      </c>
    </row>
    <row r="14">
      <c r="A14" t="s">
        <v>429</v>
      </c>
    </row>
    <row r="15">
      <c r="A15" t="s">
        <v>430</v>
      </c>
    </row>
    <row r="16">
      <c r="A16" t="s">
        <v>431</v>
      </c>
    </row>
    <row r="17">
      <c r="A17" t="s">
        <v>432</v>
      </c>
    </row>
    <row r="18">
      <c r="A18" t="s">
        <v>433</v>
      </c>
    </row>
    <row r="19">
      <c r="A19" t="s">
        <v>434</v>
      </c>
    </row>
    <row r="20">
      <c r="A20" t="s">
        <v>435</v>
      </c>
    </row>
    <row r="21">
      <c r="A21" t="s">
        <v>436</v>
      </c>
    </row>
    <row r="22">
      <c r="A22" t="s">
        <v>437</v>
      </c>
    </row>
    <row r="23">
      <c r="A23" t="s">
        <v>382</v>
      </c>
    </row>
    <row r="24">
      <c r="A24" t="s">
        <v>438</v>
      </c>
    </row>
    <row r="25">
      <c r="A25" t="s">
        <v>439</v>
      </c>
    </row>
    <row r="26">
      <c r="A26" t="s">
        <v>440</v>
      </c>
    </row>
    <row r="27">
      <c r="A27" t="s">
        <v>441</v>
      </c>
    </row>
    <row r="28">
      <c r="A28" t="s">
        <v>442</v>
      </c>
    </row>
  </sheetData>
  <mergeCells count="3">
    <mergeCell ref="A3:H3"/>
    <mergeCell ref="A8:A10"/>
    <mergeCell ref="A5:A7"/>
  </mergeCells>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50</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402</v>
      </c>
      <c r="D5" t="s">
        <v>1105</v>
      </c>
      <c r="E5" t="s">
        <v>545</v>
      </c>
      <c r="F5" t="s">
        <v>391</v>
      </c>
      <c r="G5" t="s">
        <v>1146</v>
      </c>
      <c r="H5" t="s">
        <v>520</v>
      </c>
    </row>
    <row r="6">
      <c r="A6" s="5" t="s">
        <v>382</v>
      </c>
      <c r="B6" t="s">
        <v>1065</v>
      </c>
      <c r="C6" t="s">
        <v>547</v>
      </c>
      <c r="D6" t="s">
        <v>790</v>
      </c>
      <c r="E6" t="s">
        <v>525</v>
      </c>
      <c r="F6" t="s">
        <v>689</v>
      </c>
      <c r="G6" t="s">
        <v>496</v>
      </c>
      <c r="H6" t="s">
        <v>636</v>
      </c>
    </row>
    <row r="7">
      <c r="A7" s="5" t="s">
        <v>382</v>
      </c>
      <c r="B7" t="s">
        <v>1067</v>
      </c>
      <c r="C7" t="s">
        <v>642</v>
      </c>
      <c r="D7" t="s">
        <v>562</v>
      </c>
      <c r="E7" t="s">
        <v>603</v>
      </c>
      <c r="F7" t="s">
        <v>506</v>
      </c>
      <c r="G7" t="s">
        <v>1059</v>
      </c>
      <c r="H7" t="s">
        <v>614</v>
      </c>
    </row>
    <row r="8">
      <c r="A8" s="5" t="s">
        <v>382</v>
      </c>
      <c r="B8" t="s">
        <v>1068</v>
      </c>
      <c r="C8" t="s">
        <v>420</v>
      </c>
      <c r="D8" t="s">
        <v>732</v>
      </c>
      <c r="E8" t="s">
        <v>892</v>
      </c>
      <c r="F8" t="s">
        <v>826</v>
      </c>
      <c r="G8" t="s">
        <v>1147</v>
      </c>
      <c r="H8" t="s">
        <v>593</v>
      </c>
    </row>
    <row r="9">
      <c r="A9" s="5" t="s">
        <v>382</v>
      </c>
      <c r="B9" t="s">
        <v>1070</v>
      </c>
      <c r="C9" t="s">
        <v>496</v>
      </c>
      <c r="D9" t="s">
        <v>692</v>
      </c>
      <c r="E9" t="s">
        <v>681</v>
      </c>
      <c r="F9" t="s">
        <v>557</v>
      </c>
      <c r="G9" t="s">
        <v>642</v>
      </c>
      <c r="H9" t="s">
        <v>628</v>
      </c>
    </row>
    <row r="10">
      <c r="A10" s="5" t="s">
        <v>382</v>
      </c>
      <c r="B10" t="s">
        <v>1071</v>
      </c>
      <c r="C10" t="s">
        <v>740</v>
      </c>
      <c r="D10" t="s">
        <v>636</v>
      </c>
      <c r="E10" t="s">
        <v>637</v>
      </c>
      <c r="F10" t="s">
        <v>792</v>
      </c>
      <c r="G10" t="s">
        <v>414</v>
      </c>
      <c r="H10" t="s">
        <v>590</v>
      </c>
    </row>
    <row r="11">
      <c r="A11" s="5" t="s">
        <v>382</v>
      </c>
      <c r="B11" t="s">
        <v>1073</v>
      </c>
      <c r="C11" t="s">
        <v>693</v>
      </c>
      <c r="D11" t="s">
        <v>682</v>
      </c>
      <c r="E11" t="s">
        <v>803</v>
      </c>
      <c r="F11" t="s">
        <v>1148</v>
      </c>
      <c r="G11" t="s">
        <v>933</v>
      </c>
      <c r="H11" t="s">
        <v>1018</v>
      </c>
    </row>
    <row r="12">
      <c r="A12" s="5" t="s">
        <v>382</v>
      </c>
      <c r="B12" t="s">
        <v>1074</v>
      </c>
      <c r="C12" t="s">
        <v>740</v>
      </c>
      <c r="D12" t="s">
        <v>507</v>
      </c>
      <c r="E12" t="s">
        <v>536</v>
      </c>
      <c r="F12" t="s">
        <v>495</v>
      </c>
      <c r="G12" t="s">
        <v>1121</v>
      </c>
      <c r="H12" t="s">
        <v>846</v>
      </c>
    </row>
    <row r="13">
      <c r="A13" s="5" t="s">
        <v>382</v>
      </c>
      <c r="B13" t="s">
        <v>1075</v>
      </c>
      <c r="C13" t="s">
        <v>541</v>
      </c>
      <c r="D13" t="s">
        <v>915</v>
      </c>
      <c r="E13" t="s">
        <v>1023</v>
      </c>
      <c r="F13" t="s">
        <v>674</v>
      </c>
      <c r="G13" t="s">
        <v>896</v>
      </c>
      <c r="H13" t="s">
        <v>615</v>
      </c>
    </row>
    <row r="14">
      <c r="A14" s="5" t="s">
        <v>382</v>
      </c>
      <c r="B14" t="s">
        <v>1076</v>
      </c>
      <c r="C14" t="s">
        <v>541</v>
      </c>
      <c r="D14" t="s">
        <v>716</v>
      </c>
      <c r="E14" t="s">
        <v>1147</v>
      </c>
      <c r="F14" t="s">
        <v>575</v>
      </c>
      <c r="G14" t="s">
        <v>1115</v>
      </c>
      <c r="H14" t="s">
        <v>642</v>
      </c>
    </row>
    <row r="15">
      <c r="A15" s="5" t="s">
        <v>382</v>
      </c>
      <c r="B15" t="s">
        <v>1078</v>
      </c>
      <c r="C15" t="s">
        <v>506</v>
      </c>
      <c r="D15" t="s">
        <v>1106</v>
      </c>
      <c r="E15" t="s">
        <v>400</v>
      </c>
      <c r="F15" t="s">
        <v>591</v>
      </c>
      <c r="G15" t="s">
        <v>575</v>
      </c>
      <c r="H15" t="s">
        <v>699</v>
      </c>
    </row>
    <row r="16">
      <c r="A16" s="5" t="s">
        <v>382</v>
      </c>
      <c r="B16" t="s">
        <v>1079</v>
      </c>
      <c r="C16" t="s">
        <v>492</v>
      </c>
      <c r="D16" t="s">
        <v>573</v>
      </c>
      <c r="E16" t="s">
        <v>791</v>
      </c>
      <c r="F16" t="s">
        <v>735</v>
      </c>
      <c r="G16" t="s">
        <v>932</v>
      </c>
      <c r="H16" t="s">
        <v>562</v>
      </c>
    </row>
    <row r="17">
      <c r="A17" s="5" t="s">
        <v>382</v>
      </c>
      <c r="B17" t="s">
        <v>1080</v>
      </c>
      <c r="C17" t="s">
        <v>683</v>
      </c>
      <c r="D17" t="s">
        <v>1149</v>
      </c>
      <c r="E17" t="s">
        <v>391</v>
      </c>
      <c r="F17" t="s">
        <v>415</v>
      </c>
      <c r="G17" t="s">
        <v>642</v>
      </c>
      <c r="H17" t="s">
        <v>494</v>
      </c>
    </row>
    <row r="18">
      <c r="A18" s="5" t="s">
        <v>382</v>
      </c>
      <c r="B18" t="s">
        <v>1081</v>
      </c>
      <c r="C18" t="s">
        <v>1129</v>
      </c>
      <c r="D18" t="s">
        <v>584</v>
      </c>
      <c r="E18" t="s">
        <v>637</v>
      </c>
      <c r="F18" t="s">
        <v>421</v>
      </c>
      <c r="G18" t="s">
        <v>884</v>
      </c>
      <c r="H18" t="s">
        <v>515</v>
      </c>
    </row>
    <row r="19">
      <c r="A19" s="5" t="s">
        <v>382</v>
      </c>
      <c r="B19" t="s">
        <v>1082</v>
      </c>
      <c r="C19" t="s">
        <v>683</v>
      </c>
      <c r="D19" t="s">
        <v>857</v>
      </c>
      <c r="E19" t="s">
        <v>683</v>
      </c>
      <c r="F19" t="s">
        <v>755</v>
      </c>
      <c r="G19" t="s">
        <v>710</v>
      </c>
      <c r="H19" t="s">
        <v>710</v>
      </c>
    </row>
    <row r="20">
      <c r="A20" s="5" t="s">
        <v>382</v>
      </c>
      <c r="B20" t="s">
        <v>1083</v>
      </c>
      <c r="C20" t="s">
        <v>642</v>
      </c>
      <c r="D20" t="s">
        <v>605</v>
      </c>
      <c r="E20" t="s">
        <v>594</v>
      </c>
      <c r="F20" t="s">
        <v>549</v>
      </c>
      <c r="G20" t="s">
        <v>491</v>
      </c>
      <c r="H20" t="s">
        <v>689</v>
      </c>
    </row>
    <row r="21">
      <c r="A21" s="5" t="s">
        <v>382</v>
      </c>
      <c r="B21" t="s">
        <v>1084</v>
      </c>
      <c r="C21" t="s">
        <v>533</v>
      </c>
      <c r="D21" t="s">
        <v>1150</v>
      </c>
      <c r="E21" t="s">
        <v>740</v>
      </c>
      <c r="F21" t="s">
        <v>406</v>
      </c>
      <c r="G21" t="s">
        <v>1094</v>
      </c>
      <c r="H21" t="s">
        <v>558</v>
      </c>
    </row>
    <row r="22">
      <c r="A22" s="5" t="s">
        <v>382</v>
      </c>
      <c r="B22" t="s">
        <v>1085</v>
      </c>
      <c r="C22" t="s">
        <v>425</v>
      </c>
      <c r="D22" t="s">
        <v>906</v>
      </c>
      <c r="E22" t="s">
        <v>532</v>
      </c>
      <c r="F22" t="s">
        <v>583</v>
      </c>
      <c r="G22" t="s">
        <v>423</v>
      </c>
      <c r="H22" t="s">
        <v>674</v>
      </c>
    </row>
    <row r="23">
      <c r="A23" s="5" t="s">
        <v>382</v>
      </c>
      <c r="B23" t="s">
        <v>1086</v>
      </c>
      <c r="C23" t="s">
        <v>693</v>
      </c>
      <c r="D23" t="s">
        <v>836</v>
      </c>
      <c r="E23" t="s">
        <v>547</v>
      </c>
      <c r="F23" t="s">
        <v>732</v>
      </c>
      <c r="G23" t="s">
        <v>685</v>
      </c>
      <c r="H23" t="s">
        <v>538</v>
      </c>
    </row>
    <row r="24">
      <c r="A24" s="5" t="s">
        <v>382</v>
      </c>
      <c r="B24" t="s">
        <v>1088</v>
      </c>
      <c r="C24" t="s">
        <v>814</v>
      </c>
      <c r="D24" t="s">
        <v>593</v>
      </c>
      <c r="E24" t="s">
        <v>885</v>
      </c>
      <c r="F24" t="s">
        <v>513</v>
      </c>
      <c r="G24" t="s">
        <v>1133</v>
      </c>
      <c r="H24" t="s">
        <v>515</v>
      </c>
    </row>
    <row r="25">
      <c r="A25" s="5" t="s">
        <v>382</v>
      </c>
      <c r="B25" t="s">
        <v>1089</v>
      </c>
      <c r="C25" t="s">
        <v>1043</v>
      </c>
      <c r="D25" t="s">
        <v>396</v>
      </c>
      <c r="E25" t="s">
        <v>520</v>
      </c>
      <c r="F25" t="s">
        <v>1106</v>
      </c>
      <c r="G25" t="s">
        <v>494</v>
      </c>
      <c r="H25" t="s">
        <v>626</v>
      </c>
    </row>
    <row r="26">
      <c r="A26" s="5" t="s">
        <v>382</v>
      </c>
      <c r="B26" t="s">
        <v>661</v>
      </c>
      <c r="C26" t="s">
        <v>411</v>
      </c>
      <c r="D26" t="s">
        <v>412</v>
      </c>
      <c r="E26" t="s">
        <v>395</v>
      </c>
      <c r="F26" t="s">
        <v>413</v>
      </c>
      <c r="G26" t="s">
        <v>414</v>
      </c>
      <c r="H26" t="s">
        <v>415</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660</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52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1064</v>
      </c>
      <c r="C5" t="s">
        <v>853</v>
      </c>
      <c r="D5" t="s">
        <v>907</v>
      </c>
      <c r="E5" t="s">
        <v>907</v>
      </c>
      <c r="F5" t="s">
        <v>492</v>
      </c>
      <c r="G5" t="s">
        <v>400</v>
      </c>
      <c r="H5" t="s">
        <v>902</v>
      </c>
      <c r="I5" t="s">
        <v>891</v>
      </c>
      <c r="J5" t="s">
        <v>402</v>
      </c>
      <c r="K5" t="s">
        <v>825</v>
      </c>
      <c r="L5" t="s">
        <v>680</v>
      </c>
      <c r="M5" t="s">
        <v>754</v>
      </c>
      <c r="N5" t="s">
        <v>1113</v>
      </c>
      <c r="O5" t="s">
        <v>1029</v>
      </c>
      <c r="P5" t="s">
        <v>832</v>
      </c>
      <c r="Q5" t="s">
        <v>888</v>
      </c>
      <c r="R5" t="s">
        <v>1105</v>
      </c>
      <c r="S5" t="s">
        <v>1094</v>
      </c>
      <c r="T5" t="s">
        <v>1094</v>
      </c>
      <c r="U5" t="s">
        <v>1138</v>
      </c>
      <c r="V5" t="s">
        <v>513</v>
      </c>
      <c r="W5" t="s">
        <v>414</v>
      </c>
      <c r="X5" t="s">
        <v>1056</v>
      </c>
      <c r="Y5" t="s">
        <v>1056</v>
      </c>
      <c r="Z5" t="s">
        <v>545</v>
      </c>
      <c r="AA5" t="s">
        <v>593</v>
      </c>
      <c r="AB5" t="s">
        <v>506</v>
      </c>
      <c r="AC5" t="s">
        <v>575</v>
      </c>
      <c r="AD5" t="s">
        <v>607</v>
      </c>
      <c r="AE5" t="s">
        <v>519</v>
      </c>
      <c r="AF5" t="s">
        <v>558</v>
      </c>
      <c r="AG5" t="s">
        <v>548</v>
      </c>
      <c r="AH5" t="s">
        <v>391</v>
      </c>
      <c r="AI5" t="s">
        <v>1123</v>
      </c>
      <c r="AJ5" t="s">
        <v>1114</v>
      </c>
      <c r="AK5" t="s">
        <v>1122</v>
      </c>
      <c r="AL5" t="s">
        <v>520</v>
      </c>
      <c r="AM5" t="s">
        <v>683</v>
      </c>
      <c r="AN5" t="s">
        <v>1151</v>
      </c>
      <c r="AO5" t="s">
        <v>1146</v>
      </c>
      <c r="AP5" t="s">
        <v>1146</v>
      </c>
      <c r="AQ5" t="s">
        <v>740</v>
      </c>
      <c r="AR5" t="s">
        <v>587</v>
      </c>
      <c r="AS5" t="s">
        <v>589</v>
      </c>
      <c r="AT5" t="s">
        <v>951</v>
      </c>
      <c r="AU5" t="s">
        <v>396</v>
      </c>
      <c r="AV5" t="s">
        <v>418</v>
      </c>
      <c r="AW5" t="s">
        <v>685</v>
      </c>
      <c r="AX5" t="s">
        <v>520</v>
      </c>
    </row>
    <row r="6">
      <c r="A6" s="5" t="s">
        <v>382</v>
      </c>
      <c r="B6" t="s">
        <v>1065</v>
      </c>
      <c r="C6" t="s">
        <v>576</v>
      </c>
      <c r="D6" t="s">
        <v>493</v>
      </c>
      <c r="E6" t="s">
        <v>391</v>
      </c>
      <c r="F6" t="s">
        <v>846</v>
      </c>
      <c r="G6" t="s">
        <v>559</v>
      </c>
      <c r="H6" t="s">
        <v>411</v>
      </c>
      <c r="I6" t="s">
        <v>609</v>
      </c>
      <c r="J6" t="s">
        <v>547</v>
      </c>
      <c r="K6" t="s">
        <v>920</v>
      </c>
      <c r="L6" t="s">
        <v>399</v>
      </c>
      <c r="M6" t="s">
        <v>1097</v>
      </c>
      <c r="N6" t="s">
        <v>996</v>
      </c>
      <c r="O6" t="s">
        <v>1034</v>
      </c>
      <c r="P6" t="s">
        <v>930</v>
      </c>
      <c r="Q6" t="s">
        <v>507</v>
      </c>
      <c r="R6" t="s">
        <v>790</v>
      </c>
      <c r="S6" t="s">
        <v>525</v>
      </c>
      <c r="T6" t="s">
        <v>557</v>
      </c>
      <c r="U6" t="s">
        <v>806</v>
      </c>
      <c r="V6" t="s">
        <v>583</v>
      </c>
      <c r="W6" t="s">
        <v>524</v>
      </c>
      <c r="X6" t="s">
        <v>602</v>
      </c>
      <c r="Y6" t="s">
        <v>602</v>
      </c>
      <c r="Z6" t="s">
        <v>525</v>
      </c>
      <c r="AA6" t="s">
        <v>926</v>
      </c>
      <c r="AB6" t="s">
        <v>1051</v>
      </c>
      <c r="AC6" t="s">
        <v>688</v>
      </c>
      <c r="AD6" t="s">
        <v>688</v>
      </c>
      <c r="AE6" t="s">
        <v>789</v>
      </c>
      <c r="AF6" t="s">
        <v>677</v>
      </c>
      <c r="AG6" t="s">
        <v>574</v>
      </c>
      <c r="AH6" t="s">
        <v>689</v>
      </c>
      <c r="AI6" t="s">
        <v>709</v>
      </c>
      <c r="AJ6" t="s">
        <v>863</v>
      </c>
      <c r="AK6" t="s">
        <v>590</v>
      </c>
      <c r="AL6" t="s">
        <v>949</v>
      </c>
      <c r="AM6" t="s">
        <v>627</v>
      </c>
      <c r="AN6" t="s">
        <v>594</v>
      </c>
      <c r="AO6" t="s">
        <v>567</v>
      </c>
      <c r="AP6" t="s">
        <v>496</v>
      </c>
      <c r="AQ6" t="s">
        <v>508</v>
      </c>
      <c r="AR6" t="s">
        <v>636</v>
      </c>
      <c r="AS6" t="s">
        <v>583</v>
      </c>
      <c r="AT6" t="s">
        <v>1118</v>
      </c>
      <c r="AU6" t="s">
        <v>564</v>
      </c>
      <c r="AV6" t="s">
        <v>826</v>
      </c>
      <c r="AW6" t="s">
        <v>570</v>
      </c>
      <c r="AX6" t="s">
        <v>636</v>
      </c>
    </row>
    <row r="7">
      <c r="A7" s="5" t="s">
        <v>382</v>
      </c>
      <c r="B7" t="s">
        <v>1067</v>
      </c>
      <c r="C7" t="s">
        <v>575</v>
      </c>
      <c r="D7" t="s">
        <v>496</v>
      </c>
      <c r="E7" t="s">
        <v>576</v>
      </c>
      <c r="F7" t="s">
        <v>524</v>
      </c>
      <c r="G7" t="s">
        <v>495</v>
      </c>
      <c r="H7" t="s">
        <v>400</v>
      </c>
      <c r="I7" t="s">
        <v>587</v>
      </c>
      <c r="J7" t="s">
        <v>642</v>
      </c>
      <c r="K7" t="s">
        <v>898</v>
      </c>
      <c r="L7" t="s">
        <v>877</v>
      </c>
      <c r="M7" t="s">
        <v>716</v>
      </c>
      <c r="N7" t="s">
        <v>914</v>
      </c>
      <c r="O7" t="s">
        <v>840</v>
      </c>
      <c r="P7" t="s">
        <v>1007</v>
      </c>
      <c r="Q7" t="s">
        <v>1012</v>
      </c>
      <c r="R7" t="s">
        <v>562</v>
      </c>
      <c r="S7" t="s">
        <v>808</v>
      </c>
      <c r="T7" t="s">
        <v>522</v>
      </c>
      <c r="U7" t="s">
        <v>505</v>
      </c>
      <c r="V7" t="s">
        <v>607</v>
      </c>
      <c r="W7" t="s">
        <v>496</v>
      </c>
      <c r="X7" t="s">
        <v>513</v>
      </c>
      <c r="Y7" t="s">
        <v>418</v>
      </c>
      <c r="Z7" t="s">
        <v>603</v>
      </c>
      <c r="AA7" t="s">
        <v>636</v>
      </c>
      <c r="AB7" t="s">
        <v>507</v>
      </c>
      <c r="AC7" t="s">
        <v>585</v>
      </c>
      <c r="AD7" t="s">
        <v>846</v>
      </c>
      <c r="AE7" t="s">
        <v>515</v>
      </c>
      <c r="AF7" t="s">
        <v>398</v>
      </c>
      <c r="AG7" t="s">
        <v>398</v>
      </c>
      <c r="AH7" t="s">
        <v>506</v>
      </c>
      <c r="AI7" t="s">
        <v>506</v>
      </c>
      <c r="AJ7" t="s">
        <v>492</v>
      </c>
      <c r="AK7" t="s">
        <v>493</v>
      </c>
      <c r="AL7" t="s">
        <v>636</v>
      </c>
      <c r="AM7" t="s">
        <v>494</v>
      </c>
      <c r="AN7" t="s">
        <v>544</v>
      </c>
      <c r="AO7" t="s">
        <v>1059</v>
      </c>
      <c r="AP7" t="s">
        <v>1059</v>
      </c>
      <c r="AQ7" t="s">
        <v>694</v>
      </c>
      <c r="AR7" t="s">
        <v>739</v>
      </c>
      <c r="AS7" t="s">
        <v>413</v>
      </c>
      <c r="AT7" t="s">
        <v>682</v>
      </c>
      <c r="AU7" t="s">
        <v>846</v>
      </c>
      <c r="AV7" t="s">
        <v>576</v>
      </c>
      <c r="AW7" t="s">
        <v>403</v>
      </c>
      <c r="AX7" t="s">
        <v>614</v>
      </c>
    </row>
    <row r="8">
      <c r="A8" s="5" t="s">
        <v>382</v>
      </c>
      <c r="B8" t="s">
        <v>1068</v>
      </c>
      <c r="C8" t="s">
        <v>393</v>
      </c>
      <c r="D8" t="s">
        <v>589</v>
      </c>
      <c r="E8" t="s">
        <v>595</v>
      </c>
      <c r="F8" t="s">
        <v>674</v>
      </c>
      <c r="G8" t="s">
        <v>532</v>
      </c>
      <c r="H8" t="s">
        <v>1023</v>
      </c>
      <c r="I8" t="s">
        <v>642</v>
      </c>
      <c r="J8" t="s">
        <v>420</v>
      </c>
      <c r="K8" t="s">
        <v>877</v>
      </c>
      <c r="L8" t="s">
        <v>503</v>
      </c>
      <c r="M8" t="s">
        <v>531</v>
      </c>
      <c r="N8" t="s">
        <v>871</v>
      </c>
      <c r="O8" t="s">
        <v>823</v>
      </c>
      <c r="P8" t="s">
        <v>417</v>
      </c>
      <c r="Q8" t="s">
        <v>407</v>
      </c>
      <c r="R8" t="s">
        <v>732</v>
      </c>
      <c r="S8" t="s">
        <v>421</v>
      </c>
      <c r="T8" t="s">
        <v>402</v>
      </c>
      <c r="U8" t="s">
        <v>536</v>
      </c>
      <c r="V8" t="s">
        <v>594</v>
      </c>
      <c r="W8" t="s">
        <v>595</v>
      </c>
      <c r="X8" t="s">
        <v>1129</v>
      </c>
      <c r="Y8" t="s">
        <v>1124</v>
      </c>
      <c r="Z8" t="s">
        <v>892</v>
      </c>
      <c r="AA8" t="s">
        <v>743</v>
      </c>
      <c r="AB8" t="s">
        <v>571</v>
      </c>
      <c r="AC8" t="s">
        <v>584</v>
      </c>
      <c r="AD8" t="s">
        <v>925</v>
      </c>
      <c r="AE8" t="s">
        <v>518</v>
      </c>
      <c r="AF8" t="s">
        <v>523</v>
      </c>
      <c r="AG8" t="s">
        <v>419</v>
      </c>
      <c r="AH8" t="s">
        <v>826</v>
      </c>
      <c r="AI8" t="s">
        <v>1043</v>
      </c>
      <c r="AJ8" t="s">
        <v>884</v>
      </c>
      <c r="AK8" t="s">
        <v>1124</v>
      </c>
      <c r="AL8" t="s">
        <v>758</v>
      </c>
      <c r="AM8" t="s">
        <v>413</v>
      </c>
      <c r="AN8" t="s">
        <v>1138</v>
      </c>
      <c r="AO8" t="s">
        <v>1152</v>
      </c>
      <c r="AP8" t="s">
        <v>1147</v>
      </c>
      <c r="AQ8" t="s">
        <v>826</v>
      </c>
      <c r="AR8" t="s">
        <v>497</v>
      </c>
      <c r="AS8" t="s">
        <v>566</v>
      </c>
      <c r="AT8" t="s">
        <v>1095</v>
      </c>
      <c r="AU8" t="s">
        <v>519</v>
      </c>
      <c r="AV8" t="s">
        <v>418</v>
      </c>
      <c r="AW8" t="s">
        <v>493</v>
      </c>
      <c r="AX8" t="s">
        <v>593</v>
      </c>
    </row>
    <row r="9">
      <c r="A9" s="5" t="s">
        <v>382</v>
      </c>
      <c r="B9" t="s">
        <v>1070</v>
      </c>
      <c r="C9" t="s">
        <v>693</v>
      </c>
      <c r="D9" t="s">
        <v>517</v>
      </c>
      <c r="E9" t="s">
        <v>517</v>
      </c>
      <c r="F9" t="s">
        <v>827</v>
      </c>
      <c r="G9" t="s">
        <v>510</v>
      </c>
      <c r="H9" t="s">
        <v>593</v>
      </c>
      <c r="I9" t="s">
        <v>520</v>
      </c>
      <c r="J9" t="s">
        <v>496</v>
      </c>
      <c r="K9" t="s">
        <v>862</v>
      </c>
      <c r="L9" t="s">
        <v>1100</v>
      </c>
      <c r="M9" t="s">
        <v>708</v>
      </c>
      <c r="N9" t="s">
        <v>914</v>
      </c>
      <c r="O9" t="s">
        <v>1153</v>
      </c>
      <c r="P9" t="s">
        <v>1018</v>
      </c>
      <c r="Q9" t="s">
        <v>953</v>
      </c>
      <c r="R9" t="s">
        <v>692</v>
      </c>
      <c r="S9" t="s">
        <v>494</v>
      </c>
      <c r="T9" t="s">
        <v>419</v>
      </c>
      <c r="U9" t="s">
        <v>413</v>
      </c>
      <c r="V9" t="s">
        <v>677</v>
      </c>
      <c r="W9" t="s">
        <v>583</v>
      </c>
      <c r="X9" t="s">
        <v>728</v>
      </c>
      <c r="Y9" t="s">
        <v>614</v>
      </c>
      <c r="Z9" t="s">
        <v>681</v>
      </c>
      <c r="AA9" t="s">
        <v>424</v>
      </c>
      <c r="AB9" t="s">
        <v>509</v>
      </c>
      <c r="AC9" t="s">
        <v>728</v>
      </c>
      <c r="AD9" t="s">
        <v>866</v>
      </c>
      <c r="AE9" t="s">
        <v>809</v>
      </c>
      <c r="AF9" t="s">
        <v>699</v>
      </c>
      <c r="AG9" t="s">
        <v>558</v>
      </c>
      <c r="AH9" t="s">
        <v>557</v>
      </c>
      <c r="AI9" t="s">
        <v>512</v>
      </c>
      <c r="AJ9" t="s">
        <v>533</v>
      </c>
      <c r="AK9" t="s">
        <v>516</v>
      </c>
      <c r="AL9" t="s">
        <v>560</v>
      </c>
      <c r="AM9" t="s">
        <v>606</v>
      </c>
      <c r="AN9" t="s">
        <v>603</v>
      </c>
      <c r="AO9" t="s">
        <v>637</v>
      </c>
      <c r="AP9" t="s">
        <v>642</v>
      </c>
      <c r="AQ9" t="s">
        <v>694</v>
      </c>
      <c r="AR9" t="s">
        <v>807</v>
      </c>
      <c r="AS9" t="s">
        <v>624</v>
      </c>
      <c r="AT9" t="s">
        <v>1012</v>
      </c>
      <c r="AU9" t="s">
        <v>1072</v>
      </c>
      <c r="AV9" t="s">
        <v>813</v>
      </c>
      <c r="AW9" t="s">
        <v>626</v>
      </c>
      <c r="AX9" t="s">
        <v>628</v>
      </c>
    </row>
    <row r="10">
      <c r="A10" s="5" t="s">
        <v>382</v>
      </c>
      <c r="B10" t="s">
        <v>1071</v>
      </c>
      <c r="C10" t="s">
        <v>497</v>
      </c>
      <c r="D10" t="s">
        <v>492</v>
      </c>
      <c r="E10" t="s">
        <v>801</v>
      </c>
      <c r="F10" t="s">
        <v>590</v>
      </c>
      <c r="G10" t="s">
        <v>568</v>
      </c>
      <c r="H10" t="s">
        <v>713</v>
      </c>
      <c r="I10" t="s">
        <v>533</v>
      </c>
      <c r="J10" t="s">
        <v>740</v>
      </c>
      <c r="K10" t="s">
        <v>526</v>
      </c>
      <c r="L10" t="s">
        <v>928</v>
      </c>
      <c r="M10" t="s">
        <v>735</v>
      </c>
      <c r="N10" t="s">
        <v>845</v>
      </c>
      <c r="O10" t="s">
        <v>1154</v>
      </c>
      <c r="P10" t="s">
        <v>870</v>
      </c>
      <c r="Q10" t="s">
        <v>947</v>
      </c>
      <c r="R10" t="s">
        <v>636</v>
      </c>
      <c r="S10" t="s">
        <v>416</v>
      </c>
      <c r="T10" t="s">
        <v>801</v>
      </c>
      <c r="U10" t="s">
        <v>576</v>
      </c>
      <c r="V10" t="s">
        <v>406</v>
      </c>
      <c r="W10" t="s">
        <v>683</v>
      </c>
      <c r="X10" t="s">
        <v>937</v>
      </c>
      <c r="Y10" t="s">
        <v>609</v>
      </c>
      <c r="Z10" t="s">
        <v>637</v>
      </c>
      <c r="AA10" t="s">
        <v>922</v>
      </c>
      <c r="AB10" t="s">
        <v>922</v>
      </c>
      <c r="AC10" t="s">
        <v>809</v>
      </c>
      <c r="AD10" t="s">
        <v>1037</v>
      </c>
      <c r="AE10" t="s">
        <v>677</v>
      </c>
      <c r="AF10" t="s">
        <v>584</v>
      </c>
      <c r="AG10" t="s">
        <v>925</v>
      </c>
      <c r="AH10" t="s">
        <v>792</v>
      </c>
      <c r="AI10" t="s">
        <v>493</v>
      </c>
      <c r="AJ10" t="s">
        <v>683</v>
      </c>
      <c r="AK10" t="s">
        <v>586</v>
      </c>
      <c r="AL10" t="s">
        <v>746</v>
      </c>
      <c r="AM10" t="s">
        <v>624</v>
      </c>
      <c r="AN10" t="s">
        <v>685</v>
      </c>
      <c r="AO10" t="s">
        <v>516</v>
      </c>
      <c r="AP10" t="s">
        <v>414</v>
      </c>
      <c r="AQ10" t="s">
        <v>739</v>
      </c>
      <c r="AR10" t="s">
        <v>623</v>
      </c>
      <c r="AS10" t="s">
        <v>613</v>
      </c>
      <c r="AT10" t="s">
        <v>412</v>
      </c>
      <c r="AU10" t="s">
        <v>689</v>
      </c>
      <c r="AV10" t="s">
        <v>491</v>
      </c>
      <c r="AW10" t="s">
        <v>515</v>
      </c>
      <c r="AX10" t="s">
        <v>590</v>
      </c>
    </row>
    <row r="11">
      <c r="A11" s="5" t="s">
        <v>382</v>
      </c>
      <c r="B11" t="s">
        <v>1073</v>
      </c>
      <c r="C11" t="s">
        <v>495</v>
      </c>
      <c r="D11" t="s">
        <v>559</v>
      </c>
      <c r="E11" t="s">
        <v>515</v>
      </c>
      <c r="F11" t="s">
        <v>950</v>
      </c>
      <c r="G11" t="s">
        <v>401</v>
      </c>
      <c r="H11" t="s">
        <v>590</v>
      </c>
      <c r="I11" t="s">
        <v>419</v>
      </c>
      <c r="J11" t="s">
        <v>693</v>
      </c>
      <c r="K11" t="s">
        <v>631</v>
      </c>
      <c r="L11" t="s">
        <v>680</v>
      </c>
      <c r="M11" t="s">
        <v>931</v>
      </c>
      <c r="N11" t="s">
        <v>1154</v>
      </c>
      <c r="O11" t="s">
        <v>531</v>
      </c>
      <c r="P11" t="s">
        <v>639</v>
      </c>
      <c r="Q11" t="s">
        <v>1126</v>
      </c>
      <c r="R11" t="s">
        <v>682</v>
      </c>
      <c r="S11" t="s">
        <v>1096</v>
      </c>
      <c r="T11" t="s">
        <v>888</v>
      </c>
      <c r="U11" t="s">
        <v>890</v>
      </c>
      <c r="V11" t="s">
        <v>959</v>
      </c>
      <c r="W11" t="s">
        <v>1139</v>
      </c>
      <c r="X11" t="s">
        <v>803</v>
      </c>
      <c r="Y11" t="s">
        <v>633</v>
      </c>
      <c r="Z11" t="s">
        <v>803</v>
      </c>
      <c r="AA11" t="s">
        <v>934</v>
      </c>
      <c r="AB11" t="s">
        <v>705</v>
      </c>
      <c r="AC11" t="s">
        <v>751</v>
      </c>
      <c r="AD11" t="s">
        <v>1028</v>
      </c>
      <c r="AE11" t="s">
        <v>696</v>
      </c>
      <c r="AF11" t="s">
        <v>1153</v>
      </c>
      <c r="AG11" t="s">
        <v>971</v>
      </c>
      <c r="AH11" t="s">
        <v>1148</v>
      </c>
      <c r="AI11" t="s">
        <v>854</v>
      </c>
      <c r="AJ11" t="s">
        <v>784</v>
      </c>
      <c r="AK11" t="s">
        <v>906</v>
      </c>
      <c r="AL11" t="s">
        <v>580</v>
      </c>
      <c r="AM11" t="s">
        <v>600</v>
      </c>
      <c r="AN11" t="s">
        <v>1118</v>
      </c>
      <c r="AO11" t="s">
        <v>1087</v>
      </c>
      <c r="AP11" t="s">
        <v>933</v>
      </c>
      <c r="AQ11" t="s">
        <v>830</v>
      </c>
      <c r="AR11" t="s">
        <v>634</v>
      </c>
      <c r="AS11" t="s">
        <v>735</v>
      </c>
      <c r="AT11" t="s">
        <v>1155</v>
      </c>
      <c r="AU11" t="s">
        <v>946</v>
      </c>
      <c r="AV11" t="s">
        <v>1047</v>
      </c>
      <c r="AW11" t="s">
        <v>691</v>
      </c>
      <c r="AX11" t="s">
        <v>1018</v>
      </c>
    </row>
    <row r="12">
      <c r="A12" s="5" t="s">
        <v>382</v>
      </c>
      <c r="B12" t="s">
        <v>1074</v>
      </c>
      <c r="C12" t="s">
        <v>548</v>
      </c>
      <c r="D12" t="s">
        <v>522</v>
      </c>
      <c r="E12" t="s">
        <v>567</v>
      </c>
      <c r="F12" t="s">
        <v>605</v>
      </c>
      <c r="G12" t="s">
        <v>515</v>
      </c>
      <c r="H12" t="s">
        <v>801</v>
      </c>
      <c r="I12" t="s">
        <v>533</v>
      </c>
      <c r="J12" t="s">
        <v>740</v>
      </c>
      <c r="K12" t="s">
        <v>862</v>
      </c>
      <c r="L12" t="s">
        <v>676</v>
      </c>
      <c r="M12" t="s">
        <v>941</v>
      </c>
      <c r="N12" t="s">
        <v>816</v>
      </c>
      <c r="O12" t="s">
        <v>904</v>
      </c>
      <c r="P12" t="s">
        <v>1087</v>
      </c>
      <c r="Q12" t="s">
        <v>922</v>
      </c>
      <c r="R12" t="s">
        <v>507</v>
      </c>
      <c r="S12" t="s">
        <v>558</v>
      </c>
      <c r="T12" t="s">
        <v>408</v>
      </c>
      <c r="U12" t="s">
        <v>558</v>
      </c>
      <c r="V12" t="s">
        <v>623</v>
      </c>
      <c r="W12" t="s">
        <v>604</v>
      </c>
      <c r="X12" t="s">
        <v>568</v>
      </c>
      <c r="Y12" t="s">
        <v>587</v>
      </c>
      <c r="Z12" t="s">
        <v>536</v>
      </c>
      <c r="AA12" t="s">
        <v>692</v>
      </c>
      <c r="AB12" t="s">
        <v>636</v>
      </c>
      <c r="AC12" t="s">
        <v>846</v>
      </c>
      <c r="AD12" t="s">
        <v>628</v>
      </c>
      <c r="AE12" t="s">
        <v>976</v>
      </c>
      <c r="AF12" t="s">
        <v>511</v>
      </c>
      <c r="AG12" t="s">
        <v>504</v>
      </c>
      <c r="AH12" t="s">
        <v>495</v>
      </c>
      <c r="AI12" t="s">
        <v>929</v>
      </c>
      <c r="AJ12" t="s">
        <v>1116</v>
      </c>
      <c r="AK12" t="s">
        <v>1023</v>
      </c>
      <c r="AL12" t="s">
        <v>712</v>
      </c>
      <c r="AM12" t="s">
        <v>846</v>
      </c>
      <c r="AN12" t="s">
        <v>729</v>
      </c>
      <c r="AO12" t="s">
        <v>1122</v>
      </c>
      <c r="AP12" t="s">
        <v>1121</v>
      </c>
      <c r="AQ12" t="s">
        <v>592</v>
      </c>
      <c r="AR12" t="s">
        <v>846</v>
      </c>
      <c r="AS12" t="s">
        <v>584</v>
      </c>
      <c r="AT12" t="s">
        <v>641</v>
      </c>
      <c r="AU12" t="s">
        <v>874</v>
      </c>
      <c r="AV12" t="s">
        <v>863</v>
      </c>
      <c r="AW12" t="s">
        <v>585</v>
      </c>
      <c r="AX12" t="s">
        <v>846</v>
      </c>
    </row>
    <row r="13">
      <c r="A13" s="5" t="s">
        <v>382</v>
      </c>
      <c r="B13" t="s">
        <v>1075</v>
      </c>
      <c r="C13" t="s">
        <v>418</v>
      </c>
      <c r="D13" t="s">
        <v>418</v>
      </c>
      <c r="E13" t="s">
        <v>536</v>
      </c>
      <c r="F13" t="s">
        <v>533</v>
      </c>
      <c r="G13" t="s">
        <v>685</v>
      </c>
      <c r="H13" t="s">
        <v>536</v>
      </c>
      <c r="I13" t="s">
        <v>609</v>
      </c>
      <c r="J13" t="s">
        <v>541</v>
      </c>
      <c r="K13" t="s">
        <v>1002</v>
      </c>
      <c r="L13" t="s">
        <v>501</v>
      </c>
      <c r="M13" t="s">
        <v>837</v>
      </c>
      <c r="N13" t="s">
        <v>1030</v>
      </c>
      <c r="O13" t="s">
        <v>598</v>
      </c>
      <c r="P13" t="s">
        <v>810</v>
      </c>
      <c r="Q13" t="s">
        <v>1093</v>
      </c>
      <c r="R13" t="s">
        <v>915</v>
      </c>
      <c r="S13" t="s">
        <v>414</v>
      </c>
      <c r="T13" t="s">
        <v>853</v>
      </c>
      <c r="U13" t="s">
        <v>513</v>
      </c>
      <c r="V13" t="s">
        <v>642</v>
      </c>
      <c r="W13" t="s">
        <v>937</v>
      </c>
      <c r="X13" t="s">
        <v>421</v>
      </c>
      <c r="Y13" t="s">
        <v>610</v>
      </c>
      <c r="Z13" t="s">
        <v>1023</v>
      </c>
      <c r="AA13" t="s">
        <v>571</v>
      </c>
      <c r="AB13" t="s">
        <v>424</v>
      </c>
      <c r="AC13" t="s">
        <v>539</v>
      </c>
      <c r="AD13" t="s">
        <v>806</v>
      </c>
      <c r="AE13" t="s">
        <v>419</v>
      </c>
      <c r="AF13" t="s">
        <v>674</v>
      </c>
      <c r="AG13" t="s">
        <v>807</v>
      </c>
      <c r="AH13" t="s">
        <v>674</v>
      </c>
      <c r="AI13" t="s">
        <v>683</v>
      </c>
      <c r="AJ13" t="s">
        <v>536</v>
      </c>
      <c r="AK13" t="s">
        <v>395</v>
      </c>
      <c r="AL13" t="s">
        <v>413</v>
      </c>
      <c r="AM13" t="s">
        <v>575</v>
      </c>
      <c r="AN13" t="s">
        <v>400</v>
      </c>
      <c r="AO13" t="s">
        <v>603</v>
      </c>
      <c r="AP13" t="s">
        <v>896</v>
      </c>
      <c r="AQ13" t="s">
        <v>398</v>
      </c>
      <c r="AR13" t="s">
        <v>548</v>
      </c>
      <c r="AS13" t="s">
        <v>548</v>
      </c>
      <c r="AT13" t="s">
        <v>585</v>
      </c>
      <c r="AU13" t="s">
        <v>607</v>
      </c>
      <c r="AV13" t="s">
        <v>408</v>
      </c>
      <c r="AW13" t="s">
        <v>495</v>
      </c>
      <c r="AX13" t="s">
        <v>615</v>
      </c>
    </row>
    <row r="14">
      <c r="A14" s="5" t="s">
        <v>382</v>
      </c>
      <c r="B14" t="s">
        <v>1076</v>
      </c>
      <c r="C14" t="s">
        <v>683</v>
      </c>
      <c r="D14" t="s">
        <v>602</v>
      </c>
      <c r="E14" t="s">
        <v>800</v>
      </c>
      <c r="F14" t="s">
        <v>395</v>
      </c>
      <c r="G14" t="s">
        <v>713</v>
      </c>
      <c r="H14" t="s">
        <v>411</v>
      </c>
      <c r="I14" t="s">
        <v>896</v>
      </c>
      <c r="J14" t="s">
        <v>541</v>
      </c>
      <c r="K14" t="s">
        <v>856</v>
      </c>
      <c r="L14" t="s">
        <v>948</v>
      </c>
      <c r="M14" t="s">
        <v>948</v>
      </c>
      <c r="N14" t="s">
        <v>1156</v>
      </c>
      <c r="O14" t="s">
        <v>1157</v>
      </c>
      <c r="P14" t="s">
        <v>904</v>
      </c>
      <c r="Q14" t="s">
        <v>831</v>
      </c>
      <c r="R14" t="s">
        <v>716</v>
      </c>
      <c r="S14" t="s">
        <v>1124</v>
      </c>
      <c r="T14" t="s">
        <v>1094</v>
      </c>
      <c r="U14" t="s">
        <v>1124</v>
      </c>
      <c r="V14" t="s">
        <v>1057</v>
      </c>
      <c r="W14" t="s">
        <v>1158</v>
      </c>
      <c r="X14" t="s">
        <v>1123</v>
      </c>
      <c r="Y14" t="s">
        <v>1159</v>
      </c>
      <c r="Z14" t="s">
        <v>1147</v>
      </c>
      <c r="AA14" t="s">
        <v>505</v>
      </c>
      <c r="AB14" t="s">
        <v>575</v>
      </c>
      <c r="AC14" t="s">
        <v>497</v>
      </c>
      <c r="AD14" t="s">
        <v>595</v>
      </c>
      <c r="AE14" t="s">
        <v>525</v>
      </c>
      <c r="AF14" t="s">
        <v>398</v>
      </c>
      <c r="AG14" t="s">
        <v>504</v>
      </c>
      <c r="AH14" t="s">
        <v>575</v>
      </c>
      <c r="AI14" t="s">
        <v>543</v>
      </c>
      <c r="AJ14" t="s">
        <v>940</v>
      </c>
      <c r="AK14" t="s">
        <v>1052</v>
      </c>
      <c r="AL14" t="s">
        <v>602</v>
      </c>
      <c r="AM14" t="s">
        <v>402</v>
      </c>
      <c r="AN14" t="s">
        <v>1120</v>
      </c>
      <c r="AO14" t="s">
        <v>1160</v>
      </c>
      <c r="AP14" t="s">
        <v>1115</v>
      </c>
      <c r="AQ14" t="s">
        <v>937</v>
      </c>
      <c r="AR14" t="s">
        <v>853</v>
      </c>
      <c r="AS14" t="s">
        <v>418</v>
      </c>
      <c r="AT14" t="s">
        <v>495</v>
      </c>
      <c r="AU14" t="s">
        <v>514</v>
      </c>
      <c r="AV14" t="s">
        <v>609</v>
      </c>
      <c r="AW14" t="s">
        <v>895</v>
      </c>
      <c r="AX14" t="s">
        <v>642</v>
      </c>
    </row>
    <row r="15">
      <c r="A15" s="5" t="s">
        <v>382</v>
      </c>
      <c r="B15" t="s">
        <v>1078</v>
      </c>
      <c r="C15" t="s">
        <v>566</v>
      </c>
      <c r="D15" t="s">
        <v>521</v>
      </c>
      <c r="E15" t="s">
        <v>493</v>
      </c>
      <c r="F15" t="s">
        <v>406</v>
      </c>
      <c r="G15" t="s">
        <v>494</v>
      </c>
      <c r="H15" t="s">
        <v>506</v>
      </c>
      <c r="I15" t="s">
        <v>681</v>
      </c>
      <c r="J15" t="s">
        <v>506</v>
      </c>
      <c r="K15" t="s">
        <v>835</v>
      </c>
      <c r="L15" t="s">
        <v>1026</v>
      </c>
      <c r="M15" t="s">
        <v>914</v>
      </c>
      <c r="N15" t="s">
        <v>1161</v>
      </c>
      <c r="O15" t="s">
        <v>1162</v>
      </c>
      <c r="P15" t="s">
        <v>1009</v>
      </c>
      <c r="Q15" t="s">
        <v>847</v>
      </c>
      <c r="R15" t="s">
        <v>1106</v>
      </c>
      <c r="S15" t="s">
        <v>532</v>
      </c>
      <c r="T15" t="s">
        <v>608</v>
      </c>
      <c r="U15" t="s">
        <v>395</v>
      </c>
      <c r="V15" t="s">
        <v>522</v>
      </c>
      <c r="W15" t="s">
        <v>547</v>
      </c>
      <c r="X15" t="s">
        <v>491</v>
      </c>
      <c r="Y15" t="s">
        <v>491</v>
      </c>
      <c r="Z15" t="s">
        <v>400</v>
      </c>
      <c r="AA15" t="s">
        <v>951</v>
      </c>
      <c r="AB15" t="s">
        <v>667</v>
      </c>
      <c r="AC15" t="s">
        <v>1104</v>
      </c>
      <c r="AD15" t="s">
        <v>667</v>
      </c>
      <c r="AE15" t="s">
        <v>838</v>
      </c>
      <c r="AF15" t="s">
        <v>563</v>
      </c>
      <c r="AG15" t="s">
        <v>717</v>
      </c>
      <c r="AH15" t="s">
        <v>591</v>
      </c>
      <c r="AI15" t="s">
        <v>681</v>
      </c>
      <c r="AJ15" t="s">
        <v>801</v>
      </c>
      <c r="AK15" t="s">
        <v>493</v>
      </c>
      <c r="AL15" t="s">
        <v>692</v>
      </c>
      <c r="AM15" t="s">
        <v>593</v>
      </c>
      <c r="AN15" t="s">
        <v>576</v>
      </c>
      <c r="AO15" t="s">
        <v>534</v>
      </c>
      <c r="AP15" t="s">
        <v>575</v>
      </c>
      <c r="AQ15" t="s">
        <v>396</v>
      </c>
      <c r="AR15" t="s">
        <v>520</v>
      </c>
      <c r="AS15" t="s">
        <v>396</v>
      </c>
      <c r="AT15" t="s">
        <v>1006</v>
      </c>
      <c r="AU15" t="s">
        <v>790</v>
      </c>
      <c r="AV15" t="s">
        <v>807</v>
      </c>
      <c r="AW15" t="s">
        <v>807</v>
      </c>
      <c r="AX15" t="s">
        <v>699</v>
      </c>
    </row>
    <row r="16">
      <c r="A16" s="5" t="s">
        <v>382</v>
      </c>
      <c r="B16" t="s">
        <v>1079</v>
      </c>
      <c r="C16" t="s">
        <v>536</v>
      </c>
      <c r="D16" t="s">
        <v>403</v>
      </c>
      <c r="E16" t="s">
        <v>522</v>
      </c>
      <c r="F16" t="s">
        <v>576</v>
      </c>
      <c r="G16" t="s">
        <v>491</v>
      </c>
      <c r="H16" t="s">
        <v>393</v>
      </c>
      <c r="I16" t="s">
        <v>395</v>
      </c>
      <c r="J16" t="s">
        <v>492</v>
      </c>
      <c r="K16" t="s">
        <v>944</v>
      </c>
      <c r="L16" t="s">
        <v>601</v>
      </c>
      <c r="M16" t="s">
        <v>666</v>
      </c>
      <c r="N16" t="s">
        <v>754</v>
      </c>
      <c r="O16" t="s">
        <v>803</v>
      </c>
      <c r="P16" t="s">
        <v>920</v>
      </c>
      <c r="Q16" t="s">
        <v>1051</v>
      </c>
      <c r="R16" t="s">
        <v>573</v>
      </c>
      <c r="S16" t="s">
        <v>827</v>
      </c>
      <c r="T16" t="s">
        <v>809</v>
      </c>
      <c r="U16" t="s">
        <v>732</v>
      </c>
      <c r="V16" t="s">
        <v>626</v>
      </c>
      <c r="W16" t="s">
        <v>791</v>
      </c>
      <c r="X16" t="s">
        <v>689</v>
      </c>
      <c r="Y16" t="s">
        <v>519</v>
      </c>
      <c r="Z16" t="s">
        <v>791</v>
      </c>
      <c r="AA16" t="s">
        <v>627</v>
      </c>
      <c r="AB16" t="s">
        <v>560</v>
      </c>
      <c r="AC16" t="s">
        <v>709</v>
      </c>
      <c r="AD16" t="s">
        <v>732</v>
      </c>
      <c r="AE16" t="s">
        <v>709</v>
      </c>
      <c r="AF16" t="s">
        <v>938</v>
      </c>
      <c r="AG16" t="s">
        <v>498</v>
      </c>
      <c r="AH16" t="s">
        <v>735</v>
      </c>
      <c r="AI16" t="s">
        <v>674</v>
      </c>
      <c r="AJ16" t="s">
        <v>846</v>
      </c>
      <c r="AK16" t="s">
        <v>426</v>
      </c>
      <c r="AL16" t="s">
        <v>712</v>
      </c>
      <c r="AM16" t="s">
        <v>561</v>
      </c>
      <c r="AN16" t="s">
        <v>612</v>
      </c>
      <c r="AO16" t="s">
        <v>1102</v>
      </c>
      <c r="AP16" t="s">
        <v>932</v>
      </c>
      <c r="AQ16" t="s">
        <v>507</v>
      </c>
      <c r="AR16" t="s">
        <v>819</v>
      </c>
      <c r="AS16" t="s">
        <v>562</v>
      </c>
      <c r="AT16" t="s">
        <v>931</v>
      </c>
      <c r="AU16" t="s">
        <v>1104</v>
      </c>
      <c r="AV16" t="s">
        <v>564</v>
      </c>
      <c r="AW16" t="s">
        <v>636</v>
      </c>
      <c r="AX16" t="s">
        <v>562</v>
      </c>
    </row>
    <row r="17">
      <c r="A17" s="5" t="s">
        <v>382</v>
      </c>
      <c r="B17" t="s">
        <v>1080</v>
      </c>
      <c r="C17" t="s">
        <v>491</v>
      </c>
      <c r="D17" t="s">
        <v>547</v>
      </c>
      <c r="E17" t="s">
        <v>391</v>
      </c>
      <c r="F17" t="s">
        <v>534</v>
      </c>
      <c r="G17" t="s">
        <v>506</v>
      </c>
      <c r="H17" t="s">
        <v>492</v>
      </c>
      <c r="I17" t="s">
        <v>416</v>
      </c>
      <c r="J17" t="s">
        <v>683</v>
      </c>
      <c r="K17" t="s">
        <v>1015</v>
      </c>
      <c r="L17" t="s">
        <v>1038</v>
      </c>
      <c r="M17" t="s">
        <v>1004</v>
      </c>
      <c r="N17" t="s">
        <v>1163</v>
      </c>
      <c r="O17" t="s">
        <v>1164</v>
      </c>
      <c r="P17" t="s">
        <v>1165</v>
      </c>
      <c r="Q17" t="s">
        <v>698</v>
      </c>
      <c r="R17" t="s">
        <v>1149</v>
      </c>
      <c r="S17" t="s">
        <v>693</v>
      </c>
      <c r="T17" t="s">
        <v>576</v>
      </c>
      <c r="U17" t="s">
        <v>504</v>
      </c>
      <c r="V17" t="s">
        <v>801</v>
      </c>
      <c r="W17" t="s">
        <v>525</v>
      </c>
      <c r="X17" t="s">
        <v>497</v>
      </c>
      <c r="Y17" t="s">
        <v>546</v>
      </c>
      <c r="Z17" t="s">
        <v>391</v>
      </c>
      <c r="AA17" t="s">
        <v>592</v>
      </c>
      <c r="AB17" t="s">
        <v>583</v>
      </c>
      <c r="AC17" t="s">
        <v>743</v>
      </c>
      <c r="AD17" t="s">
        <v>594</v>
      </c>
      <c r="AE17" t="s">
        <v>605</v>
      </c>
      <c r="AF17" t="s">
        <v>426</v>
      </c>
      <c r="AG17" t="s">
        <v>590</v>
      </c>
      <c r="AH17" t="s">
        <v>415</v>
      </c>
      <c r="AI17" t="s">
        <v>516</v>
      </c>
      <c r="AJ17" t="s">
        <v>533</v>
      </c>
      <c r="AK17" t="s">
        <v>514</v>
      </c>
      <c r="AL17" t="s">
        <v>408</v>
      </c>
      <c r="AM17" t="s">
        <v>521</v>
      </c>
      <c r="AN17" t="s">
        <v>395</v>
      </c>
      <c r="AO17" t="s">
        <v>642</v>
      </c>
      <c r="AP17" t="s">
        <v>642</v>
      </c>
      <c r="AQ17" t="s">
        <v>846</v>
      </c>
      <c r="AR17" t="s">
        <v>539</v>
      </c>
      <c r="AS17" t="s">
        <v>604</v>
      </c>
      <c r="AT17" t="s">
        <v>628</v>
      </c>
      <c r="AU17" t="s">
        <v>699</v>
      </c>
      <c r="AV17" t="s">
        <v>739</v>
      </c>
      <c r="AW17" t="s">
        <v>524</v>
      </c>
      <c r="AX17" t="s">
        <v>494</v>
      </c>
    </row>
    <row r="18">
      <c r="A18" s="5" t="s">
        <v>382</v>
      </c>
      <c r="B18" t="s">
        <v>1081</v>
      </c>
      <c r="C18" t="s">
        <v>895</v>
      </c>
      <c r="D18" t="s">
        <v>615</v>
      </c>
      <c r="E18" t="s">
        <v>637</v>
      </c>
      <c r="F18" t="s">
        <v>902</v>
      </c>
      <c r="G18" t="s">
        <v>416</v>
      </c>
      <c r="H18" t="s">
        <v>637</v>
      </c>
      <c r="I18" t="s">
        <v>1023</v>
      </c>
      <c r="J18" t="s">
        <v>1129</v>
      </c>
      <c r="K18" t="s">
        <v>1096</v>
      </c>
      <c r="L18" t="s">
        <v>1108</v>
      </c>
      <c r="M18" t="s">
        <v>754</v>
      </c>
      <c r="N18" t="s">
        <v>833</v>
      </c>
      <c r="O18" t="s">
        <v>862</v>
      </c>
      <c r="P18" t="s">
        <v>507</v>
      </c>
      <c r="Q18" t="s">
        <v>508</v>
      </c>
      <c r="R18" t="s">
        <v>584</v>
      </c>
      <c r="S18" t="s">
        <v>683</v>
      </c>
      <c r="T18" t="s">
        <v>602</v>
      </c>
      <c r="U18" t="s">
        <v>546</v>
      </c>
      <c r="V18" t="s">
        <v>895</v>
      </c>
      <c r="W18" t="s">
        <v>557</v>
      </c>
      <c r="X18" t="s">
        <v>534</v>
      </c>
      <c r="Y18" t="s">
        <v>532</v>
      </c>
      <c r="Z18" t="s">
        <v>637</v>
      </c>
      <c r="AA18" t="s">
        <v>519</v>
      </c>
      <c r="AB18" t="s">
        <v>424</v>
      </c>
      <c r="AC18" t="s">
        <v>592</v>
      </c>
      <c r="AD18" t="s">
        <v>685</v>
      </c>
      <c r="AE18" t="s">
        <v>1006</v>
      </c>
      <c r="AF18" t="s">
        <v>406</v>
      </c>
      <c r="AG18" t="s">
        <v>623</v>
      </c>
      <c r="AH18" t="s">
        <v>421</v>
      </c>
      <c r="AI18" t="s">
        <v>589</v>
      </c>
      <c r="AJ18" t="s">
        <v>522</v>
      </c>
      <c r="AK18" t="s">
        <v>395</v>
      </c>
      <c r="AL18" t="s">
        <v>674</v>
      </c>
      <c r="AM18" t="s">
        <v>557</v>
      </c>
      <c r="AN18" t="s">
        <v>516</v>
      </c>
      <c r="AO18" t="s">
        <v>609</v>
      </c>
      <c r="AP18" t="s">
        <v>884</v>
      </c>
      <c r="AQ18" t="s">
        <v>584</v>
      </c>
      <c r="AR18" t="s">
        <v>419</v>
      </c>
      <c r="AS18" t="s">
        <v>583</v>
      </c>
      <c r="AT18" t="s">
        <v>732</v>
      </c>
      <c r="AU18" t="s">
        <v>736</v>
      </c>
      <c r="AV18" t="s">
        <v>592</v>
      </c>
      <c r="AW18" t="s">
        <v>613</v>
      </c>
      <c r="AX18" t="s">
        <v>515</v>
      </c>
    </row>
    <row r="19">
      <c r="A19" s="5" t="s">
        <v>382</v>
      </c>
      <c r="B19" t="s">
        <v>1082</v>
      </c>
      <c r="C19" t="s">
        <v>516</v>
      </c>
      <c r="D19" t="s">
        <v>642</v>
      </c>
      <c r="E19" t="s">
        <v>611</v>
      </c>
      <c r="F19" t="s">
        <v>533</v>
      </c>
      <c r="G19" t="s">
        <v>493</v>
      </c>
      <c r="H19" t="s">
        <v>602</v>
      </c>
      <c r="I19" t="s">
        <v>416</v>
      </c>
      <c r="J19" t="s">
        <v>683</v>
      </c>
      <c r="K19" t="s">
        <v>617</v>
      </c>
      <c r="L19" t="s">
        <v>727</v>
      </c>
      <c r="M19" t="s">
        <v>705</v>
      </c>
      <c r="N19" t="s">
        <v>1030</v>
      </c>
      <c r="O19" t="s">
        <v>919</v>
      </c>
      <c r="P19" t="s">
        <v>868</v>
      </c>
      <c r="Q19" t="s">
        <v>914</v>
      </c>
      <c r="R19" t="s">
        <v>857</v>
      </c>
      <c r="S19" t="s">
        <v>609</v>
      </c>
      <c r="T19" t="s">
        <v>891</v>
      </c>
      <c r="U19" t="s">
        <v>1116</v>
      </c>
      <c r="V19" t="s">
        <v>903</v>
      </c>
      <c r="W19" t="s">
        <v>514</v>
      </c>
      <c r="X19" t="s">
        <v>514</v>
      </c>
      <c r="Y19" t="s">
        <v>536</v>
      </c>
      <c r="Z19" t="s">
        <v>683</v>
      </c>
      <c r="AA19" t="s">
        <v>515</v>
      </c>
      <c r="AB19" t="s">
        <v>588</v>
      </c>
      <c r="AC19" t="s">
        <v>566</v>
      </c>
      <c r="AD19" t="s">
        <v>496</v>
      </c>
      <c r="AE19" t="s">
        <v>557</v>
      </c>
      <c r="AF19" t="s">
        <v>728</v>
      </c>
      <c r="AG19" t="s">
        <v>712</v>
      </c>
      <c r="AH19" t="s">
        <v>755</v>
      </c>
      <c r="AI19" t="s">
        <v>524</v>
      </c>
      <c r="AJ19" t="s">
        <v>547</v>
      </c>
      <c r="AK19" t="s">
        <v>497</v>
      </c>
      <c r="AL19" t="s">
        <v>588</v>
      </c>
      <c r="AM19" t="s">
        <v>608</v>
      </c>
      <c r="AN19" t="s">
        <v>495</v>
      </c>
      <c r="AO19" t="s">
        <v>524</v>
      </c>
      <c r="AP19" t="s">
        <v>710</v>
      </c>
      <c r="AQ19" t="s">
        <v>593</v>
      </c>
      <c r="AR19" t="s">
        <v>576</v>
      </c>
      <c r="AS19" t="s">
        <v>685</v>
      </c>
      <c r="AT19" t="s">
        <v>674</v>
      </c>
      <c r="AU19" t="s">
        <v>588</v>
      </c>
      <c r="AV19" t="s">
        <v>558</v>
      </c>
      <c r="AW19" t="s">
        <v>806</v>
      </c>
      <c r="AX19" t="s">
        <v>710</v>
      </c>
    </row>
    <row r="20">
      <c r="A20" s="5" t="s">
        <v>382</v>
      </c>
      <c r="B20" t="s">
        <v>1083</v>
      </c>
      <c r="C20" t="s">
        <v>543</v>
      </c>
      <c r="D20" t="s">
        <v>545</v>
      </c>
      <c r="E20" t="s">
        <v>1044</v>
      </c>
      <c r="F20" t="s">
        <v>891</v>
      </c>
      <c r="G20" t="s">
        <v>544</v>
      </c>
      <c r="H20" t="s">
        <v>637</v>
      </c>
      <c r="I20" t="s">
        <v>611</v>
      </c>
      <c r="J20" t="s">
        <v>642</v>
      </c>
      <c r="K20" t="s">
        <v>624</v>
      </c>
      <c r="L20" t="s">
        <v>910</v>
      </c>
      <c r="M20" t="s">
        <v>813</v>
      </c>
      <c r="N20" t="s">
        <v>821</v>
      </c>
      <c r="O20" t="s">
        <v>399</v>
      </c>
      <c r="P20" t="s">
        <v>910</v>
      </c>
      <c r="Q20" t="s">
        <v>628</v>
      </c>
      <c r="R20" t="s">
        <v>605</v>
      </c>
      <c r="S20" t="s">
        <v>406</v>
      </c>
      <c r="T20" t="s">
        <v>497</v>
      </c>
      <c r="U20" t="s">
        <v>602</v>
      </c>
      <c r="V20" t="s">
        <v>398</v>
      </c>
      <c r="W20" t="s">
        <v>683</v>
      </c>
      <c r="X20" t="s">
        <v>575</v>
      </c>
      <c r="Y20" t="s">
        <v>693</v>
      </c>
      <c r="Z20" t="s">
        <v>594</v>
      </c>
      <c r="AA20" t="s">
        <v>1066</v>
      </c>
      <c r="AB20" t="s">
        <v>976</v>
      </c>
      <c r="AC20" t="s">
        <v>519</v>
      </c>
      <c r="AD20" t="s">
        <v>728</v>
      </c>
      <c r="AE20" t="s">
        <v>561</v>
      </c>
      <c r="AF20" t="s">
        <v>819</v>
      </c>
      <c r="AG20" t="s">
        <v>680</v>
      </c>
      <c r="AH20" t="s">
        <v>549</v>
      </c>
      <c r="AI20" t="s">
        <v>585</v>
      </c>
      <c r="AJ20" t="s">
        <v>415</v>
      </c>
      <c r="AK20" t="s">
        <v>593</v>
      </c>
      <c r="AL20" t="s">
        <v>540</v>
      </c>
      <c r="AM20" t="s">
        <v>808</v>
      </c>
      <c r="AN20" t="s">
        <v>534</v>
      </c>
      <c r="AO20" t="s">
        <v>547</v>
      </c>
      <c r="AP20" t="s">
        <v>491</v>
      </c>
      <c r="AQ20" t="s">
        <v>951</v>
      </c>
      <c r="AR20" t="s">
        <v>739</v>
      </c>
      <c r="AS20" t="s">
        <v>396</v>
      </c>
      <c r="AT20" t="s">
        <v>939</v>
      </c>
      <c r="AU20" t="s">
        <v>712</v>
      </c>
      <c r="AV20" t="s">
        <v>624</v>
      </c>
      <c r="AW20" t="s">
        <v>791</v>
      </c>
      <c r="AX20" t="s">
        <v>689</v>
      </c>
    </row>
    <row r="21">
      <c r="A21" s="5" t="s">
        <v>382</v>
      </c>
      <c r="B21" t="s">
        <v>1084</v>
      </c>
      <c r="C21" t="s">
        <v>505</v>
      </c>
      <c r="D21" t="s">
        <v>391</v>
      </c>
      <c r="E21" t="s">
        <v>548</v>
      </c>
      <c r="F21" t="s">
        <v>846</v>
      </c>
      <c r="G21" t="s">
        <v>426</v>
      </c>
      <c r="H21" t="s">
        <v>595</v>
      </c>
      <c r="I21" t="s">
        <v>532</v>
      </c>
      <c r="J21" t="s">
        <v>533</v>
      </c>
      <c r="K21" t="s">
        <v>751</v>
      </c>
      <c r="L21" t="s">
        <v>837</v>
      </c>
      <c r="M21" t="s">
        <v>830</v>
      </c>
      <c r="N21" t="s">
        <v>1166</v>
      </c>
      <c r="O21" t="s">
        <v>984</v>
      </c>
      <c r="P21" t="s">
        <v>1014</v>
      </c>
      <c r="Q21" t="s">
        <v>927</v>
      </c>
      <c r="R21" t="s">
        <v>1150</v>
      </c>
      <c r="S21" t="s">
        <v>391</v>
      </c>
      <c r="T21" t="s">
        <v>713</v>
      </c>
      <c r="U21" t="s">
        <v>576</v>
      </c>
      <c r="V21" t="s">
        <v>590</v>
      </c>
      <c r="W21" t="s">
        <v>521</v>
      </c>
      <c r="X21" t="s">
        <v>937</v>
      </c>
      <c r="Y21" t="s">
        <v>514</v>
      </c>
      <c r="Z21" t="s">
        <v>740</v>
      </c>
      <c r="AA21" t="s">
        <v>606</v>
      </c>
      <c r="AB21" t="s">
        <v>743</v>
      </c>
      <c r="AC21" t="s">
        <v>426</v>
      </c>
      <c r="AD21" t="s">
        <v>720</v>
      </c>
      <c r="AE21" t="s">
        <v>720</v>
      </c>
      <c r="AF21" t="s">
        <v>593</v>
      </c>
      <c r="AG21" t="s">
        <v>515</v>
      </c>
      <c r="AH21" t="s">
        <v>406</v>
      </c>
      <c r="AI21" t="s">
        <v>402</v>
      </c>
      <c r="AJ21" t="s">
        <v>892</v>
      </c>
      <c r="AK21" t="s">
        <v>892</v>
      </c>
      <c r="AL21" t="s">
        <v>624</v>
      </c>
      <c r="AM21" t="s">
        <v>539</v>
      </c>
      <c r="AN21" t="s">
        <v>884</v>
      </c>
      <c r="AO21" t="s">
        <v>1053</v>
      </c>
      <c r="AP21" t="s">
        <v>1094</v>
      </c>
      <c r="AQ21" t="s">
        <v>396</v>
      </c>
      <c r="AR21" t="s">
        <v>419</v>
      </c>
      <c r="AS21" t="s">
        <v>585</v>
      </c>
      <c r="AT21" t="s">
        <v>820</v>
      </c>
      <c r="AU21" t="s">
        <v>562</v>
      </c>
      <c r="AV21" t="s">
        <v>517</v>
      </c>
      <c r="AW21" t="s">
        <v>739</v>
      </c>
      <c r="AX21" t="s">
        <v>558</v>
      </c>
    </row>
    <row r="22">
      <c r="A22" s="5" t="s">
        <v>382</v>
      </c>
      <c r="B22" t="s">
        <v>1085</v>
      </c>
      <c r="C22" t="s">
        <v>423</v>
      </c>
      <c r="D22" t="s">
        <v>536</v>
      </c>
      <c r="E22" t="s">
        <v>595</v>
      </c>
      <c r="F22" t="s">
        <v>491</v>
      </c>
      <c r="G22" t="s">
        <v>537</v>
      </c>
      <c r="H22" t="s">
        <v>532</v>
      </c>
      <c r="I22" t="s">
        <v>609</v>
      </c>
      <c r="J22" t="s">
        <v>425</v>
      </c>
      <c r="K22" t="s">
        <v>596</v>
      </c>
      <c r="L22" t="s">
        <v>1018</v>
      </c>
      <c r="M22" t="s">
        <v>1018</v>
      </c>
      <c r="N22" t="s">
        <v>889</v>
      </c>
      <c r="O22" t="s">
        <v>864</v>
      </c>
      <c r="P22" t="s">
        <v>897</v>
      </c>
      <c r="Q22" t="s">
        <v>1100</v>
      </c>
      <c r="R22" t="s">
        <v>906</v>
      </c>
      <c r="S22" t="s">
        <v>398</v>
      </c>
      <c r="T22" t="s">
        <v>586</v>
      </c>
      <c r="U22" t="s">
        <v>403</v>
      </c>
      <c r="V22" t="s">
        <v>568</v>
      </c>
      <c r="W22" t="s">
        <v>595</v>
      </c>
      <c r="X22" t="s">
        <v>493</v>
      </c>
      <c r="Y22" t="s">
        <v>535</v>
      </c>
      <c r="Z22" t="s">
        <v>532</v>
      </c>
      <c r="AA22" t="s">
        <v>507</v>
      </c>
      <c r="AB22" t="s">
        <v>606</v>
      </c>
      <c r="AC22" t="s">
        <v>511</v>
      </c>
      <c r="AD22" t="s">
        <v>585</v>
      </c>
      <c r="AE22" t="s">
        <v>826</v>
      </c>
      <c r="AF22" t="s">
        <v>743</v>
      </c>
      <c r="AG22" t="s">
        <v>703</v>
      </c>
      <c r="AH22" t="s">
        <v>583</v>
      </c>
      <c r="AI22" t="s">
        <v>681</v>
      </c>
      <c r="AJ22" t="s">
        <v>595</v>
      </c>
      <c r="AK22" t="s">
        <v>566</v>
      </c>
      <c r="AL22" t="s">
        <v>605</v>
      </c>
      <c r="AM22" t="s">
        <v>398</v>
      </c>
      <c r="AN22" t="s">
        <v>506</v>
      </c>
      <c r="AO22" t="s">
        <v>512</v>
      </c>
      <c r="AP22" t="s">
        <v>423</v>
      </c>
      <c r="AQ22" t="s">
        <v>583</v>
      </c>
      <c r="AR22" t="s">
        <v>605</v>
      </c>
      <c r="AS22" t="s">
        <v>511</v>
      </c>
      <c r="AT22" t="s">
        <v>875</v>
      </c>
      <c r="AU22" t="s">
        <v>606</v>
      </c>
      <c r="AV22" t="s">
        <v>606</v>
      </c>
      <c r="AW22" t="s">
        <v>557</v>
      </c>
      <c r="AX22" t="s">
        <v>674</v>
      </c>
    </row>
    <row r="23">
      <c r="A23" s="5" t="s">
        <v>382</v>
      </c>
      <c r="B23" t="s">
        <v>1086</v>
      </c>
      <c r="C23" t="s">
        <v>413</v>
      </c>
      <c r="D23" t="s">
        <v>806</v>
      </c>
      <c r="E23" t="s">
        <v>693</v>
      </c>
      <c r="F23" t="s">
        <v>607</v>
      </c>
      <c r="G23" t="s">
        <v>590</v>
      </c>
      <c r="H23" t="s">
        <v>556</v>
      </c>
      <c r="I23" t="s">
        <v>806</v>
      </c>
      <c r="J23" t="s">
        <v>693</v>
      </c>
      <c r="K23" t="s">
        <v>919</v>
      </c>
      <c r="L23" t="s">
        <v>500</v>
      </c>
      <c r="M23" t="s">
        <v>840</v>
      </c>
      <c r="N23" t="s">
        <v>1167</v>
      </c>
      <c r="O23" t="s">
        <v>1165</v>
      </c>
      <c r="P23" t="s">
        <v>1038</v>
      </c>
      <c r="Q23" t="s">
        <v>1008</v>
      </c>
      <c r="R23" t="s">
        <v>836</v>
      </c>
      <c r="S23" t="s">
        <v>494</v>
      </c>
      <c r="T23" t="s">
        <v>393</v>
      </c>
      <c r="U23" t="s">
        <v>398</v>
      </c>
      <c r="V23" t="s">
        <v>575</v>
      </c>
      <c r="W23" t="s">
        <v>403</v>
      </c>
      <c r="X23" t="s">
        <v>491</v>
      </c>
      <c r="Y23" t="s">
        <v>576</v>
      </c>
      <c r="Z23" t="s">
        <v>547</v>
      </c>
      <c r="AA23" t="s">
        <v>790</v>
      </c>
      <c r="AB23" t="s">
        <v>511</v>
      </c>
      <c r="AC23" t="s">
        <v>583</v>
      </c>
      <c r="AD23" t="s">
        <v>572</v>
      </c>
      <c r="AE23" t="s">
        <v>809</v>
      </c>
      <c r="AF23" t="s">
        <v>692</v>
      </c>
      <c r="AG23" t="s">
        <v>673</v>
      </c>
      <c r="AH23" t="s">
        <v>732</v>
      </c>
      <c r="AI23" t="s">
        <v>395</v>
      </c>
      <c r="AJ23" t="s">
        <v>637</v>
      </c>
      <c r="AK23" t="s">
        <v>516</v>
      </c>
      <c r="AL23" t="s">
        <v>523</v>
      </c>
      <c r="AM23" t="s">
        <v>593</v>
      </c>
      <c r="AN23" t="s">
        <v>615</v>
      </c>
      <c r="AO23" t="s">
        <v>608</v>
      </c>
      <c r="AP23" t="s">
        <v>685</v>
      </c>
      <c r="AQ23" t="s">
        <v>636</v>
      </c>
      <c r="AR23" t="s">
        <v>540</v>
      </c>
      <c r="AS23" t="s">
        <v>846</v>
      </c>
      <c r="AT23" t="s">
        <v>809</v>
      </c>
      <c r="AU23" t="s">
        <v>791</v>
      </c>
      <c r="AV23" t="s">
        <v>863</v>
      </c>
      <c r="AW23" t="s">
        <v>585</v>
      </c>
      <c r="AX23" t="s">
        <v>538</v>
      </c>
    </row>
    <row r="24">
      <c r="A24" s="5" t="s">
        <v>382</v>
      </c>
      <c r="B24" t="s">
        <v>1088</v>
      </c>
      <c r="C24" t="s">
        <v>610</v>
      </c>
      <c r="D24" t="s">
        <v>740</v>
      </c>
      <c r="E24" t="s">
        <v>729</v>
      </c>
      <c r="F24" t="s">
        <v>790</v>
      </c>
      <c r="G24" t="s">
        <v>583</v>
      </c>
      <c r="H24" t="s">
        <v>808</v>
      </c>
      <c r="I24" t="s">
        <v>892</v>
      </c>
      <c r="J24" t="s">
        <v>814</v>
      </c>
      <c r="K24" t="s">
        <v>1108</v>
      </c>
      <c r="L24" t="s">
        <v>785</v>
      </c>
      <c r="M24" t="s">
        <v>878</v>
      </c>
      <c r="N24" t="s">
        <v>794</v>
      </c>
      <c r="O24" t="s">
        <v>1148</v>
      </c>
      <c r="P24" t="s">
        <v>821</v>
      </c>
      <c r="Q24" t="s">
        <v>925</v>
      </c>
      <c r="R24" t="s">
        <v>593</v>
      </c>
      <c r="S24" t="s">
        <v>513</v>
      </c>
      <c r="T24" t="s">
        <v>637</v>
      </c>
      <c r="U24" t="s">
        <v>1158</v>
      </c>
      <c r="V24" t="s">
        <v>571</v>
      </c>
      <c r="W24" t="s">
        <v>571</v>
      </c>
      <c r="X24" t="s">
        <v>853</v>
      </c>
      <c r="Y24" t="s">
        <v>885</v>
      </c>
      <c r="Z24" t="s">
        <v>885</v>
      </c>
      <c r="AA24" t="s">
        <v>710</v>
      </c>
      <c r="AB24" t="s">
        <v>720</v>
      </c>
      <c r="AC24" t="s">
        <v>623</v>
      </c>
      <c r="AD24" t="s">
        <v>1051</v>
      </c>
      <c r="AE24" t="s">
        <v>628</v>
      </c>
      <c r="AF24" t="s">
        <v>846</v>
      </c>
      <c r="AG24" t="s">
        <v>929</v>
      </c>
      <c r="AH24" t="s">
        <v>513</v>
      </c>
      <c r="AI24" t="s">
        <v>1138</v>
      </c>
      <c r="AJ24" t="s">
        <v>929</v>
      </c>
      <c r="AK24" t="s">
        <v>902</v>
      </c>
      <c r="AL24" t="s">
        <v>1105</v>
      </c>
      <c r="AM24" t="s">
        <v>613</v>
      </c>
      <c r="AN24" t="s">
        <v>400</v>
      </c>
      <c r="AO24" t="s">
        <v>1159</v>
      </c>
      <c r="AP24" t="s">
        <v>1133</v>
      </c>
      <c r="AQ24" t="s">
        <v>505</v>
      </c>
      <c r="AR24" t="s">
        <v>395</v>
      </c>
      <c r="AS24" t="s">
        <v>586</v>
      </c>
      <c r="AT24" t="s">
        <v>1100</v>
      </c>
      <c r="AU24" t="s">
        <v>412</v>
      </c>
      <c r="AV24" t="s">
        <v>522</v>
      </c>
      <c r="AW24" t="s">
        <v>929</v>
      </c>
      <c r="AX24" t="s">
        <v>515</v>
      </c>
    </row>
    <row r="25">
      <c r="A25" s="5" t="s">
        <v>382</v>
      </c>
      <c r="B25" t="s">
        <v>1089</v>
      </c>
      <c r="C25" t="s">
        <v>1058</v>
      </c>
      <c r="D25" t="s">
        <v>533</v>
      </c>
      <c r="E25" t="s">
        <v>542</v>
      </c>
      <c r="F25" t="s">
        <v>546</v>
      </c>
      <c r="G25" t="s">
        <v>516</v>
      </c>
      <c r="H25" t="s">
        <v>611</v>
      </c>
      <c r="I25" t="s">
        <v>506</v>
      </c>
      <c r="J25" t="s">
        <v>1043</v>
      </c>
      <c r="K25" t="s">
        <v>627</v>
      </c>
      <c r="L25" t="s">
        <v>792</v>
      </c>
      <c r="M25" t="s">
        <v>494</v>
      </c>
      <c r="N25" t="s">
        <v>804</v>
      </c>
      <c r="O25" t="s">
        <v>530</v>
      </c>
      <c r="P25" t="s">
        <v>977</v>
      </c>
      <c r="Q25" t="s">
        <v>1077</v>
      </c>
      <c r="R25" t="s">
        <v>396</v>
      </c>
      <c r="S25" t="s">
        <v>505</v>
      </c>
      <c r="T25" t="s">
        <v>506</v>
      </c>
      <c r="U25" t="s">
        <v>589</v>
      </c>
      <c r="V25" t="s">
        <v>495</v>
      </c>
      <c r="W25" t="s">
        <v>517</v>
      </c>
      <c r="X25" t="s">
        <v>743</v>
      </c>
      <c r="Y25" t="s">
        <v>511</v>
      </c>
      <c r="Z25" t="s">
        <v>520</v>
      </c>
      <c r="AA25" t="s">
        <v>866</v>
      </c>
      <c r="AB25" t="s">
        <v>399</v>
      </c>
      <c r="AC25" t="s">
        <v>909</v>
      </c>
      <c r="AD25" t="s">
        <v>1066</v>
      </c>
      <c r="AE25" t="s">
        <v>977</v>
      </c>
      <c r="AF25" t="s">
        <v>870</v>
      </c>
      <c r="AG25" t="s">
        <v>959</v>
      </c>
      <c r="AH25" t="s">
        <v>1106</v>
      </c>
      <c r="AI25" t="s">
        <v>743</v>
      </c>
      <c r="AJ25" t="s">
        <v>566</v>
      </c>
      <c r="AK25" t="s">
        <v>513</v>
      </c>
      <c r="AL25" t="s">
        <v>560</v>
      </c>
      <c r="AM25" t="s">
        <v>408</v>
      </c>
      <c r="AN25" t="s">
        <v>614</v>
      </c>
      <c r="AO25" t="s">
        <v>521</v>
      </c>
      <c r="AP25" t="s">
        <v>494</v>
      </c>
      <c r="AQ25" t="s">
        <v>588</v>
      </c>
      <c r="AR25" t="s">
        <v>584</v>
      </c>
      <c r="AS25" t="s">
        <v>608</v>
      </c>
      <c r="AT25" t="s">
        <v>803</v>
      </c>
      <c r="AU25" t="s">
        <v>1139</v>
      </c>
      <c r="AV25" t="s">
        <v>422</v>
      </c>
      <c r="AW25" t="s">
        <v>1102</v>
      </c>
      <c r="AX25" t="s">
        <v>626</v>
      </c>
    </row>
    <row r="26">
      <c r="A26" s="5" t="s">
        <v>382</v>
      </c>
      <c r="B26" t="s">
        <v>661</v>
      </c>
      <c r="C26" t="s">
        <v>575</v>
      </c>
      <c r="D26" t="s">
        <v>576</v>
      </c>
      <c r="E26" t="s">
        <v>534</v>
      </c>
      <c r="F26" t="s">
        <v>524</v>
      </c>
      <c r="G26" t="s">
        <v>566</v>
      </c>
      <c r="H26" t="s">
        <v>497</v>
      </c>
      <c r="I26" t="s">
        <v>416</v>
      </c>
      <c r="J26" t="s">
        <v>411</v>
      </c>
      <c r="K26" t="s">
        <v>577</v>
      </c>
      <c r="L26" t="s">
        <v>578</v>
      </c>
      <c r="M26" t="s">
        <v>579</v>
      </c>
      <c r="N26" t="s">
        <v>580</v>
      </c>
      <c r="O26" t="s">
        <v>581</v>
      </c>
      <c r="P26" t="s">
        <v>501</v>
      </c>
      <c r="Q26" t="s">
        <v>582</v>
      </c>
      <c r="R26" t="s">
        <v>412</v>
      </c>
      <c r="S26" t="s">
        <v>505</v>
      </c>
      <c r="T26" t="s">
        <v>534</v>
      </c>
      <c r="U26" t="s">
        <v>496</v>
      </c>
      <c r="V26" t="s">
        <v>494</v>
      </c>
      <c r="W26" t="s">
        <v>505</v>
      </c>
      <c r="X26" t="s">
        <v>416</v>
      </c>
      <c r="Y26" t="s">
        <v>535</v>
      </c>
      <c r="Z26" t="s">
        <v>395</v>
      </c>
      <c r="AA26" t="s">
        <v>583</v>
      </c>
      <c r="AB26" t="s">
        <v>508</v>
      </c>
      <c r="AC26" t="s">
        <v>570</v>
      </c>
      <c r="AD26" t="s">
        <v>584</v>
      </c>
      <c r="AE26" t="s">
        <v>510</v>
      </c>
      <c r="AF26" t="s">
        <v>585</v>
      </c>
      <c r="AG26" t="s">
        <v>426</v>
      </c>
      <c r="AH26" t="s">
        <v>413</v>
      </c>
      <c r="AI26" t="s">
        <v>586</v>
      </c>
      <c r="AJ26" t="s">
        <v>587</v>
      </c>
      <c r="AK26" t="s">
        <v>395</v>
      </c>
      <c r="AL26" t="s">
        <v>409</v>
      </c>
      <c r="AM26" t="s">
        <v>588</v>
      </c>
      <c r="AN26" t="s">
        <v>533</v>
      </c>
      <c r="AO26" t="s">
        <v>589</v>
      </c>
      <c r="AP26" t="s">
        <v>414</v>
      </c>
      <c r="AQ26" t="s">
        <v>590</v>
      </c>
      <c r="AR26" t="s">
        <v>396</v>
      </c>
      <c r="AS26" t="s">
        <v>515</v>
      </c>
      <c r="AT26" t="s">
        <v>591</v>
      </c>
      <c r="AU26" t="s">
        <v>592</v>
      </c>
      <c r="AV26" t="s">
        <v>415</v>
      </c>
      <c r="AW26" t="s">
        <v>593</v>
      </c>
      <c r="AX26" t="s">
        <v>415</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660</v>
      </c>
    </row>
    <row r="39">
      <c r="A39" t="s">
        <v>382</v>
      </c>
    </row>
    <row r="40">
      <c r="A40" t="s">
        <v>438</v>
      </c>
    </row>
    <row r="41">
      <c r="A41" t="s">
        <v>1090</v>
      </c>
    </row>
    <row r="42">
      <c r="A42" t="s">
        <v>434</v>
      </c>
    </row>
    <row r="43">
      <c r="A43" t="s">
        <v>653</v>
      </c>
    </row>
    <row r="44">
      <c r="A44" t="s">
        <v>1091</v>
      </c>
    </row>
  </sheetData>
  <mergeCells count="1">
    <mergeCell ref="A3:AX3"/>
  </mergeCells>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54</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402</v>
      </c>
      <c r="D5" t="s">
        <v>666</v>
      </c>
      <c r="E5" t="s">
        <v>545</v>
      </c>
      <c r="F5" t="s">
        <v>534</v>
      </c>
      <c r="G5" t="s">
        <v>1146</v>
      </c>
      <c r="H5" t="s">
        <v>548</v>
      </c>
    </row>
    <row r="6">
      <c r="A6" s="5" t="s">
        <v>382</v>
      </c>
      <c r="B6" t="s">
        <v>1065</v>
      </c>
      <c r="C6" t="s">
        <v>547</v>
      </c>
      <c r="D6" t="s">
        <v>790</v>
      </c>
      <c r="E6" t="s">
        <v>525</v>
      </c>
      <c r="F6" t="s">
        <v>689</v>
      </c>
      <c r="G6" t="s">
        <v>496</v>
      </c>
      <c r="H6" t="s">
        <v>636</v>
      </c>
    </row>
    <row r="7">
      <c r="A7" s="5" t="s">
        <v>382</v>
      </c>
      <c r="B7" t="s">
        <v>1067</v>
      </c>
      <c r="C7" t="s">
        <v>853</v>
      </c>
      <c r="D7" t="s">
        <v>720</v>
      </c>
      <c r="E7" t="s">
        <v>740</v>
      </c>
      <c r="F7" t="s">
        <v>522</v>
      </c>
      <c r="G7" t="s">
        <v>1044</v>
      </c>
      <c r="H7" t="s">
        <v>415</v>
      </c>
    </row>
    <row r="8">
      <c r="A8" s="5" t="s">
        <v>382</v>
      </c>
      <c r="B8" t="s">
        <v>1068</v>
      </c>
      <c r="C8" t="s">
        <v>420</v>
      </c>
      <c r="D8" t="s">
        <v>574</v>
      </c>
      <c r="E8" t="s">
        <v>542</v>
      </c>
      <c r="F8" t="s">
        <v>613</v>
      </c>
      <c r="G8" t="s">
        <v>1152</v>
      </c>
      <c r="H8" t="s">
        <v>559</v>
      </c>
    </row>
    <row r="9">
      <c r="A9" s="5" t="s">
        <v>382</v>
      </c>
      <c r="B9" t="s">
        <v>1070</v>
      </c>
      <c r="C9" t="s">
        <v>806</v>
      </c>
      <c r="D9" t="s">
        <v>974</v>
      </c>
      <c r="E9" t="s">
        <v>571</v>
      </c>
      <c r="F9" t="s">
        <v>539</v>
      </c>
      <c r="G9" t="s">
        <v>420</v>
      </c>
      <c r="H9" t="s">
        <v>950</v>
      </c>
    </row>
    <row r="10">
      <c r="A10" s="5" t="s">
        <v>382</v>
      </c>
      <c r="B10" t="s">
        <v>1071</v>
      </c>
      <c r="C10" t="s">
        <v>513</v>
      </c>
      <c r="D10" t="s">
        <v>570</v>
      </c>
      <c r="E10" t="s">
        <v>903</v>
      </c>
      <c r="F10" t="s">
        <v>1037</v>
      </c>
      <c r="G10" t="s">
        <v>896</v>
      </c>
      <c r="H10" t="s">
        <v>605</v>
      </c>
    </row>
    <row r="11">
      <c r="A11" s="5" t="s">
        <v>382</v>
      </c>
      <c r="B11" t="s">
        <v>1073</v>
      </c>
      <c r="C11" t="s">
        <v>693</v>
      </c>
      <c r="D11" t="s">
        <v>682</v>
      </c>
      <c r="E11" t="s">
        <v>803</v>
      </c>
      <c r="F11" t="s">
        <v>1148</v>
      </c>
      <c r="G11" t="s">
        <v>933</v>
      </c>
      <c r="H11" t="s">
        <v>1018</v>
      </c>
    </row>
    <row r="12">
      <c r="A12" s="5" t="s">
        <v>382</v>
      </c>
      <c r="B12" t="s">
        <v>1074</v>
      </c>
      <c r="C12" t="s">
        <v>421</v>
      </c>
      <c r="D12" t="s">
        <v>592</v>
      </c>
      <c r="E12" t="s">
        <v>685</v>
      </c>
      <c r="F12" t="s">
        <v>520</v>
      </c>
      <c r="G12" t="s">
        <v>1147</v>
      </c>
      <c r="H12" t="s">
        <v>863</v>
      </c>
    </row>
    <row r="13">
      <c r="A13" s="5" t="s">
        <v>382</v>
      </c>
      <c r="B13" t="s">
        <v>1075</v>
      </c>
      <c r="C13" t="s">
        <v>541</v>
      </c>
      <c r="D13" t="s">
        <v>905</v>
      </c>
      <c r="E13" t="s">
        <v>1023</v>
      </c>
      <c r="F13" t="s">
        <v>674</v>
      </c>
      <c r="G13" t="s">
        <v>896</v>
      </c>
      <c r="H13" t="s">
        <v>546</v>
      </c>
    </row>
    <row r="14">
      <c r="A14" s="5" t="s">
        <v>382</v>
      </c>
      <c r="B14" t="s">
        <v>1076</v>
      </c>
      <c r="C14" t="s">
        <v>420</v>
      </c>
      <c r="D14" t="s">
        <v>1100</v>
      </c>
      <c r="E14" t="s">
        <v>1168</v>
      </c>
      <c r="F14" t="s">
        <v>568</v>
      </c>
      <c r="G14" t="s">
        <v>1169</v>
      </c>
      <c r="H14" t="s">
        <v>536</v>
      </c>
    </row>
    <row r="15">
      <c r="A15" s="5" t="s">
        <v>382</v>
      </c>
      <c r="B15" t="s">
        <v>1078</v>
      </c>
      <c r="C15" t="s">
        <v>608</v>
      </c>
      <c r="D15" t="s">
        <v>1018</v>
      </c>
      <c r="E15" t="s">
        <v>713</v>
      </c>
      <c r="F15" t="s">
        <v>838</v>
      </c>
      <c r="G15" t="s">
        <v>493</v>
      </c>
      <c r="H15" t="s">
        <v>826</v>
      </c>
    </row>
    <row r="16">
      <c r="A16" s="5" t="s">
        <v>382</v>
      </c>
      <c r="B16" t="s">
        <v>1079</v>
      </c>
      <c r="C16" t="s">
        <v>492</v>
      </c>
      <c r="D16" t="s">
        <v>1126</v>
      </c>
      <c r="E16" t="s">
        <v>791</v>
      </c>
      <c r="F16" t="s">
        <v>735</v>
      </c>
      <c r="G16" t="s">
        <v>932</v>
      </c>
      <c r="H16" t="s">
        <v>866</v>
      </c>
    </row>
    <row r="17">
      <c r="A17" s="5" t="s">
        <v>382</v>
      </c>
      <c r="B17" t="s">
        <v>1080</v>
      </c>
      <c r="C17" t="s">
        <v>400</v>
      </c>
      <c r="D17" t="s">
        <v>843</v>
      </c>
      <c r="E17" t="s">
        <v>534</v>
      </c>
      <c r="F17" t="s">
        <v>593</v>
      </c>
      <c r="G17" t="s">
        <v>902</v>
      </c>
      <c r="H17" t="s">
        <v>408</v>
      </c>
    </row>
    <row r="18">
      <c r="A18" s="5" t="s">
        <v>382</v>
      </c>
      <c r="B18" t="s">
        <v>1081</v>
      </c>
      <c r="C18" t="s">
        <v>1129</v>
      </c>
      <c r="D18" t="s">
        <v>584</v>
      </c>
      <c r="E18" t="s">
        <v>637</v>
      </c>
      <c r="F18" t="s">
        <v>421</v>
      </c>
      <c r="G18" t="s">
        <v>884</v>
      </c>
      <c r="H18" t="s">
        <v>515</v>
      </c>
    </row>
    <row r="19">
      <c r="A19" s="5" t="s">
        <v>382</v>
      </c>
      <c r="B19" t="s">
        <v>1082</v>
      </c>
      <c r="C19" t="s">
        <v>536</v>
      </c>
      <c r="D19" t="s">
        <v>857</v>
      </c>
      <c r="E19" t="s">
        <v>411</v>
      </c>
      <c r="F19" t="s">
        <v>951</v>
      </c>
      <c r="G19" t="s">
        <v>403</v>
      </c>
      <c r="H19" t="s">
        <v>566</v>
      </c>
    </row>
    <row r="20">
      <c r="A20" s="5" t="s">
        <v>382</v>
      </c>
      <c r="B20" t="s">
        <v>1083</v>
      </c>
      <c r="C20" t="s">
        <v>642</v>
      </c>
      <c r="D20" t="s">
        <v>605</v>
      </c>
      <c r="E20" t="s">
        <v>594</v>
      </c>
      <c r="F20" t="s">
        <v>549</v>
      </c>
      <c r="G20" t="s">
        <v>491</v>
      </c>
      <c r="H20" t="s">
        <v>689</v>
      </c>
    </row>
    <row r="21">
      <c r="A21" s="5" t="s">
        <v>382</v>
      </c>
      <c r="B21" t="s">
        <v>1084</v>
      </c>
      <c r="C21" t="s">
        <v>587</v>
      </c>
      <c r="D21" t="s">
        <v>719</v>
      </c>
      <c r="E21" t="s">
        <v>418</v>
      </c>
      <c r="F21" t="s">
        <v>415</v>
      </c>
      <c r="G21" t="s">
        <v>1124</v>
      </c>
      <c r="H21" t="s">
        <v>674</v>
      </c>
    </row>
    <row r="22">
      <c r="A22" s="5" t="s">
        <v>382</v>
      </c>
      <c r="B22" t="s">
        <v>1085</v>
      </c>
      <c r="C22" t="s">
        <v>411</v>
      </c>
      <c r="D22" t="s">
        <v>417</v>
      </c>
      <c r="E22" t="s">
        <v>801</v>
      </c>
      <c r="F22" t="s">
        <v>951</v>
      </c>
      <c r="G22" t="s">
        <v>532</v>
      </c>
      <c r="H22" t="s">
        <v>584</v>
      </c>
    </row>
    <row r="23">
      <c r="A23" s="5" t="s">
        <v>382</v>
      </c>
      <c r="B23" t="s">
        <v>1086</v>
      </c>
      <c r="C23" t="s">
        <v>517</v>
      </c>
      <c r="D23" t="s">
        <v>1013</v>
      </c>
      <c r="E23" t="s">
        <v>497</v>
      </c>
      <c r="F23" t="s">
        <v>790</v>
      </c>
      <c r="G23" t="s">
        <v>411</v>
      </c>
      <c r="H23" t="s">
        <v>424</v>
      </c>
    </row>
    <row r="24">
      <c r="A24" s="5" t="s">
        <v>382</v>
      </c>
      <c r="B24" t="s">
        <v>1088</v>
      </c>
      <c r="C24" t="s">
        <v>533</v>
      </c>
      <c r="D24" t="s">
        <v>424</v>
      </c>
      <c r="E24" t="s">
        <v>1058</v>
      </c>
      <c r="F24" t="s">
        <v>421</v>
      </c>
      <c r="G24" t="s">
        <v>1170</v>
      </c>
      <c r="H24" t="s">
        <v>710</v>
      </c>
    </row>
    <row r="25">
      <c r="A25" s="5" t="s">
        <v>382</v>
      </c>
      <c r="B25" t="s">
        <v>1089</v>
      </c>
      <c r="C25" t="s">
        <v>1043</v>
      </c>
      <c r="D25" t="s">
        <v>396</v>
      </c>
      <c r="E25" t="s">
        <v>520</v>
      </c>
      <c r="F25" t="s">
        <v>1106</v>
      </c>
      <c r="G25" t="s">
        <v>494</v>
      </c>
      <c r="H25" t="s">
        <v>626</v>
      </c>
    </row>
    <row r="26">
      <c r="A26" s="5" t="s">
        <v>382</v>
      </c>
      <c r="B26" t="s">
        <v>661</v>
      </c>
      <c r="C26" t="s">
        <v>685</v>
      </c>
      <c r="D26" t="s">
        <v>550</v>
      </c>
      <c r="E26" t="s">
        <v>602</v>
      </c>
      <c r="F26" t="s">
        <v>426</v>
      </c>
      <c r="G26" t="s">
        <v>896</v>
      </c>
      <c r="H26" t="s">
        <v>590</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1050</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56</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1064</v>
      </c>
      <c r="C5" t="s">
        <v>1137</v>
      </c>
      <c r="D5" t="s">
        <v>1137</v>
      </c>
      <c r="E5" t="s">
        <v>1137</v>
      </c>
      <c r="F5" t="s">
        <v>1137</v>
      </c>
      <c r="G5" t="s">
        <v>1137</v>
      </c>
      <c r="H5" t="s">
        <v>1137</v>
      </c>
    </row>
    <row r="6">
      <c r="A6" s="5" t="s">
        <v>382</v>
      </c>
      <c r="B6" t="s">
        <v>1065</v>
      </c>
      <c r="C6" t="s">
        <v>382</v>
      </c>
      <c r="D6" t="s">
        <v>382</v>
      </c>
      <c r="E6" t="s">
        <v>382</v>
      </c>
      <c r="F6" t="s">
        <v>382</v>
      </c>
      <c r="G6" t="s">
        <v>382</v>
      </c>
      <c r="H6" t="s">
        <v>382</v>
      </c>
    </row>
    <row r="7">
      <c r="A7" s="5" t="s">
        <v>382</v>
      </c>
      <c r="B7" t="s">
        <v>1067</v>
      </c>
      <c r="C7" t="s">
        <v>589</v>
      </c>
      <c r="D7" t="s">
        <v>573</v>
      </c>
      <c r="E7" t="s">
        <v>514</v>
      </c>
      <c r="F7" t="s">
        <v>416</v>
      </c>
      <c r="G7" t="s">
        <v>595</v>
      </c>
      <c r="H7" t="s">
        <v>615</v>
      </c>
    </row>
    <row r="8">
      <c r="A8" s="5" t="s">
        <v>382</v>
      </c>
      <c r="B8" t="s">
        <v>1068</v>
      </c>
      <c r="C8" t="s">
        <v>1137</v>
      </c>
      <c r="D8" t="s">
        <v>1137</v>
      </c>
      <c r="E8" t="s">
        <v>1137</v>
      </c>
      <c r="F8" t="s">
        <v>1137</v>
      </c>
      <c r="G8" t="s">
        <v>1137</v>
      </c>
      <c r="H8" t="s">
        <v>1137</v>
      </c>
    </row>
    <row r="9">
      <c r="A9" s="5" t="s">
        <v>382</v>
      </c>
      <c r="B9" t="s">
        <v>1070</v>
      </c>
      <c r="C9" t="s">
        <v>892</v>
      </c>
      <c r="D9" t="s">
        <v>544</v>
      </c>
      <c r="E9" t="s">
        <v>885</v>
      </c>
      <c r="F9" t="s">
        <v>637</v>
      </c>
      <c r="G9" t="s">
        <v>608</v>
      </c>
      <c r="H9" t="s">
        <v>536</v>
      </c>
    </row>
    <row r="10">
      <c r="A10" s="5" t="s">
        <v>382</v>
      </c>
      <c r="B10" t="s">
        <v>1071</v>
      </c>
      <c r="C10" t="s">
        <v>512</v>
      </c>
      <c r="D10" t="s">
        <v>803</v>
      </c>
      <c r="E10" t="s">
        <v>512</v>
      </c>
      <c r="F10" t="s">
        <v>747</v>
      </c>
      <c r="G10" t="s">
        <v>693</v>
      </c>
      <c r="H10" t="s">
        <v>604</v>
      </c>
    </row>
    <row r="11">
      <c r="A11" s="5" t="s">
        <v>382</v>
      </c>
      <c r="B11" t="s">
        <v>1073</v>
      </c>
      <c r="C11" t="s">
        <v>382</v>
      </c>
      <c r="D11" t="s">
        <v>382</v>
      </c>
      <c r="E11" t="s">
        <v>382</v>
      </c>
      <c r="F11" t="s">
        <v>382</v>
      </c>
      <c r="G11" t="s">
        <v>382</v>
      </c>
      <c r="H11" t="s">
        <v>382</v>
      </c>
    </row>
    <row r="12">
      <c r="A12" s="5" t="s">
        <v>382</v>
      </c>
      <c r="B12" t="s">
        <v>1074</v>
      </c>
      <c r="C12" t="s">
        <v>1053</v>
      </c>
      <c r="D12" t="s">
        <v>1042</v>
      </c>
      <c r="E12" t="s">
        <v>1094</v>
      </c>
      <c r="F12" t="s">
        <v>425</v>
      </c>
      <c r="G12" t="s">
        <v>398</v>
      </c>
      <c r="H12" t="s">
        <v>425</v>
      </c>
    </row>
    <row r="13">
      <c r="A13" s="5" t="s">
        <v>382</v>
      </c>
      <c r="B13" t="s">
        <v>1075</v>
      </c>
      <c r="C13" t="s">
        <v>589</v>
      </c>
      <c r="D13" t="s">
        <v>823</v>
      </c>
      <c r="E13" t="s">
        <v>1124</v>
      </c>
      <c r="F13" t="s">
        <v>670</v>
      </c>
      <c r="G13" t="s">
        <v>400</v>
      </c>
      <c r="H13" t="s">
        <v>853</v>
      </c>
    </row>
    <row r="14">
      <c r="A14" s="5" t="s">
        <v>382</v>
      </c>
      <c r="B14" t="s">
        <v>1076</v>
      </c>
      <c r="C14" t="s">
        <v>1058</v>
      </c>
      <c r="D14" t="s">
        <v>867</v>
      </c>
      <c r="E14" t="s">
        <v>1171</v>
      </c>
      <c r="F14" t="s">
        <v>892</v>
      </c>
      <c r="G14" t="s">
        <v>1172</v>
      </c>
      <c r="H14" t="s">
        <v>1136</v>
      </c>
    </row>
    <row r="15">
      <c r="A15" s="5" t="s">
        <v>382</v>
      </c>
      <c r="B15" t="s">
        <v>1078</v>
      </c>
      <c r="C15" t="s">
        <v>626</v>
      </c>
      <c r="D15" t="s">
        <v>1173</v>
      </c>
      <c r="E15" t="s">
        <v>594</v>
      </c>
      <c r="F15" t="s">
        <v>667</v>
      </c>
      <c r="G15" t="s">
        <v>758</v>
      </c>
      <c r="H15" t="s">
        <v>569</v>
      </c>
    </row>
    <row r="16">
      <c r="A16" s="5" t="s">
        <v>382</v>
      </c>
      <c r="B16" t="s">
        <v>1079</v>
      </c>
      <c r="C16" t="s">
        <v>1137</v>
      </c>
      <c r="D16" t="s">
        <v>1137</v>
      </c>
      <c r="E16" t="s">
        <v>1137</v>
      </c>
      <c r="F16" t="s">
        <v>1137</v>
      </c>
      <c r="G16" t="s">
        <v>1137</v>
      </c>
      <c r="H16" t="s">
        <v>1137</v>
      </c>
    </row>
    <row r="17">
      <c r="A17" s="5" t="s">
        <v>382</v>
      </c>
      <c r="B17" t="s">
        <v>1080</v>
      </c>
      <c r="C17" t="s">
        <v>406</v>
      </c>
      <c r="D17" t="s">
        <v>1174</v>
      </c>
      <c r="E17" t="s">
        <v>532</v>
      </c>
      <c r="F17" t="s">
        <v>790</v>
      </c>
      <c r="G17" t="s">
        <v>426</v>
      </c>
      <c r="H17" t="s">
        <v>504</v>
      </c>
    </row>
    <row r="18">
      <c r="A18" s="5" t="s">
        <v>382</v>
      </c>
      <c r="B18" t="s">
        <v>1081</v>
      </c>
      <c r="C18" t="s">
        <v>382</v>
      </c>
      <c r="D18" t="s">
        <v>382</v>
      </c>
      <c r="E18" t="s">
        <v>382</v>
      </c>
      <c r="F18" t="s">
        <v>382</v>
      </c>
      <c r="G18" t="s">
        <v>382</v>
      </c>
      <c r="H18" t="s">
        <v>382</v>
      </c>
    </row>
    <row r="19">
      <c r="A19" s="5" t="s">
        <v>382</v>
      </c>
      <c r="B19" t="s">
        <v>1082</v>
      </c>
      <c r="C19" t="s">
        <v>571</v>
      </c>
      <c r="D19" t="s">
        <v>948</v>
      </c>
      <c r="E19" t="s">
        <v>584</v>
      </c>
      <c r="F19" t="s">
        <v>887</v>
      </c>
      <c r="G19" t="s">
        <v>887</v>
      </c>
      <c r="H19" t="s">
        <v>977</v>
      </c>
    </row>
    <row r="20">
      <c r="A20" s="5" t="s">
        <v>382</v>
      </c>
      <c r="B20" t="s">
        <v>1083</v>
      </c>
      <c r="C20" t="s">
        <v>382</v>
      </c>
      <c r="D20" t="s">
        <v>382</v>
      </c>
      <c r="E20" t="s">
        <v>382</v>
      </c>
      <c r="F20" t="s">
        <v>382</v>
      </c>
      <c r="G20" t="s">
        <v>382</v>
      </c>
      <c r="H20" t="s">
        <v>382</v>
      </c>
    </row>
    <row r="21">
      <c r="A21" s="5" t="s">
        <v>382</v>
      </c>
      <c r="B21" t="s">
        <v>1084</v>
      </c>
      <c r="C21" t="s">
        <v>1115</v>
      </c>
      <c r="D21" t="s">
        <v>1159</v>
      </c>
      <c r="E21" t="s">
        <v>1175</v>
      </c>
      <c r="F21" t="s">
        <v>896</v>
      </c>
      <c r="G21" t="s">
        <v>595</v>
      </c>
      <c r="H21" t="s">
        <v>1159</v>
      </c>
    </row>
    <row r="22">
      <c r="A22" s="5" t="s">
        <v>382</v>
      </c>
      <c r="B22" t="s">
        <v>1085</v>
      </c>
      <c r="C22" t="s">
        <v>542</v>
      </c>
      <c r="D22" t="s">
        <v>518</v>
      </c>
      <c r="E22" t="s">
        <v>545</v>
      </c>
      <c r="F22" t="s">
        <v>806</v>
      </c>
      <c r="G22" t="s">
        <v>547</v>
      </c>
      <c r="H22" t="s">
        <v>602</v>
      </c>
    </row>
    <row r="23">
      <c r="A23" s="5" t="s">
        <v>382</v>
      </c>
      <c r="B23" t="s">
        <v>1086</v>
      </c>
      <c r="C23" t="s">
        <v>637</v>
      </c>
      <c r="D23" t="s">
        <v>930</v>
      </c>
      <c r="E23" t="s">
        <v>533</v>
      </c>
      <c r="F23" t="s">
        <v>606</v>
      </c>
      <c r="G23" t="s">
        <v>667</v>
      </c>
      <c r="H23" t="s">
        <v>497</v>
      </c>
    </row>
    <row r="24">
      <c r="A24" s="5" t="s">
        <v>382</v>
      </c>
      <c r="B24" t="s">
        <v>1088</v>
      </c>
      <c r="C24" t="s">
        <v>1137</v>
      </c>
      <c r="D24" t="s">
        <v>1137</v>
      </c>
      <c r="E24" t="s">
        <v>1137</v>
      </c>
      <c r="F24" t="s">
        <v>1137</v>
      </c>
      <c r="G24" t="s">
        <v>1137</v>
      </c>
      <c r="H24" t="s">
        <v>1137</v>
      </c>
    </row>
    <row r="25">
      <c r="A25" s="5" t="s">
        <v>382</v>
      </c>
      <c r="B25" t="s">
        <v>1089</v>
      </c>
      <c r="C25" t="s">
        <v>382</v>
      </c>
      <c r="D25" t="s">
        <v>382</v>
      </c>
      <c r="E25" t="s">
        <v>382</v>
      </c>
      <c r="F25" t="s">
        <v>382</v>
      </c>
      <c r="G25" t="s">
        <v>382</v>
      </c>
      <c r="H25" t="s">
        <v>382</v>
      </c>
    </row>
    <row r="26">
      <c r="A26" s="5" t="s">
        <v>382</v>
      </c>
      <c r="B26" t="s">
        <v>661</v>
      </c>
      <c r="C26" t="s">
        <v>814</v>
      </c>
      <c r="D26" t="s">
        <v>869</v>
      </c>
      <c r="E26" t="s">
        <v>610</v>
      </c>
      <c r="F26" t="s">
        <v>586</v>
      </c>
      <c r="G26" t="s">
        <v>586</v>
      </c>
      <c r="H26" t="s">
        <v>595</v>
      </c>
    </row>
    <row r="28">
      <c r="A28" t="s">
        <v>427</v>
      </c>
    </row>
    <row r="29">
      <c r="A29" t="s">
        <v>428</v>
      </c>
    </row>
    <row r="30">
      <c r="A30" t="s">
        <v>429</v>
      </c>
    </row>
    <row r="31">
      <c r="A31" t="s">
        <v>430</v>
      </c>
    </row>
    <row r="32">
      <c r="A32" t="s">
        <v>431</v>
      </c>
    </row>
    <row r="33">
      <c r="A33" t="s">
        <v>432</v>
      </c>
    </row>
    <row r="34">
      <c r="A34" t="s">
        <v>433</v>
      </c>
    </row>
    <row r="35">
      <c r="A35" t="s">
        <v>434</v>
      </c>
    </row>
    <row r="36">
      <c r="A36" t="s">
        <v>435</v>
      </c>
    </row>
    <row r="37">
      <c r="A37" t="s">
        <v>436</v>
      </c>
    </row>
    <row r="38">
      <c r="A38" t="s">
        <v>1063</v>
      </c>
    </row>
    <row r="39">
      <c r="A39" t="s">
        <v>382</v>
      </c>
    </row>
    <row r="40">
      <c r="A40" t="s">
        <v>438</v>
      </c>
    </row>
    <row r="41">
      <c r="A41" t="s">
        <v>1090</v>
      </c>
    </row>
    <row r="42">
      <c r="A42" t="s">
        <v>434</v>
      </c>
    </row>
    <row r="43">
      <c r="A43" t="s">
        <v>653</v>
      </c>
    </row>
    <row r="44">
      <c r="A44" t="s">
        <v>1091</v>
      </c>
    </row>
  </sheetData>
  <mergeCells count="1">
    <mergeCell ref="A3:H3"/>
  </mergeCells>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61.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58</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1064</v>
      </c>
      <c r="B5" t="s">
        <v>1176</v>
      </c>
      <c r="C5" t="s">
        <v>393</v>
      </c>
      <c r="D5" t="s">
        <v>1003</v>
      </c>
      <c r="E5" t="s">
        <v>541</v>
      </c>
      <c r="F5" t="s">
        <v>728</v>
      </c>
      <c r="G5" t="s">
        <v>1138</v>
      </c>
      <c r="H5" t="s">
        <v>610</v>
      </c>
    </row>
    <row r="6">
      <c r="A6" s="5" t="s">
        <v>1064</v>
      </c>
      <c r="B6" t="s">
        <v>1177</v>
      </c>
      <c r="C6" t="s">
        <v>800</v>
      </c>
      <c r="D6" t="s">
        <v>822</v>
      </c>
      <c r="E6" t="s">
        <v>891</v>
      </c>
      <c r="F6" t="s">
        <v>805</v>
      </c>
      <c r="G6" t="s">
        <v>885</v>
      </c>
      <c r="H6" t="s">
        <v>740</v>
      </c>
    </row>
    <row r="7">
      <c r="A7" s="5" t="s">
        <v>1065</v>
      </c>
      <c r="B7" t="s">
        <v>1178</v>
      </c>
      <c r="C7" t="s">
        <v>522</v>
      </c>
      <c r="D7" t="s">
        <v>815</v>
      </c>
      <c r="E7" t="s">
        <v>575</v>
      </c>
      <c r="F7" t="s">
        <v>1095</v>
      </c>
      <c r="G7" t="s">
        <v>406</v>
      </c>
      <c r="H7" t="s">
        <v>511</v>
      </c>
    </row>
    <row r="8">
      <c r="A8" s="5" t="s">
        <v>1065</v>
      </c>
      <c r="B8" t="s">
        <v>1179</v>
      </c>
      <c r="C8" t="s">
        <v>593</v>
      </c>
      <c r="D8" t="s">
        <v>1139</v>
      </c>
      <c r="E8" t="s">
        <v>424</v>
      </c>
      <c r="F8" t="s">
        <v>827</v>
      </c>
      <c r="G8" t="s">
        <v>421</v>
      </c>
      <c r="H8" t="s">
        <v>519</v>
      </c>
    </row>
    <row r="9">
      <c r="A9" s="5" t="s">
        <v>1067</v>
      </c>
      <c r="B9" t="s">
        <v>1180</v>
      </c>
      <c r="C9" t="s">
        <v>801</v>
      </c>
      <c r="D9" t="s">
        <v>746</v>
      </c>
      <c r="E9" t="s">
        <v>497</v>
      </c>
      <c r="F9" t="s">
        <v>585</v>
      </c>
      <c r="G9" t="s">
        <v>496</v>
      </c>
      <c r="H9" t="s">
        <v>590</v>
      </c>
    </row>
    <row r="10">
      <c r="A10" s="5" t="s">
        <v>1067</v>
      </c>
      <c r="B10" t="s">
        <v>1181</v>
      </c>
      <c r="C10" t="s">
        <v>567</v>
      </c>
      <c r="D10" t="s">
        <v>789</v>
      </c>
      <c r="E10" t="s">
        <v>556</v>
      </c>
      <c r="F10" t="s">
        <v>590</v>
      </c>
      <c r="G10" t="s">
        <v>400</v>
      </c>
      <c r="H10" t="s">
        <v>583</v>
      </c>
    </row>
    <row r="11">
      <c r="A11" s="5" t="s">
        <v>1067</v>
      </c>
      <c r="B11" t="s">
        <v>1182</v>
      </c>
      <c r="C11" t="s">
        <v>395</v>
      </c>
      <c r="D11" t="s">
        <v>551</v>
      </c>
      <c r="E11" t="s">
        <v>423</v>
      </c>
      <c r="F11" t="s">
        <v>703</v>
      </c>
      <c r="G11" t="s">
        <v>740</v>
      </c>
      <c r="H11" t="s">
        <v>710</v>
      </c>
    </row>
    <row r="12">
      <c r="A12" s="5" t="s">
        <v>1067</v>
      </c>
      <c r="B12" t="s">
        <v>1183</v>
      </c>
      <c r="C12" t="s">
        <v>594</v>
      </c>
      <c r="D12" t="s">
        <v>1126</v>
      </c>
      <c r="E12" t="s">
        <v>509</v>
      </c>
      <c r="F12" t="s">
        <v>692</v>
      </c>
      <c r="G12" t="s">
        <v>423</v>
      </c>
      <c r="H12" t="s">
        <v>560</v>
      </c>
    </row>
    <row r="13">
      <c r="A13" s="5" t="s">
        <v>1067</v>
      </c>
      <c r="B13" t="s">
        <v>1184</v>
      </c>
      <c r="C13" t="s">
        <v>424</v>
      </c>
      <c r="D13" t="s">
        <v>888</v>
      </c>
      <c r="E13" t="s">
        <v>710</v>
      </c>
      <c r="F13" t="s">
        <v>511</v>
      </c>
      <c r="G13" t="s">
        <v>493</v>
      </c>
      <c r="H13" t="s">
        <v>538</v>
      </c>
    </row>
    <row r="14">
      <c r="A14" s="5" t="s">
        <v>1067</v>
      </c>
      <c r="B14" t="s">
        <v>1185</v>
      </c>
      <c r="C14" t="s">
        <v>925</v>
      </c>
      <c r="D14" t="s">
        <v>705</v>
      </c>
      <c r="E14" t="s">
        <v>511</v>
      </c>
      <c r="F14" t="s">
        <v>838</v>
      </c>
      <c r="G14" t="s">
        <v>495</v>
      </c>
      <c r="H14" t="s">
        <v>838</v>
      </c>
    </row>
    <row r="15">
      <c r="A15" s="5" t="s">
        <v>1068</v>
      </c>
      <c r="B15" t="s">
        <v>1186</v>
      </c>
      <c r="C15" t="s">
        <v>497</v>
      </c>
      <c r="D15" t="s">
        <v>1069</v>
      </c>
      <c r="E15" t="s">
        <v>532</v>
      </c>
      <c r="F15" t="s">
        <v>939</v>
      </c>
      <c r="G15" t="s">
        <v>642</v>
      </c>
      <c r="H15" t="s">
        <v>406</v>
      </c>
    </row>
    <row r="16">
      <c r="A16" s="5" t="s">
        <v>1070</v>
      </c>
      <c r="B16" t="s">
        <v>1070</v>
      </c>
      <c r="C16" t="s">
        <v>584</v>
      </c>
      <c r="D16" t="s">
        <v>916</v>
      </c>
      <c r="E16" t="s">
        <v>508</v>
      </c>
      <c r="F16" t="s">
        <v>394</v>
      </c>
      <c r="G16" t="s">
        <v>548</v>
      </c>
      <c r="H16" t="s">
        <v>1037</v>
      </c>
    </row>
    <row r="17">
      <c r="A17" s="5" t="s">
        <v>1071</v>
      </c>
      <c r="B17" t="s">
        <v>1187</v>
      </c>
      <c r="C17" t="s">
        <v>522</v>
      </c>
      <c r="D17" t="s">
        <v>742</v>
      </c>
      <c r="E17" t="s">
        <v>418</v>
      </c>
      <c r="F17" t="s">
        <v>947</v>
      </c>
      <c r="G17" t="s">
        <v>547</v>
      </c>
      <c r="H17" t="s">
        <v>607</v>
      </c>
    </row>
    <row r="18">
      <c r="A18" s="5" t="s">
        <v>1071</v>
      </c>
      <c r="B18" t="s">
        <v>1188</v>
      </c>
      <c r="C18" t="s">
        <v>516</v>
      </c>
      <c r="D18" t="s">
        <v>559</v>
      </c>
      <c r="E18" t="s">
        <v>611</v>
      </c>
      <c r="F18" t="s">
        <v>1069</v>
      </c>
      <c r="G18" t="s">
        <v>558</v>
      </c>
      <c r="H18" t="s">
        <v>497</v>
      </c>
    </row>
    <row r="19">
      <c r="A19" s="5" t="s">
        <v>1073</v>
      </c>
      <c r="B19" t="s">
        <v>1073</v>
      </c>
      <c r="C19" t="s">
        <v>937</v>
      </c>
      <c r="D19" t="s">
        <v>1006</v>
      </c>
      <c r="E19" t="s">
        <v>728</v>
      </c>
      <c r="F19" t="s">
        <v>1066</v>
      </c>
      <c r="G19" t="s">
        <v>556</v>
      </c>
      <c r="H19" t="s">
        <v>732</v>
      </c>
    </row>
    <row r="20">
      <c r="A20" s="5" t="s">
        <v>1074</v>
      </c>
      <c r="B20" t="s">
        <v>1189</v>
      </c>
      <c r="C20" t="s">
        <v>517</v>
      </c>
      <c r="D20" t="s">
        <v>785</v>
      </c>
      <c r="E20" t="s">
        <v>413</v>
      </c>
      <c r="F20" t="s">
        <v>755</v>
      </c>
      <c r="G20" t="s">
        <v>902</v>
      </c>
      <c r="H20" t="s">
        <v>592</v>
      </c>
    </row>
    <row r="21">
      <c r="A21" s="5" t="s">
        <v>1074</v>
      </c>
      <c r="B21" t="s">
        <v>1190</v>
      </c>
      <c r="C21" t="s">
        <v>408</v>
      </c>
      <c r="D21" t="s">
        <v>863</v>
      </c>
      <c r="E21" t="s">
        <v>415</v>
      </c>
      <c r="F21" t="s">
        <v>925</v>
      </c>
      <c r="G21" t="s">
        <v>400</v>
      </c>
      <c r="H21" t="s">
        <v>523</v>
      </c>
    </row>
    <row r="22">
      <c r="A22" s="5" t="s">
        <v>1074</v>
      </c>
      <c r="B22" t="s">
        <v>1191</v>
      </c>
      <c r="C22" t="s">
        <v>525</v>
      </c>
      <c r="D22" t="s">
        <v>1101</v>
      </c>
      <c r="E22" t="s">
        <v>401</v>
      </c>
      <c r="F22" t="s">
        <v>1072</v>
      </c>
      <c r="G22" t="s">
        <v>576</v>
      </c>
      <c r="H22" t="s">
        <v>507</v>
      </c>
    </row>
    <row r="23">
      <c r="A23" s="5" t="s">
        <v>1074</v>
      </c>
      <c r="B23" t="s">
        <v>1192</v>
      </c>
      <c r="C23" t="s">
        <v>505</v>
      </c>
      <c r="D23" t="s">
        <v>974</v>
      </c>
      <c r="E23" t="s">
        <v>556</v>
      </c>
      <c r="F23" t="s">
        <v>624</v>
      </c>
      <c r="G23" t="s">
        <v>576</v>
      </c>
      <c r="H23" t="s">
        <v>401</v>
      </c>
    </row>
    <row r="24">
      <c r="A24" s="5" t="s">
        <v>1074</v>
      </c>
      <c r="B24" t="s">
        <v>1193</v>
      </c>
      <c r="C24" t="s">
        <v>590</v>
      </c>
      <c r="D24" t="s">
        <v>407</v>
      </c>
      <c r="E24" t="s">
        <v>807</v>
      </c>
      <c r="F24" t="s">
        <v>1077</v>
      </c>
      <c r="G24" t="s">
        <v>615</v>
      </c>
      <c r="H24" t="s">
        <v>815</v>
      </c>
    </row>
    <row r="25">
      <c r="A25" s="5" t="s">
        <v>1074</v>
      </c>
      <c r="B25" t="s">
        <v>1194</v>
      </c>
      <c r="C25" t="s">
        <v>607</v>
      </c>
      <c r="D25" t="s">
        <v>1072</v>
      </c>
      <c r="E25" t="s">
        <v>606</v>
      </c>
      <c r="F25" t="s">
        <v>673</v>
      </c>
      <c r="G25" t="s">
        <v>566</v>
      </c>
      <c r="H25" t="s">
        <v>809</v>
      </c>
    </row>
    <row r="26">
      <c r="A26" s="5" t="s">
        <v>1075</v>
      </c>
      <c r="B26" t="s">
        <v>1075</v>
      </c>
      <c r="C26" t="s">
        <v>512</v>
      </c>
      <c r="D26" t="s">
        <v>555</v>
      </c>
      <c r="E26" t="s">
        <v>800</v>
      </c>
      <c r="F26" t="s">
        <v>409</v>
      </c>
      <c r="G26" t="s">
        <v>418</v>
      </c>
      <c r="H26" t="s">
        <v>391</v>
      </c>
    </row>
    <row r="27">
      <c r="A27" s="5" t="s">
        <v>1075</v>
      </c>
      <c r="B27" t="s">
        <v>1195</v>
      </c>
      <c r="C27" t="s">
        <v>522</v>
      </c>
      <c r="D27" t="s">
        <v>757</v>
      </c>
      <c r="E27" t="s">
        <v>391</v>
      </c>
      <c r="F27" t="s">
        <v>515</v>
      </c>
      <c r="G27" t="s">
        <v>421</v>
      </c>
      <c r="H27" t="s">
        <v>593</v>
      </c>
    </row>
    <row r="28">
      <c r="A28" s="5" t="s">
        <v>1076</v>
      </c>
      <c r="B28" t="s">
        <v>1196</v>
      </c>
      <c r="C28" t="s">
        <v>416</v>
      </c>
      <c r="D28" t="s">
        <v>680</v>
      </c>
      <c r="E28" t="s">
        <v>685</v>
      </c>
      <c r="F28" t="s">
        <v>1197</v>
      </c>
      <c r="G28" t="s">
        <v>395</v>
      </c>
      <c r="H28" t="s">
        <v>547</v>
      </c>
    </row>
    <row r="29">
      <c r="A29" s="5" t="s">
        <v>1076</v>
      </c>
      <c r="B29" t="s">
        <v>1198</v>
      </c>
      <c r="C29" t="s">
        <v>586</v>
      </c>
      <c r="D29" t="s">
        <v>969</v>
      </c>
      <c r="E29" t="s">
        <v>589</v>
      </c>
      <c r="F29" t="s">
        <v>950</v>
      </c>
      <c r="G29" t="s">
        <v>609</v>
      </c>
      <c r="H29" t="s">
        <v>568</v>
      </c>
    </row>
    <row r="30">
      <c r="A30" s="5" t="s">
        <v>1076</v>
      </c>
      <c r="B30" t="s">
        <v>1199</v>
      </c>
      <c r="C30" t="s">
        <v>398</v>
      </c>
      <c r="D30" t="s">
        <v>578</v>
      </c>
      <c r="E30" t="s">
        <v>1056</v>
      </c>
      <c r="F30" t="s">
        <v>874</v>
      </c>
      <c r="G30" t="s">
        <v>895</v>
      </c>
      <c r="H30" t="s">
        <v>536</v>
      </c>
    </row>
    <row r="31">
      <c r="A31" s="5" t="s">
        <v>1078</v>
      </c>
      <c r="B31" t="s">
        <v>1200</v>
      </c>
      <c r="C31" t="s">
        <v>896</v>
      </c>
      <c r="D31" t="s">
        <v>727</v>
      </c>
      <c r="E31" t="s">
        <v>512</v>
      </c>
      <c r="F31" t="s">
        <v>925</v>
      </c>
      <c r="G31" t="s">
        <v>411</v>
      </c>
      <c r="H31" t="s">
        <v>534</v>
      </c>
    </row>
    <row r="32">
      <c r="A32" s="5" t="s">
        <v>1078</v>
      </c>
      <c r="B32" t="s">
        <v>1201</v>
      </c>
      <c r="C32" t="s">
        <v>395</v>
      </c>
      <c r="D32" t="s">
        <v>918</v>
      </c>
      <c r="E32" t="s">
        <v>603</v>
      </c>
      <c r="F32" t="s">
        <v>571</v>
      </c>
      <c r="G32" t="s">
        <v>895</v>
      </c>
      <c r="H32" t="s">
        <v>685</v>
      </c>
    </row>
    <row r="33">
      <c r="A33" s="5" t="s">
        <v>1079</v>
      </c>
      <c r="B33" t="s">
        <v>1079</v>
      </c>
      <c r="C33" t="s">
        <v>891</v>
      </c>
      <c r="D33" t="s">
        <v>863</v>
      </c>
      <c r="E33" t="s">
        <v>614</v>
      </c>
      <c r="F33" t="s">
        <v>960</v>
      </c>
      <c r="G33" t="s">
        <v>846</v>
      </c>
      <c r="H33" t="s">
        <v>559</v>
      </c>
    </row>
    <row r="34">
      <c r="A34" s="5" t="s">
        <v>1079</v>
      </c>
      <c r="B34" t="s">
        <v>1080</v>
      </c>
      <c r="C34" t="s">
        <v>853</v>
      </c>
      <c r="D34" t="s">
        <v>958</v>
      </c>
      <c r="E34" t="s">
        <v>607</v>
      </c>
      <c r="F34" t="s">
        <v>585</v>
      </c>
      <c r="G34" t="s">
        <v>418</v>
      </c>
      <c r="H34" t="s">
        <v>523</v>
      </c>
    </row>
    <row r="35">
      <c r="A35" s="5" t="s">
        <v>1081</v>
      </c>
      <c r="B35" t="s">
        <v>1081</v>
      </c>
      <c r="C35" t="s">
        <v>420</v>
      </c>
      <c r="D35" t="s">
        <v>875</v>
      </c>
      <c r="E35" t="s">
        <v>398</v>
      </c>
      <c r="F35" t="s">
        <v>689</v>
      </c>
      <c r="G35" t="s">
        <v>535</v>
      </c>
      <c r="H35" t="s">
        <v>588</v>
      </c>
    </row>
    <row r="36">
      <c r="A36" s="5" t="s">
        <v>1082</v>
      </c>
      <c r="B36" t="s">
        <v>1082</v>
      </c>
      <c r="C36" t="s">
        <v>492</v>
      </c>
      <c r="D36" t="s">
        <v>829</v>
      </c>
      <c r="E36" t="s">
        <v>536</v>
      </c>
      <c r="F36" t="s">
        <v>409</v>
      </c>
      <c r="G36" t="s">
        <v>609</v>
      </c>
      <c r="H36" t="s">
        <v>801</v>
      </c>
    </row>
    <row r="37">
      <c r="A37" s="5" t="s">
        <v>1083</v>
      </c>
      <c r="B37" t="s">
        <v>1202</v>
      </c>
      <c r="C37" t="s">
        <v>1052</v>
      </c>
      <c r="D37" t="s">
        <v>606</v>
      </c>
      <c r="E37" t="s">
        <v>541</v>
      </c>
      <c r="F37" t="s">
        <v>712</v>
      </c>
      <c r="G37" t="s">
        <v>395</v>
      </c>
      <c r="H37" t="s">
        <v>814</v>
      </c>
    </row>
    <row r="38">
      <c r="A38" s="5" t="s">
        <v>1083</v>
      </c>
      <c r="B38" t="s">
        <v>1203</v>
      </c>
      <c r="C38" t="s">
        <v>420</v>
      </c>
      <c r="D38" t="s">
        <v>791</v>
      </c>
      <c r="E38" t="s">
        <v>587</v>
      </c>
      <c r="F38" t="s">
        <v>670</v>
      </c>
      <c r="G38" t="s">
        <v>589</v>
      </c>
      <c r="H38" t="s">
        <v>568</v>
      </c>
    </row>
    <row r="39">
      <c r="A39" s="5" t="s">
        <v>1084</v>
      </c>
      <c r="B39" t="s">
        <v>1204</v>
      </c>
      <c r="C39" t="s">
        <v>593</v>
      </c>
      <c r="D39" t="s">
        <v>1108</v>
      </c>
      <c r="E39" t="s">
        <v>546</v>
      </c>
      <c r="F39" t="s">
        <v>1051</v>
      </c>
      <c r="G39" t="s">
        <v>891</v>
      </c>
      <c r="H39" t="s">
        <v>739</v>
      </c>
    </row>
    <row r="40">
      <c r="A40" s="5" t="s">
        <v>1084</v>
      </c>
      <c r="B40" t="s">
        <v>1205</v>
      </c>
      <c r="C40" t="s">
        <v>494</v>
      </c>
      <c r="D40" t="s">
        <v>837</v>
      </c>
      <c r="E40" t="s">
        <v>546</v>
      </c>
      <c r="F40" t="s">
        <v>612</v>
      </c>
      <c r="G40" t="s">
        <v>533</v>
      </c>
      <c r="H40" t="s">
        <v>515</v>
      </c>
    </row>
    <row r="41">
      <c r="A41" s="5" t="s">
        <v>1084</v>
      </c>
      <c r="B41" t="s">
        <v>1206</v>
      </c>
      <c r="C41" t="s">
        <v>685</v>
      </c>
      <c r="D41" t="s">
        <v>917</v>
      </c>
      <c r="E41" t="s">
        <v>896</v>
      </c>
      <c r="F41" t="s">
        <v>570</v>
      </c>
      <c r="G41" t="s">
        <v>1141</v>
      </c>
      <c r="H41" t="s">
        <v>416</v>
      </c>
    </row>
    <row r="42">
      <c r="A42" s="5" t="s">
        <v>1084</v>
      </c>
      <c r="B42" t="s">
        <v>1207</v>
      </c>
      <c r="C42" t="s">
        <v>506</v>
      </c>
      <c r="D42" t="s">
        <v>785</v>
      </c>
      <c r="E42" t="s">
        <v>595</v>
      </c>
      <c r="F42" t="s">
        <v>673</v>
      </c>
      <c r="G42" t="s">
        <v>1044</v>
      </c>
      <c r="H42" t="s">
        <v>806</v>
      </c>
    </row>
    <row r="43">
      <c r="A43" s="5" t="s">
        <v>1085</v>
      </c>
      <c r="B43" t="s">
        <v>1085</v>
      </c>
      <c r="C43" t="s">
        <v>907</v>
      </c>
      <c r="D43" t="s">
        <v>920</v>
      </c>
      <c r="E43" t="s">
        <v>411</v>
      </c>
      <c r="F43" t="s">
        <v>692</v>
      </c>
      <c r="G43" t="s">
        <v>590</v>
      </c>
      <c r="H43" t="s">
        <v>806</v>
      </c>
    </row>
    <row r="44">
      <c r="A44" s="5" t="s">
        <v>1086</v>
      </c>
      <c r="B44" t="s">
        <v>1208</v>
      </c>
      <c r="C44" t="s">
        <v>557</v>
      </c>
      <c r="D44" t="s">
        <v>1117</v>
      </c>
      <c r="E44" t="s">
        <v>567</v>
      </c>
      <c r="F44" t="s">
        <v>720</v>
      </c>
      <c r="G44" t="s">
        <v>533</v>
      </c>
      <c r="H44" t="s">
        <v>808</v>
      </c>
    </row>
    <row r="45">
      <c r="A45" s="5" t="s">
        <v>1086</v>
      </c>
      <c r="B45" t="s">
        <v>1209</v>
      </c>
      <c r="C45" t="s">
        <v>543</v>
      </c>
      <c r="D45" t="s">
        <v>528</v>
      </c>
      <c r="E45" t="s">
        <v>902</v>
      </c>
      <c r="F45" t="s">
        <v>408</v>
      </c>
      <c r="G45" t="s">
        <v>505</v>
      </c>
      <c r="H45" t="s">
        <v>713</v>
      </c>
    </row>
    <row r="46">
      <c r="A46" s="5" t="s">
        <v>1086</v>
      </c>
      <c r="B46" t="s">
        <v>1210</v>
      </c>
      <c r="C46" t="s">
        <v>808</v>
      </c>
      <c r="D46" t="s">
        <v>1139</v>
      </c>
      <c r="E46" t="s">
        <v>593</v>
      </c>
      <c r="F46" t="s">
        <v>591</v>
      </c>
      <c r="G46" t="s">
        <v>398</v>
      </c>
      <c r="H46" t="s">
        <v>540</v>
      </c>
    </row>
    <row r="47">
      <c r="A47" s="5" t="s">
        <v>1211</v>
      </c>
      <c r="B47" t="s">
        <v>1212</v>
      </c>
      <c r="C47" t="s">
        <v>642</v>
      </c>
      <c r="D47" t="s">
        <v>688</v>
      </c>
      <c r="E47" t="s">
        <v>740</v>
      </c>
      <c r="F47" t="s">
        <v>538</v>
      </c>
      <c r="G47" t="s">
        <v>642</v>
      </c>
      <c r="H47" t="s">
        <v>504</v>
      </c>
    </row>
    <row r="48">
      <c r="A48" s="5" t="s">
        <v>1211</v>
      </c>
      <c r="B48" t="s">
        <v>1213</v>
      </c>
      <c r="C48" t="s">
        <v>1023</v>
      </c>
      <c r="D48" t="s">
        <v>402</v>
      </c>
      <c r="E48" t="s">
        <v>1214</v>
      </c>
      <c r="F48" t="s">
        <v>425</v>
      </c>
      <c r="G48" t="s">
        <v>608</v>
      </c>
      <c r="H48" t="s">
        <v>512</v>
      </c>
    </row>
    <row r="49">
      <c r="A49" s="5" t="s">
        <v>1089</v>
      </c>
      <c r="B49" t="s">
        <v>1089</v>
      </c>
      <c r="C49" t="s">
        <v>602</v>
      </c>
      <c r="D49" t="s">
        <v>677</v>
      </c>
      <c r="E49" t="s">
        <v>416</v>
      </c>
      <c r="F49" t="s">
        <v>866</v>
      </c>
      <c r="G49" t="s">
        <v>420</v>
      </c>
      <c r="H49" t="s">
        <v>535</v>
      </c>
    </row>
    <row r="50">
      <c r="A50" s="5" t="s">
        <v>382</v>
      </c>
      <c r="B50" t="s">
        <v>661</v>
      </c>
      <c r="C50" t="s">
        <v>391</v>
      </c>
      <c r="D50" t="s">
        <v>392</v>
      </c>
      <c r="E50" t="s">
        <v>393</v>
      </c>
      <c r="F50" t="s">
        <v>569</v>
      </c>
      <c r="G50" t="s">
        <v>395</v>
      </c>
      <c r="H50" t="s">
        <v>396</v>
      </c>
    </row>
    <row r="52">
      <c r="A52" t="s">
        <v>427</v>
      </c>
    </row>
    <row r="53">
      <c r="A53" t="s">
        <v>428</v>
      </c>
    </row>
    <row r="54">
      <c r="A54" t="s">
        <v>429</v>
      </c>
    </row>
    <row r="55">
      <c r="A55" t="s">
        <v>430</v>
      </c>
    </row>
    <row r="56">
      <c r="A56" t="s">
        <v>431</v>
      </c>
    </row>
    <row r="57">
      <c r="A57" t="s">
        <v>432</v>
      </c>
    </row>
    <row r="58">
      <c r="A58" t="s">
        <v>433</v>
      </c>
    </row>
    <row r="59">
      <c r="A59" t="s">
        <v>434</v>
      </c>
    </row>
    <row r="60">
      <c r="A60" t="s">
        <v>435</v>
      </c>
    </row>
    <row r="61">
      <c r="A61" t="s">
        <v>436</v>
      </c>
    </row>
    <row r="62">
      <c r="A62" t="s">
        <v>1215</v>
      </c>
    </row>
    <row r="63">
      <c r="A63" t="s">
        <v>382</v>
      </c>
    </row>
    <row r="64">
      <c r="A64" t="s">
        <v>438</v>
      </c>
    </row>
    <row r="65">
      <c r="A65" t="s">
        <v>1216</v>
      </c>
    </row>
    <row r="66">
      <c r="A66" t="s">
        <v>434</v>
      </c>
    </row>
    <row r="67">
      <c r="A67" t="s">
        <v>653</v>
      </c>
    </row>
    <row r="68">
      <c r="A68" t="s">
        <v>1091</v>
      </c>
    </row>
  </sheetData>
  <mergeCells count="21">
    <mergeCell ref="A3:H3"/>
    <mergeCell ref="A5:A6"/>
    <mergeCell ref="A7:A8"/>
    <mergeCell ref="A9:A14"/>
    <mergeCell ref="A15:A15"/>
    <mergeCell ref="A16:A16"/>
    <mergeCell ref="A17:A18"/>
    <mergeCell ref="A19:A19"/>
    <mergeCell ref="A20:A25"/>
    <mergeCell ref="A26:A27"/>
    <mergeCell ref="A28:A30"/>
    <mergeCell ref="A31:A32"/>
    <mergeCell ref="A33:A34"/>
    <mergeCell ref="A35:A35"/>
    <mergeCell ref="A36:A36"/>
    <mergeCell ref="A37:A38"/>
    <mergeCell ref="A39:A42"/>
    <mergeCell ref="A43:A43"/>
    <mergeCell ref="A44:A46"/>
    <mergeCell ref="A47:A48"/>
    <mergeCell ref="A49:A49"/>
  </mergeCells>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61.71" hidden="0" customWidth="1"/>
    <col min="2" max="2" width="61.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60</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1064</v>
      </c>
      <c r="B5" t="s">
        <v>1176</v>
      </c>
      <c r="C5" t="s">
        <v>1043</v>
      </c>
      <c r="D5" t="s">
        <v>874</v>
      </c>
      <c r="E5" t="s">
        <v>402</v>
      </c>
      <c r="F5" t="s">
        <v>533</v>
      </c>
      <c r="G5" t="s">
        <v>1217</v>
      </c>
      <c r="H5" t="s">
        <v>538</v>
      </c>
    </row>
    <row r="6">
      <c r="A6" s="5" t="s">
        <v>1064</v>
      </c>
      <c r="B6" t="s">
        <v>1177</v>
      </c>
      <c r="C6" t="s">
        <v>402</v>
      </c>
      <c r="D6" t="s">
        <v>1095</v>
      </c>
      <c r="E6" t="s">
        <v>1116</v>
      </c>
      <c r="F6" t="s">
        <v>504</v>
      </c>
      <c r="G6" t="s">
        <v>1142</v>
      </c>
      <c r="H6" t="s">
        <v>491</v>
      </c>
    </row>
    <row r="7">
      <c r="A7" s="5" t="s">
        <v>1065</v>
      </c>
      <c r="B7" t="s">
        <v>1178</v>
      </c>
      <c r="C7" t="s">
        <v>493</v>
      </c>
      <c r="D7" t="s">
        <v>736</v>
      </c>
      <c r="E7" t="s">
        <v>522</v>
      </c>
      <c r="F7" t="s">
        <v>1072</v>
      </c>
      <c r="G7" t="s">
        <v>693</v>
      </c>
      <c r="H7" t="s">
        <v>732</v>
      </c>
    </row>
    <row r="8">
      <c r="A8" s="5" t="s">
        <v>1065</v>
      </c>
      <c r="B8" t="s">
        <v>1179</v>
      </c>
      <c r="C8" t="s">
        <v>576</v>
      </c>
      <c r="D8" t="s">
        <v>743</v>
      </c>
      <c r="E8" t="s">
        <v>806</v>
      </c>
      <c r="F8" t="s">
        <v>566</v>
      </c>
      <c r="G8" t="s">
        <v>402</v>
      </c>
      <c r="H8" t="s">
        <v>846</v>
      </c>
    </row>
    <row r="9">
      <c r="A9" s="5" t="s">
        <v>1067</v>
      </c>
      <c r="B9" t="s">
        <v>1180</v>
      </c>
      <c r="C9" t="s">
        <v>391</v>
      </c>
      <c r="D9" t="s">
        <v>1042</v>
      </c>
      <c r="E9" t="s">
        <v>693</v>
      </c>
      <c r="F9" t="s">
        <v>808</v>
      </c>
      <c r="G9" t="s">
        <v>516</v>
      </c>
      <c r="H9" t="s">
        <v>584</v>
      </c>
    </row>
    <row r="10">
      <c r="A10" s="5" t="s">
        <v>1067</v>
      </c>
      <c r="B10" t="s">
        <v>1181</v>
      </c>
      <c r="C10" t="s">
        <v>907</v>
      </c>
      <c r="D10" t="s">
        <v>569</v>
      </c>
      <c r="E10" t="s">
        <v>929</v>
      </c>
      <c r="F10" t="s">
        <v>532</v>
      </c>
      <c r="G10" t="s">
        <v>544</v>
      </c>
      <c r="H10" t="s">
        <v>576</v>
      </c>
    </row>
    <row r="11">
      <c r="A11" s="5" t="s">
        <v>1067</v>
      </c>
      <c r="B11" t="s">
        <v>1182</v>
      </c>
      <c r="C11" t="s">
        <v>800</v>
      </c>
      <c r="D11" t="s">
        <v>571</v>
      </c>
      <c r="E11" t="s">
        <v>685</v>
      </c>
      <c r="F11" t="s">
        <v>515</v>
      </c>
      <c r="G11" t="s">
        <v>853</v>
      </c>
      <c r="H11" t="s">
        <v>628</v>
      </c>
    </row>
    <row r="12">
      <c r="A12" s="5" t="s">
        <v>1067</v>
      </c>
      <c r="B12" t="s">
        <v>1183</v>
      </c>
      <c r="C12" t="s">
        <v>892</v>
      </c>
      <c r="D12" t="s">
        <v>521</v>
      </c>
      <c r="E12" t="s">
        <v>729</v>
      </c>
      <c r="F12" t="s">
        <v>586</v>
      </c>
      <c r="G12" t="s">
        <v>1052</v>
      </c>
      <c r="H12" t="s">
        <v>517</v>
      </c>
    </row>
    <row r="13">
      <c r="A13" s="5" t="s">
        <v>1067</v>
      </c>
      <c r="B13" t="s">
        <v>1184</v>
      </c>
      <c r="C13" t="s">
        <v>681</v>
      </c>
      <c r="D13" t="s">
        <v>877</v>
      </c>
      <c r="E13" t="s">
        <v>398</v>
      </c>
      <c r="F13" t="s">
        <v>567</v>
      </c>
      <c r="G13" t="s">
        <v>1094</v>
      </c>
      <c r="H13" t="s">
        <v>710</v>
      </c>
    </row>
    <row r="14">
      <c r="A14" s="5" t="s">
        <v>1067</v>
      </c>
      <c r="B14" t="s">
        <v>1185</v>
      </c>
      <c r="C14" t="s">
        <v>588</v>
      </c>
      <c r="D14" t="s">
        <v>1005</v>
      </c>
      <c r="E14" t="s">
        <v>403</v>
      </c>
      <c r="F14" t="s">
        <v>628</v>
      </c>
      <c r="G14" t="s">
        <v>1043</v>
      </c>
      <c r="H14" t="s">
        <v>636</v>
      </c>
    </row>
    <row r="15">
      <c r="A15" s="5" t="s">
        <v>1068</v>
      </c>
      <c r="B15" t="s">
        <v>1186</v>
      </c>
      <c r="C15" t="s">
        <v>420</v>
      </c>
      <c r="D15" t="s">
        <v>732</v>
      </c>
      <c r="E15" t="s">
        <v>892</v>
      </c>
      <c r="F15" t="s">
        <v>826</v>
      </c>
      <c r="G15" t="s">
        <v>1147</v>
      </c>
      <c r="H15" t="s">
        <v>593</v>
      </c>
    </row>
    <row r="16">
      <c r="A16" s="5" t="s">
        <v>1070</v>
      </c>
      <c r="B16" t="s">
        <v>1070</v>
      </c>
      <c r="C16" t="s">
        <v>496</v>
      </c>
      <c r="D16" t="s">
        <v>692</v>
      </c>
      <c r="E16" t="s">
        <v>681</v>
      </c>
      <c r="F16" t="s">
        <v>557</v>
      </c>
      <c r="G16" t="s">
        <v>642</v>
      </c>
      <c r="H16" t="s">
        <v>628</v>
      </c>
    </row>
    <row r="17">
      <c r="A17" s="5" t="s">
        <v>1071</v>
      </c>
      <c r="B17" t="s">
        <v>1187</v>
      </c>
      <c r="C17" t="s">
        <v>642</v>
      </c>
      <c r="D17" t="s">
        <v>826</v>
      </c>
      <c r="E17" t="s">
        <v>414</v>
      </c>
      <c r="F17" t="s">
        <v>838</v>
      </c>
      <c r="G17" t="s">
        <v>903</v>
      </c>
      <c r="H17" t="s">
        <v>585</v>
      </c>
    </row>
    <row r="18">
      <c r="A18" s="5" t="s">
        <v>1071</v>
      </c>
      <c r="B18" t="s">
        <v>1188</v>
      </c>
      <c r="C18" t="s">
        <v>608</v>
      </c>
      <c r="D18" t="s">
        <v>422</v>
      </c>
      <c r="E18" t="s">
        <v>885</v>
      </c>
      <c r="F18" t="s">
        <v>786</v>
      </c>
      <c r="G18" t="s">
        <v>602</v>
      </c>
      <c r="H18" t="s">
        <v>674</v>
      </c>
    </row>
    <row r="19">
      <c r="A19" s="5" t="s">
        <v>1073</v>
      </c>
      <c r="B19" t="s">
        <v>1073</v>
      </c>
      <c r="C19" t="s">
        <v>693</v>
      </c>
      <c r="D19" t="s">
        <v>682</v>
      </c>
      <c r="E19" t="s">
        <v>803</v>
      </c>
      <c r="F19" t="s">
        <v>1148</v>
      </c>
      <c r="G19" t="s">
        <v>933</v>
      </c>
      <c r="H19" t="s">
        <v>1018</v>
      </c>
    </row>
    <row r="20">
      <c r="A20" s="5" t="s">
        <v>1074</v>
      </c>
      <c r="B20" t="s">
        <v>1189</v>
      </c>
      <c r="C20" t="s">
        <v>609</v>
      </c>
      <c r="D20" t="s">
        <v>636</v>
      </c>
      <c r="E20" t="s">
        <v>411</v>
      </c>
      <c r="F20" t="s">
        <v>495</v>
      </c>
      <c r="G20" t="s">
        <v>1141</v>
      </c>
      <c r="H20" t="s">
        <v>570</v>
      </c>
    </row>
    <row r="21">
      <c r="A21" s="5" t="s">
        <v>1074</v>
      </c>
      <c r="B21" t="s">
        <v>1190</v>
      </c>
      <c r="C21" t="s">
        <v>603</v>
      </c>
      <c r="D21" t="s">
        <v>396</v>
      </c>
      <c r="E21" t="s">
        <v>937</v>
      </c>
      <c r="F21" t="s">
        <v>594</v>
      </c>
      <c r="G21" t="s">
        <v>1147</v>
      </c>
      <c r="H21" t="s">
        <v>728</v>
      </c>
    </row>
    <row r="22">
      <c r="A22" s="5" t="s">
        <v>1074</v>
      </c>
      <c r="B22" t="s">
        <v>1191</v>
      </c>
      <c r="C22" t="s">
        <v>513</v>
      </c>
      <c r="D22" t="s">
        <v>682</v>
      </c>
      <c r="E22" t="s">
        <v>535</v>
      </c>
      <c r="F22" t="s">
        <v>494</v>
      </c>
      <c r="G22" t="s">
        <v>1043</v>
      </c>
      <c r="H22" t="s">
        <v>401</v>
      </c>
    </row>
    <row r="23">
      <c r="A23" s="5" t="s">
        <v>1074</v>
      </c>
      <c r="B23" t="s">
        <v>1192</v>
      </c>
      <c r="C23" t="s">
        <v>642</v>
      </c>
      <c r="D23" t="s">
        <v>806</v>
      </c>
      <c r="E23" t="s">
        <v>685</v>
      </c>
      <c r="F23" t="s">
        <v>395</v>
      </c>
      <c r="G23" t="s">
        <v>1052</v>
      </c>
      <c r="H23" t="s">
        <v>613</v>
      </c>
    </row>
    <row r="24">
      <c r="A24" s="5" t="s">
        <v>1074</v>
      </c>
      <c r="B24" t="s">
        <v>1193</v>
      </c>
      <c r="C24" t="s">
        <v>903</v>
      </c>
      <c r="D24" t="s">
        <v>636</v>
      </c>
      <c r="E24" t="s">
        <v>814</v>
      </c>
      <c r="F24" t="s">
        <v>683</v>
      </c>
      <c r="G24" t="s">
        <v>1115</v>
      </c>
      <c r="H24" t="s">
        <v>413</v>
      </c>
    </row>
    <row r="25">
      <c r="A25" s="5" t="s">
        <v>1074</v>
      </c>
      <c r="B25" t="s">
        <v>1194</v>
      </c>
      <c r="C25" t="s">
        <v>522</v>
      </c>
      <c r="D25" t="s">
        <v>894</v>
      </c>
      <c r="E25" t="s">
        <v>508</v>
      </c>
      <c r="F25" t="s">
        <v>1002</v>
      </c>
      <c r="G25" t="s">
        <v>573</v>
      </c>
      <c r="H25" t="s">
        <v>407</v>
      </c>
    </row>
    <row r="26">
      <c r="A26" s="5" t="s">
        <v>1075</v>
      </c>
      <c r="B26" t="s">
        <v>1075</v>
      </c>
      <c r="C26" t="s">
        <v>541</v>
      </c>
      <c r="D26" t="s">
        <v>1007</v>
      </c>
      <c r="E26" t="s">
        <v>896</v>
      </c>
      <c r="F26" t="s">
        <v>813</v>
      </c>
      <c r="G26" t="s">
        <v>608</v>
      </c>
      <c r="H26" t="s">
        <v>693</v>
      </c>
    </row>
    <row r="27">
      <c r="A27" s="5" t="s">
        <v>1075</v>
      </c>
      <c r="B27" t="s">
        <v>1195</v>
      </c>
      <c r="C27" t="s">
        <v>541</v>
      </c>
      <c r="D27" t="s">
        <v>1014</v>
      </c>
      <c r="E27" t="s">
        <v>952</v>
      </c>
      <c r="F27" t="s">
        <v>595</v>
      </c>
      <c r="G27" t="s">
        <v>1129</v>
      </c>
      <c r="H27" t="s">
        <v>740</v>
      </c>
    </row>
    <row r="28">
      <c r="A28" s="5" t="s">
        <v>1076</v>
      </c>
      <c r="B28" t="s">
        <v>1196</v>
      </c>
      <c r="C28" t="s">
        <v>891</v>
      </c>
      <c r="D28" t="s">
        <v>742</v>
      </c>
      <c r="E28" t="s">
        <v>886</v>
      </c>
      <c r="F28" t="s">
        <v>588</v>
      </c>
      <c r="G28" t="s">
        <v>1142</v>
      </c>
      <c r="H28" t="s">
        <v>416</v>
      </c>
    </row>
    <row r="29">
      <c r="A29" s="5" t="s">
        <v>1076</v>
      </c>
      <c r="B29" t="s">
        <v>1198</v>
      </c>
      <c r="C29" t="s">
        <v>929</v>
      </c>
      <c r="D29" t="s">
        <v>738</v>
      </c>
      <c r="E29" t="s">
        <v>1218</v>
      </c>
      <c r="F29" t="s">
        <v>416</v>
      </c>
      <c r="G29" t="s">
        <v>1219</v>
      </c>
      <c r="H29" t="s">
        <v>929</v>
      </c>
    </row>
    <row r="30">
      <c r="A30" s="5" t="s">
        <v>1076</v>
      </c>
      <c r="B30" t="s">
        <v>1199</v>
      </c>
      <c r="C30" t="s">
        <v>414</v>
      </c>
      <c r="D30" t="s">
        <v>821</v>
      </c>
      <c r="E30" t="s">
        <v>892</v>
      </c>
      <c r="F30" t="s">
        <v>558</v>
      </c>
      <c r="G30" t="s">
        <v>1152</v>
      </c>
      <c r="H30" t="s">
        <v>504</v>
      </c>
    </row>
    <row r="31">
      <c r="A31" s="5" t="s">
        <v>1078</v>
      </c>
      <c r="B31" t="s">
        <v>1200</v>
      </c>
      <c r="C31" t="s">
        <v>534</v>
      </c>
      <c r="D31" t="s">
        <v>501</v>
      </c>
      <c r="E31" t="s">
        <v>532</v>
      </c>
      <c r="F31" t="s">
        <v>518</v>
      </c>
      <c r="G31" t="s">
        <v>393</v>
      </c>
      <c r="H31" t="s">
        <v>401</v>
      </c>
    </row>
    <row r="32">
      <c r="A32" s="5" t="s">
        <v>1078</v>
      </c>
      <c r="B32" t="s">
        <v>1201</v>
      </c>
      <c r="C32" t="s">
        <v>408</v>
      </c>
      <c r="D32" t="s">
        <v>1220</v>
      </c>
      <c r="E32" t="s">
        <v>402</v>
      </c>
      <c r="F32" t="s">
        <v>1126</v>
      </c>
      <c r="G32" t="s">
        <v>896</v>
      </c>
      <c r="H32" t="s">
        <v>740</v>
      </c>
    </row>
    <row r="33">
      <c r="A33" s="5" t="s">
        <v>1079</v>
      </c>
      <c r="B33" t="s">
        <v>1079</v>
      </c>
      <c r="C33" t="s">
        <v>492</v>
      </c>
      <c r="D33" t="s">
        <v>573</v>
      </c>
      <c r="E33" t="s">
        <v>791</v>
      </c>
      <c r="F33" t="s">
        <v>735</v>
      </c>
      <c r="G33" t="s">
        <v>932</v>
      </c>
      <c r="H33" t="s">
        <v>562</v>
      </c>
    </row>
    <row r="34">
      <c r="A34" s="5" t="s">
        <v>1079</v>
      </c>
      <c r="B34" t="s">
        <v>1080</v>
      </c>
      <c r="C34" t="s">
        <v>683</v>
      </c>
      <c r="D34" t="s">
        <v>1149</v>
      </c>
      <c r="E34" t="s">
        <v>391</v>
      </c>
      <c r="F34" t="s">
        <v>415</v>
      </c>
      <c r="G34" t="s">
        <v>642</v>
      </c>
      <c r="H34" t="s">
        <v>494</v>
      </c>
    </row>
    <row r="35">
      <c r="A35" s="5" t="s">
        <v>1081</v>
      </c>
      <c r="B35" t="s">
        <v>1081</v>
      </c>
      <c r="C35" t="s">
        <v>1129</v>
      </c>
      <c r="D35" t="s">
        <v>584</v>
      </c>
      <c r="E35" t="s">
        <v>637</v>
      </c>
      <c r="F35" t="s">
        <v>421</v>
      </c>
      <c r="G35" t="s">
        <v>884</v>
      </c>
      <c r="H35" t="s">
        <v>515</v>
      </c>
    </row>
    <row r="36">
      <c r="A36" s="5" t="s">
        <v>1082</v>
      </c>
      <c r="B36" t="s">
        <v>1082</v>
      </c>
      <c r="C36" t="s">
        <v>683</v>
      </c>
      <c r="D36" t="s">
        <v>857</v>
      </c>
      <c r="E36" t="s">
        <v>683</v>
      </c>
      <c r="F36" t="s">
        <v>755</v>
      </c>
      <c r="G36" t="s">
        <v>710</v>
      </c>
      <c r="H36" t="s">
        <v>710</v>
      </c>
    </row>
    <row r="37">
      <c r="A37" s="5" t="s">
        <v>1083</v>
      </c>
      <c r="B37" t="s">
        <v>1202</v>
      </c>
      <c r="C37" t="s">
        <v>1120</v>
      </c>
      <c r="D37" t="s">
        <v>606</v>
      </c>
      <c r="E37" t="s">
        <v>814</v>
      </c>
      <c r="F37" t="s">
        <v>1102</v>
      </c>
      <c r="G37" t="s">
        <v>587</v>
      </c>
      <c r="H37" t="s">
        <v>413</v>
      </c>
    </row>
    <row r="38">
      <c r="A38" s="5" t="s">
        <v>1083</v>
      </c>
      <c r="B38" t="s">
        <v>1203</v>
      </c>
      <c r="C38" t="s">
        <v>699</v>
      </c>
      <c r="D38" t="s">
        <v>614</v>
      </c>
      <c r="E38" t="s">
        <v>422</v>
      </c>
      <c r="F38" t="s">
        <v>716</v>
      </c>
      <c r="G38" t="s">
        <v>413</v>
      </c>
      <c r="H38" t="s">
        <v>822</v>
      </c>
    </row>
    <row r="39">
      <c r="A39" s="5" t="s">
        <v>1084</v>
      </c>
      <c r="B39" t="s">
        <v>1204</v>
      </c>
      <c r="C39" t="s">
        <v>814</v>
      </c>
      <c r="D39" t="s">
        <v>528</v>
      </c>
      <c r="E39" t="s">
        <v>903</v>
      </c>
      <c r="F39" t="s">
        <v>572</v>
      </c>
      <c r="G39" t="s">
        <v>1122</v>
      </c>
      <c r="H39" t="s">
        <v>567</v>
      </c>
    </row>
    <row r="40">
      <c r="A40" s="5" t="s">
        <v>1084</v>
      </c>
      <c r="B40" t="s">
        <v>1205</v>
      </c>
      <c r="C40" t="s">
        <v>494</v>
      </c>
      <c r="D40" t="s">
        <v>969</v>
      </c>
      <c r="E40" t="s">
        <v>683</v>
      </c>
      <c r="F40" t="s">
        <v>710</v>
      </c>
      <c r="G40" t="s">
        <v>610</v>
      </c>
      <c r="H40" t="s">
        <v>694</v>
      </c>
    </row>
    <row r="41">
      <c r="A41" s="5" t="s">
        <v>1084</v>
      </c>
      <c r="B41" t="s">
        <v>1206</v>
      </c>
      <c r="C41" t="s">
        <v>414</v>
      </c>
      <c r="D41" t="s">
        <v>804</v>
      </c>
      <c r="E41" t="s">
        <v>610</v>
      </c>
      <c r="F41" t="s">
        <v>694</v>
      </c>
      <c r="G41" t="s">
        <v>886</v>
      </c>
      <c r="H41" t="s">
        <v>681</v>
      </c>
    </row>
    <row r="42">
      <c r="A42" s="5" t="s">
        <v>1084</v>
      </c>
      <c r="B42" t="s">
        <v>1207</v>
      </c>
      <c r="C42" t="s">
        <v>544</v>
      </c>
      <c r="D42" t="s">
        <v>703</v>
      </c>
      <c r="E42" t="s">
        <v>937</v>
      </c>
      <c r="F42" t="s">
        <v>393</v>
      </c>
      <c r="G42" t="s">
        <v>1221</v>
      </c>
      <c r="H42" t="s">
        <v>594</v>
      </c>
    </row>
    <row r="43">
      <c r="A43" s="5" t="s">
        <v>1085</v>
      </c>
      <c r="B43" t="s">
        <v>1085</v>
      </c>
      <c r="C43" t="s">
        <v>425</v>
      </c>
      <c r="D43" t="s">
        <v>906</v>
      </c>
      <c r="E43" t="s">
        <v>532</v>
      </c>
      <c r="F43" t="s">
        <v>583</v>
      </c>
      <c r="G43" t="s">
        <v>423</v>
      </c>
      <c r="H43" t="s">
        <v>674</v>
      </c>
    </row>
    <row r="44">
      <c r="A44" s="5" t="s">
        <v>1086</v>
      </c>
      <c r="B44" t="s">
        <v>1208</v>
      </c>
      <c r="C44" t="s">
        <v>495</v>
      </c>
      <c r="D44" t="s">
        <v>1111</v>
      </c>
      <c r="E44" t="s">
        <v>642</v>
      </c>
      <c r="F44" t="s">
        <v>613</v>
      </c>
      <c r="G44" t="s">
        <v>543</v>
      </c>
      <c r="H44" t="s">
        <v>548</v>
      </c>
    </row>
    <row r="45">
      <c r="A45" s="5" t="s">
        <v>1086</v>
      </c>
      <c r="B45" t="s">
        <v>1209</v>
      </c>
      <c r="C45" t="s">
        <v>395</v>
      </c>
      <c r="D45" t="s">
        <v>742</v>
      </c>
      <c r="E45" t="s">
        <v>693</v>
      </c>
      <c r="F45" t="s">
        <v>624</v>
      </c>
      <c r="G45" t="s">
        <v>403</v>
      </c>
      <c r="H45" t="s">
        <v>606</v>
      </c>
    </row>
    <row r="46">
      <c r="A46" s="5" t="s">
        <v>1086</v>
      </c>
      <c r="B46" t="s">
        <v>1210</v>
      </c>
      <c r="C46" t="s">
        <v>540</v>
      </c>
      <c r="D46" t="s">
        <v>597</v>
      </c>
      <c r="E46" t="s">
        <v>413</v>
      </c>
      <c r="F46" t="s">
        <v>565</v>
      </c>
      <c r="G46" t="s">
        <v>801</v>
      </c>
      <c r="H46" t="s">
        <v>790</v>
      </c>
    </row>
    <row r="47">
      <c r="A47" s="5" t="s">
        <v>1211</v>
      </c>
      <c r="B47" t="s">
        <v>1212</v>
      </c>
      <c r="C47" t="s">
        <v>1137</v>
      </c>
      <c r="D47" t="s">
        <v>1137</v>
      </c>
      <c r="E47" t="s">
        <v>1137</v>
      </c>
      <c r="F47" t="s">
        <v>1137</v>
      </c>
      <c r="G47" t="s">
        <v>1137</v>
      </c>
      <c r="H47" t="s">
        <v>1137</v>
      </c>
    </row>
    <row r="48">
      <c r="A48" s="5" t="s">
        <v>1211</v>
      </c>
      <c r="B48" t="s">
        <v>1213</v>
      </c>
      <c r="C48" t="s">
        <v>885</v>
      </c>
      <c r="D48" t="s">
        <v>609</v>
      </c>
      <c r="E48" t="s">
        <v>908</v>
      </c>
      <c r="F48" t="s">
        <v>1043</v>
      </c>
      <c r="G48" t="s">
        <v>1222</v>
      </c>
      <c r="H48" t="s">
        <v>509</v>
      </c>
    </row>
    <row r="49">
      <c r="A49" s="5" t="s">
        <v>1089</v>
      </c>
      <c r="B49" t="s">
        <v>1089</v>
      </c>
      <c r="C49" t="s">
        <v>1043</v>
      </c>
      <c r="D49" t="s">
        <v>396</v>
      </c>
      <c r="E49" t="s">
        <v>520</v>
      </c>
      <c r="F49" t="s">
        <v>1106</v>
      </c>
      <c r="G49" t="s">
        <v>494</v>
      </c>
      <c r="H49" t="s">
        <v>626</v>
      </c>
    </row>
    <row r="50">
      <c r="A50" s="5" t="s">
        <v>382</v>
      </c>
      <c r="B50" t="s">
        <v>661</v>
      </c>
      <c r="C50" t="s">
        <v>411</v>
      </c>
      <c r="D50" t="s">
        <v>412</v>
      </c>
      <c r="E50" t="s">
        <v>395</v>
      </c>
      <c r="F50" t="s">
        <v>413</v>
      </c>
      <c r="G50" t="s">
        <v>414</v>
      </c>
      <c r="H50" t="s">
        <v>415</v>
      </c>
    </row>
    <row r="52">
      <c r="A52" t="s">
        <v>427</v>
      </c>
    </row>
    <row r="53">
      <c r="A53" t="s">
        <v>428</v>
      </c>
    </row>
    <row r="54">
      <c r="A54" t="s">
        <v>429</v>
      </c>
    </row>
    <row r="55">
      <c r="A55" t="s">
        <v>430</v>
      </c>
    </row>
    <row r="56">
      <c r="A56" t="s">
        <v>431</v>
      </c>
    </row>
    <row r="57">
      <c r="A57" t="s">
        <v>432</v>
      </c>
    </row>
    <row r="58">
      <c r="A58" t="s">
        <v>433</v>
      </c>
    </row>
    <row r="59">
      <c r="A59" t="s">
        <v>434</v>
      </c>
    </row>
    <row r="60">
      <c r="A60" t="s">
        <v>435</v>
      </c>
    </row>
    <row r="61">
      <c r="A61" t="s">
        <v>436</v>
      </c>
    </row>
    <row r="62">
      <c r="A62" t="s">
        <v>1223</v>
      </c>
    </row>
    <row r="63">
      <c r="A63" t="s">
        <v>382</v>
      </c>
    </row>
    <row r="64">
      <c r="A64" t="s">
        <v>438</v>
      </c>
    </row>
    <row r="65">
      <c r="A65" t="s">
        <v>1216</v>
      </c>
    </row>
    <row r="66">
      <c r="A66" t="s">
        <v>434</v>
      </c>
    </row>
    <row r="67">
      <c r="A67" t="s">
        <v>653</v>
      </c>
    </row>
    <row r="68">
      <c r="A68" t="s">
        <v>1091</v>
      </c>
    </row>
  </sheetData>
  <mergeCells count="21">
    <mergeCell ref="A3:H3"/>
    <mergeCell ref="A5:A6"/>
    <mergeCell ref="A7:A8"/>
    <mergeCell ref="A9:A14"/>
    <mergeCell ref="A15:A15"/>
    <mergeCell ref="A16:A16"/>
    <mergeCell ref="A17:A18"/>
    <mergeCell ref="A19:A19"/>
    <mergeCell ref="A20:A25"/>
    <mergeCell ref="A26:A27"/>
    <mergeCell ref="A28:A30"/>
    <mergeCell ref="A31:A32"/>
    <mergeCell ref="A33:A34"/>
    <mergeCell ref="A35:A35"/>
    <mergeCell ref="A36:A36"/>
    <mergeCell ref="A37:A38"/>
    <mergeCell ref="A39:A42"/>
    <mergeCell ref="A43:A43"/>
    <mergeCell ref="A44:A46"/>
    <mergeCell ref="A47:A48"/>
    <mergeCell ref="A49:A49"/>
  </mergeCells>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62</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672</v>
      </c>
      <c r="C5" t="s">
        <v>537</v>
      </c>
      <c r="D5" t="s">
        <v>673</v>
      </c>
      <c r="E5" t="s">
        <v>537</v>
      </c>
      <c r="F5" t="s">
        <v>674</v>
      </c>
      <c r="G5" t="s">
        <v>415</v>
      </c>
      <c r="H5" t="s">
        <v>558</v>
      </c>
    </row>
    <row r="6">
      <c r="A6" s="5" t="s">
        <v>382</v>
      </c>
      <c r="B6" t="s">
        <v>675</v>
      </c>
      <c r="C6" t="s">
        <v>506</v>
      </c>
      <c r="D6" t="s">
        <v>676</v>
      </c>
      <c r="E6" t="s">
        <v>567</v>
      </c>
      <c r="F6" t="s">
        <v>677</v>
      </c>
      <c r="G6" t="s">
        <v>516</v>
      </c>
      <c r="H6" t="s">
        <v>523</v>
      </c>
    </row>
    <row r="7">
      <c r="A7" s="5" t="s">
        <v>382</v>
      </c>
      <c r="B7" t="s">
        <v>1224</v>
      </c>
      <c r="C7" t="s">
        <v>391</v>
      </c>
      <c r="D7" t="s">
        <v>392</v>
      </c>
      <c r="E7" t="s">
        <v>393</v>
      </c>
      <c r="F7" t="s">
        <v>394</v>
      </c>
      <c r="G7" t="s">
        <v>395</v>
      </c>
      <c r="H7" t="s">
        <v>396</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651</v>
      </c>
    </row>
    <row r="20">
      <c r="A20" t="s">
        <v>382</v>
      </c>
    </row>
    <row r="21">
      <c r="A21" t="s">
        <v>438</v>
      </c>
    </row>
    <row r="22">
      <c r="A22" t="s">
        <v>761</v>
      </c>
    </row>
    <row r="23">
      <c r="A23" t="s">
        <v>762</v>
      </c>
    </row>
  </sheetData>
  <mergeCells count="1">
    <mergeCell ref="A3:H3"/>
  </mergeCells>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65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672</v>
      </c>
      <c r="C5" t="s">
        <v>595</v>
      </c>
      <c r="D5" t="s">
        <v>685</v>
      </c>
      <c r="E5" t="s">
        <v>423</v>
      </c>
      <c r="F5" t="s">
        <v>801</v>
      </c>
      <c r="G5" t="s">
        <v>534</v>
      </c>
      <c r="H5" t="s">
        <v>400</v>
      </c>
      <c r="I5" t="s">
        <v>514</v>
      </c>
      <c r="J5" t="s">
        <v>537</v>
      </c>
      <c r="K5" t="s">
        <v>746</v>
      </c>
      <c r="L5" t="s">
        <v>641</v>
      </c>
      <c r="M5" t="s">
        <v>802</v>
      </c>
      <c r="N5" t="s">
        <v>803</v>
      </c>
      <c r="O5" t="s">
        <v>601</v>
      </c>
      <c r="P5" t="s">
        <v>804</v>
      </c>
      <c r="Q5" t="s">
        <v>805</v>
      </c>
      <c r="R5" t="s">
        <v>673</v>
      </c>
      <c r="S5" t="s">
        <v>608</v>
      </c>
      <c r="T5" t="s">
        <v>533</v>
      </c>
      <c r="U5" t="s">
        <v>416</v>
      </c>
      <c r="V5" t="s">
        <v>491</v>
      </c>
      <c r="W5" t="s">
        <v>493</v>
      </c>
      <c r="X5" t="s">
        <v>800</v>
      </c>
      <c r="Y5" t="s">
        <v>589</v>
      </c>
      <c r="Z5" t="s">
        <v>537</v>
      </c>
      <c r="AA5" t="s">
        <v>419</v>
      </c>
      <c r="AB5" t="s">
        <v>710</v>
      </c>
      <c r="AC5" t="s">
        <v>408</v>
      </c>
      <c r="AD5" t="s">
        <v>806</v>
      </c>
      <c r="AE5" t="s">
        <v>693</v>
      </c>
      <c r="AF5" t="s">
        <v>496</v>
      </c>
      <c r="AG5" t="s">
        <v>593</v>
      </c>
      <c r="AH5" t="s">
        <v>674</v>
      </c>
      <c r="AI5" t="s">
        <v>401</v>
      </c>
      <c r="AJ5" t="s">
        <v>728</v>
      </c>
      <c r="AK5" t="s">
        <v>538</v>
      </c>
      <c r="AL5" t="s">
        <v>636</v>
      </c>
      <c r="AM5" t="s">
        <v>807</v>
      </c>
      <c r="AN5" t="s">
        <v>517</v>
      </c>
      <c r="AO5" t="s">
        <v>681</v>
      </c>
      <c r="AP5" t="s">
        <v>415</v>
      </c>
      <c r="AQ5" t="s">
        <v>520</v>
      </c>
      <c r="AR5" t="s">
        <v>567</v>
      </c>
      <c r="AS5" t="s">
        <v>808</v>
      </c>
      <c r="AT5" t="s">
        <v>809</v>
      </c>
      <c r="AU5" t="s">
        <v>509</v>
      </c>
      <c r="AV5" t="s">
        <v>681</v>
      </c>
      <c r="AW5" t="s">
        <v>566</v>
      </c>
      <c r="AX5" t="s">
        <v>558</v>
      </c>
    </row>
    <row r="6">
      <c r="A6" s="5" t="s">
        <v>382</v>
      </c>
      <c r="B6" t="s">
        <v>675</v>
      </c>
      <c r="C6" t="s">
        <v>496</v>
      </c>
      <c r="D6" t="s">
        <v>547</v>
      </c>
      <c r="E6" t="s">
        <v>493</v>
      </c>
      <c r="F6" t="s">
        <v>408</v>
      </c>
      <c r="G6" t="s">
        <v>548</v>
      </c>
      <c r="H6" t="s">
        <v>393</v>
      </c>
      <c r="I6" t="s">
        <v>576</v>
      </c>
      <c r="J6" t="s">
        <v>506</v>
      </c>
      <c r="K6" t="s">
        <v>405</v>
      </c>
      <c r="L6" t="s">
        <v>417</v>
      </c>
      <c r="M6" t="s">
        <v>499</v>
      </c>
      <c r="N6" t="s">
        <v>810</v>
      </c>
      <c r="O6" t="s">
        <v>811</v>
      </c>
      <c r="P6" t="s">
        <v>812</v>
      </c>
      <c r="Q6" t="s">
        <v>555</v>
      </c>
      <c r="R6" t="s">
        <v>676</v>
      </c>
      <c r="S6" t="s">
        <v>505</v>
      </c>
      <c r="T6" t="s">
        <v>493</v>
      </c>
      <c r="U6" t="s">
        <v>534</v>
      </c>
      <c r="V6" t="s">
        <v>558</v>
      </c>
      <c r="W6" t="s">
        <v>403</v>
      </c>
      <c r="X6" t="s">
        <v>567</v>
      </c>
      <c r="Y6" t="s">
        <v>575</v>
      </c>
      <c r="Z6" t="s">
        <v>567</v>
      </c>
      <c r="AA6" t="s">
        <v>624</v>
      </c>
      <c r="AB6" t="s">
        <v>583</v>
      </c>
      <c r="AC6" t="s">
        <v>510</v>
      </c>
      <c r="AD6" t="s">
        <v>519</v>
      </c>
      <c r="AE6" t="s">
        <v>790</v>
      </c>
      <c r="AF6" t="s">
        <v>574</v>
      </c>
      <c r="AG6" t="s">
        <v>813</v>
      </c>
      <c r="AH6" t="s">
        <v>677</v>
      </c>
      <c r="AI6" t="s">
        <v>609</v>
      </c>
      <c r="AJ6" t="s">
        <v>814</v>
      </c>
      <c r="AK6" t="s">
        <v>642</v>
      </c>
      <c r="AL6" t="s">
        <v>523</v>
      </c>
      <c r="AM6" t="s">
        <v>496</v>
      </c>
      <c r="AN6" t="s">
        <v>609</v>
      </c>
      <c r="AO6" t="s">
        <v>740</v>
      </c>
      <c r="AP6" t="s">
        <v>516</v>
      </c>
      <c r="AQ6" t="s">
        <v>517</v>
      </c>
      <c r="AR6" t="s">
        <v>403</v>
      </c>
      <c r="AS6" t="s">
        <v>557</v>
      </c>
      <c r="AT6" t="s">
        <v>815</v>
      </c>
      <c r="AU6" t="s">
        <v>583</v>
      </c>
      <c r="AV6" t="s">
        <v>539</v>
      </c>
      <c r="AW6" t="s">
        <v>396</v>
      </c>
      <c r="AX6" t="s">
        <v>523</v>
      </c>
    </row>
    <row r="7">
      <c r="A7" s="5" t="s">
        <v>382</v>
      </c>
      <c r="B7" t="s">
        <v>1224</v>
      </c>
      <c r="C7" t="s">
        <v>491</v>
      </c>
      <c r="D7" t="s">
        <v>492</v>
      </c>
      <c r="E7" t="s">
        <v>493</v>
      </c>
      <c r="F7" t="s">
        <v>494</v>
      </c>
      <c r="G7" t="s">
        <v>495</v>
      </c>
      <c r="H7" t="s">
        <v>496</v>
      </c>
      <c r="I7" t="s">
        <v>497</v>
      </c>
      <c r="J7" t="s">
        <v>391</v>
      </c>
      <c r="K7" t="s">
        <v>498</v>
      </c>
      <c r="L7" t="s">
        <v>499</v>
      </c>
      <c r="M7" t="s">
        <v>392</v>
      </c>
      <c r="N7" t="s">
        <v>500</v>
      </c>
      <c r="O7" t="s">
        <v>501</v>
      </c>
      <c r="P7" t="s">
        <v>502</v>
      </c>
      <c r="Q7" t="s">
        <v>503</v>
      </c>
      <c r="R7" t="s">
        <v>392</v>
      </c>
      <c r="S7" t="s">
        <v>393</v>
      </c>
      <c r="T7" t="s">
        <v>492</v>
      </c>
      <c r="U7" t="s">
        <v>391</v>
      </c>
      <c r="V7" t="s">
        <v>494</v>
      </c>
      <c r="W7" t="s">
        <v>504</v>
      </c>
      <c r="X7" t="s">
        <v>505</v>
      </c>
      <c r="Y7" t="s">
        <v>506</v>
      </c>
      <c r="Z7" t="s">
        <v>393</v>
      </c>
      <c r="AA7" t="s">
        <v>507</v>
      </c>
      <c r="AB7" t="s">
        <v>508</v>
      </c>
      <c r="AC7" t="s">
        <v>509</v>
      </c>
      <c r="AD7" t="s">
        <v>510</v>
      </c>
      <c r="AE7" t="s">
        <v>409</v>
      </c>
      <c r="AF7" t="s">
        <v>511</v>
      </c>
      <c r="AG7" t="s">
        <v>394</v>
      </c>
      <c r="AH7" t="s">
        <v>394</v>
      </c>
      <c r="AI7" t="s">
        <v>512</v>
      </c>
      <c r="AJ7" t="s">
        <v>513</v>
      </c>
      <c r="AK7" t="s">
        <v>514</v>
      </c>
      <c r="AL7" t="s">
        <v>515</v>
      </c>
      <c r="AM7" t="s">
        <v>398</v>
      </c>
      <c r="AN7" t="s">
        <v>516</v>
      </c>
      <c r="AO7" t="s">
        <v>418</v>
      </c>
      <c r="AP7" t="s">
        <v>395</v>
      </c>
      <c r="AQ7" t="s">
        <v>517</v>
      </c>
      <c r="AR7" t="s">
        <v>495</v>
      </c>
      <c r="AS7" t="s">
        <v>517</v>
      </c>
      <c r="AT7" t="s">
        <v>518</v>
      </c>
      <c r="AU7" t="s">
        <v>519</v>
      </c>
      <c r="AV7" t="s">
        <v>424</v>
      </c>
      <c r="AW7" t="s">
        <v>415</v>
      </c>
      <c r="AX7" t="s">
        <v>396</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651</v>
      </c>
    </row>
    <row r="20">
      <c r="A20" t="s">
        <v>382</v>
      </c>
    </row>
    <row r="21">
      <c r="A21" t="s">
        <v>438</v>
      </c>
    </row>
    <row r="22">
      <c r="A22" t="s">
        <v>761</v>
      </c>
    </row>
    <row r="23">
      <c r="A23" t="s">
        <v>762</v>
      </c>
    </row>
  </sheetData>
  <mergeCells count="1">
    <mergeCell ref="A3:AX3"/>
  </mergeCells>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67</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672</v>
      </c>
      <c r="C5" t="s">
        <v>814</v>
      </c>
      <c r="D5" t="s">
        <v>869</v>
      </c>
      <c r="E5" t="s">
        <v>610</v>
      </c>
      <c r="F5" t="s">
        <v>586</v>
      </c>
      <c r="G5" t="s">
        <v>586</v>
      </c>
      <c r="H5" t="s">
        <v>595</v>
      </c>
    </row>
    <row r="6">
      <c r="A6" s="5" t="s">
        <v>382</v>
      </c>
      <c r="B6" t="s">
        <v>675</v>
      </c>
      <c r="C6" t="s">
        <v>685</v>
      </c>
      <c r="D6" t="s">
        <v>550</v>
      </c>
      <c r="E6" t="s">
        <v>602</v>
      </c>
      <c r="F6" t="s">
        <v>426</v>
      </c>
      <c r="G6" t="s">
        <v>896</v>
      </c>
      <c r="H6" t="s">
        <v>590</v>
      </c>
    </row>
    <row r="7">
      <c r="A7" s="5" t="s">
        <v>382</v>
      </c>
      <c r="B7" t="s">
        <v>1224</v>
      </c>
      <c r="C7" t="s">
        <v>411</v>
      </c>
      <c r="D7" t="s">
        <v>412</v>
      </c>
      <c r="E7" t="s">
        <v>395</v>
      </c>
      <c r="F7" t="s">
        <v>413</v>
      </c>
      <c r="G7" t="s">
        <v>414</v>
      </c>
      <c r="H7" t="s">
        <v>415</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660</v>
      </c>
    </row>
    <row r="20">
      <c r="A20" t="s">
        <v>382</v>
      </c>
    </row>
    <row r="21">
      <c r="A21" t="s">
        <v>438</v>
      </c>
    </row>
    <row r="22">
      <c r="A22" t="s">
        <v>761</v>
      </c>
    </row>
    <row r="23">
      <c r="A23" t="s">
        <v>762</v>
      </c>
    </row>
  </sheetData>
  <mergeCells count="1">
    <mergeCell ref="A3:H3"/>
  </mergeCells>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70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672</v>
      </c>
      <c r="C5" t="s">
        <v>398</v>
      </c>
      <c r="D5" t="s">
        <v>567</v>
      </c>
      <c r="E5" t="s">
        <v>493</v>
      </c>
      <c r="F5" t="s">
        <v>416</v>
      </c>
      <c r="G5" t="s">
        <v>497</v>
      </c>
      <c r="H5" t="s">
        <v>685</v>
      </c>
      <c r="I5" t="s">
        <v>586</v>
      </c>
      <c r="J5" t="s">
        <v>814</v>
      </c>
      <c r="K5" t="s">
        <v>968</v>
      </c>
      <c r="L5" t="s">
        <v>959</v>
      </c>
      <c r="M5" t="s">
        <v>969</v>
      </c>
      <c r="N5" t="s">
        <v>857</v>
      </c>
      <c r="O5" t="s">
        <v>829</v>
      </c>
      <c r="P5" t="s">
        <v>879</v>
      </c>
      <c r="Q5" t="s">
        <v>812</v>
      </c>
      <c r="R5" t="s">
        <v>869</v>
      </c>
      <c r="S5" t="s">
        <v>393</v>
      </c>
      <c r="T5" t="s">
        <v>546</v>
      </c>
      <c r="U5" t="s">
        <v>423</v>
      </c>
      <c r="V5" t="s">
        <v>533</v>
      </c>
      <c r="W5" t="s">
        <v>418</v>
      </c>
      <c r="X5" t="s">
        <v>896</v>
      </c>
      <c r="Y5" t="s">
        <v>400</v>
      </c>
      <c r="Z5" t="s">
        <v>610</v>
      </c>
      <c r="AA5" t="s">
        <v>396</v>
      </c>
      <c r="AB5" t="s">
        <v>739</v>
      </c>
      <c r="AC5" t="s">
        <v>607</v>
      </c>
      <c r="AD5" t="s">
        <v>586</v>
      </c>
      <c r="AE5" t="s">
        <v>536</v>
      </c>
      <c r="AF5" t="s">
        <v>603</v>
      </c>
      <c r="AG5" t="s">
        <v>548</v>
      </c>
      <c r="AH5" t="s">
        <v>586</v>
      </c>
      <c r="AI5" t="s">
        <v>732</v>
      </c>
      <c r="AJ5" t="s">
        <v>720</v>
      </c>
      <c r="AK5" t="s">
        <v>519</v>
      </c>
      <c r="AL5" t="s">
        <v>424</v>
      </c>
      <c r="AM5" t="s">
        <v>495</v>
      </c>
      <c r="AN5" t="s">
        <v>400</v>
      </c>
      <c r="AO5" t="s">
        <v>398</v>
      </c>
      <c r="AP5" t="s">
        <v>586</v>
      </c>
      <c r="AQ5" t="s">
        <v>693</v>
      </c>
      <c r="AR5" t="s">
        <v>393</v>
      </c>
      <c r="AS5" t="s">
        <v>568</v>
      </c>
      <c r="AT5" t="s">
        <v>520</v>
      </c>
      <c r="AU5" t="s">
        <v>547</v>
      </c>
      <c r="AV5" t="s">
        <v>535</v>
      </c>
      <c r="AW5" t="s">
        <v>568</v>
      </c>
      <c r="AX5" t="s">
        <v>595</v>
      </c>
    </row>
    <row r="6">
      <c r="A6" s="5" t="s">
        <v>382</v>
      </c>
      <c r="B6" t="s">
        <v>675</v>
      </c>
      <c r="C6" t="s">
        <v>575</v>
      </c>
      <c r="D6" t="s">
        <v>534</v>
      </c>
      <c r="E6" t="s">
        <v>576</v>
      </c>
      <c r="F6" t="s">
        <v>594</v>
      </c>
      <c r="G6" t="s">
        <v>681</v>
      </c>
      <c r="H6" t="s">
        <v>391</v>
      </c>
      <c r="I6" t="s">
        <v>532</v>
      </c>
      <c r="J6" t="s">
        <v>685</v>
      </c>
      <c r="K6" t="s">
        <v>578</v>
      </c>
      <c r="L6" t="s">
        <v>894</v>
      </c>
      <c r="M6" t="s">
        <v>738</v>
      </c>
      <c r="N6" t="s">
        <v>970</v>
      </c>
      <c r="O6" t="s">
        <v>971</v>
      </c>
      <c r="P6" t="s">
        <v>817</v>
      </c>
      <c r="Q6" t="s">
        <v>928</v>
      </c>
      <c r="R6" t="s">
        <v>550</v>
      </c>
      <c r="S6" t="s">
        <v>505</v>
      </c>
      <c r="T6" t="s">
        <v>534</v>
      </c>
      <c r="U6" t="s">
        <v>575</v>
      </c>
      <c r="V6" t="s">
        <v>406</v>
      </c>
      <c r="W6" t="s">
        <v>525</v>
      </c>
      <c r="X6" t="s">
        <v>586</v>
      </c>
      <c r="Y6" t="s">
        <v>535</v>
      </c>
      <c r="Z6" t="s">
        <v>602</v>
      </c>
      <c r="AA6" t="s">
        <v>636</v>
      </c>
      <c r="AB6" t="s">
        <v>583</v>
      </c>
      <c r="AC6" t="s">
        <v>863</v>
      </c>
      <c r="AD6" t="s">
        <v>511</v>
      </c>
      <c r="AE6" t="s">
        <v>624</v>
      </c>
      <c r="AF6" t="s">
        <v>863</v>
      </c>
      <c r="AG6" t="s">
        <v>572</v>
      </c>
      <c r="AH6" t="s">
        <v>426</v>
      </c>
      <c r="AI6" t="s">
        <v>535</v>
      </c>
      <c r="AJ6" t="s">
        <v>609</v>
      </c>
      <c r="AK6" t="s">
        <v>514</v>
      </c>
      <c r="AL6" t="s">
        <v>574</v>
      </c>
      <c r="AM6" t="s">
        <v>710</v>
      </c>
      <c r="AN6" t="s">
        <v>516</v>
      </c>
      <c r="AO6" t="s">
        <v>610</v>
      </c>
      <c r="AP6" t="s">
        <v>896</v>
      </c>
      <c r="AQ6" t="s">
        <v>585</v>
      </c>
      <c r="AR6" t="s">
        <v>538</v>
      </c>
      <c r="AS6" t="s">
        <v>590</v>
      </c>
      <c r="AT6" t="s">
        <v>792</v>
      </c>
      <c r="AU6" t="s">
        <v>574</v>
      </c>
      <c r="AV6" t="s">
        <v>538</v>
      </c>
      <c r="AW6" t="s">
        <v>415</v>
      </c>
      <c r="AX6" t="s">
        <v>590</v>
      </c>
    </row>
    <row r="7">
      <c r="A7" s="5" t="s">
        <v>382</v>
      </c>
      <c r="B7" t="s">
        <v>1224</v>
      </c>
      <c r="C7" t="s">
        <v>575</v>
      </c>
      <c r="D7" t="s">
        <v>576</v>
      </c>
      <c r="E7" t="s">
        <v>534</v>
      </c>
      <c r="F7" t="s">
        <v>524</v>
      </c>
      <c r="G7" t="s">
        <v>566</v>
      </c>
      <c r="H7" t="s">
        <v>497</v>
      </c>
      <c r="I7" t="s">
        <v>416</v>
      </c>
      <c r="J7" t="s">
        <v>411</v>
      </c>
      <c r="K7" t="s">
        <v>577</v>
      </c>
      <c r="L7" t="s">
        <v>578</v>
      </c>
      <c r="M7" t="s">
        <v>579</v>
      </c>
      <c r="N7" t="s">
        <v>580</v>
      </c>
      <c r="O7" t="s">
        <v>581</v>
      </c>
      <c r="P7" t="s">
        <v>501</v>
      </c>
      <c r="Q7" t="s">
        <v>582</v>
      </c>
      <c r="R7" t="s">
        <v>412</v>
      </c>
      <c r="S7" t="s">
        <v>505</v>
      </c>
      <c r="T7" t="s">
        <v>534</v>
      </c>
      <c r="U7" t="s">
        <v>496</v>
      </c>
      <c r="V7" t="s">
        <v>494</v>
      </c>
      <c r="W7" t="s">
        <v>505</v>
      </c>
      <c r="X7" t="s">
        <v>416</v>
      </c>
      <c r="Y7" t="s">
        <v>535</v>
      </c>
      <c r="Z7" t="s">
        <v>395</v>
      </c>
      <c r="AA7" t="s">
        <v>583</v>
      </c>
      <c r="AB7" t="s">
        <v>508</v>
      </c>
      <c r="AC7" t="s">
        <v>570</v>
      </c>
      <c r="AD7" t="s">
        <v>584</v>
      </c>
      <c r="AE7" t="s">
        <v>510</v>
      </c>
      <c r="AF7" t="s">
        <v>585</v>
      </c>
      <c r="AG7" t="s">
        <v>426</v>
      </c>
      <c r="AH7" t="s">
        <v>413</v>
      </c>
      <c r="AI7" t="s">
        <v>586</v>
      </c>
      <c r="AJ7" t="s">
        <v>587</v>
      </c>
      <c r="AK7" t="s">
        <v>395</v>
      </c>
      <c r="AL7" t="s">
        <v>409</v>
      </c>
      <c r="AM7" t="s">
        <v>588</v>
      </c>
      <c r="AN7" t="s">
        <v>533</v>
      </c>
      <c r="AO7" t="s">
        <v>589</v>
      </c>
      <c r="AP7" t="s">
        <v>414</v>
      </c>
      <c r="AQ7" t="s">
        <v>590</v>
      </c>
      <c r="AR7" t="s">
        <v>396</v>
      </c>
      <c r="AS7" t="s">
        <v>515</v>
      </c>
      <c r="AT7" t="s">
        <v>591</v>
      </c>
      <c r="AU7" t="s">
        <v>592</v>
      </c>
      <c r="AV7" t="s">
        <v>415</v>
      </c>
      <c r="AW7" t="s">
        <v>593</v>
      </c>
      <c r="AX7" t="s">
        <v>415</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660</v>
      </c>
    </row>
    <row r="20">
      <c r="A20" t="s">
        <v>382</v>
      </c>
    </row>
    <row r="21">
      <c r="A21" t="s">
        <v>438</v>
      </c>
    </row>
    <row r="22">
      <c r="A22" t="s">
        <v>761</v>
      </c>
    </row>
    <row r="23">
      <c r="A23" t="s">
        <v>762</v>
      </c>
    </row>
  </sheetData>
  <mergeCells count="1">
    <mergeCell ref="A3:AX3"/>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3.71" hidden="0" customWidth="1"/>
    <col min="2" max="2" width="23.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389</v>
      </c>
      <c r="B5" t="s">
        <v>390</v>
      </c>
      <c r="C5" t="s">
        <v>491</v>
      </c>
      <c r="D5" t="s">
        <v>492</v>
      </c>
      <c r="E5" t="s">
        <v>493</v>
      </c>
      <c r="F5" t="s">
        <v>494</v>
      </c>
      <c r="G5" t="s">
        <v>495</v>
      </c>
      <c r="H5" t="s">
        <v>496</v>
      </c>
      <c r="I5" t="s">
        <v>497</v>
      </c>
      <c r="J5" t="s">
        <v>391</v>
      </c>
      <c r="K5" t="s">
        <v>498</v>
      </c>
      <c r="L5" t="s">
        <v>499</v>
      </c>
      <c r="M5" t="s">
        <v>392</v>
      </c>
      <c r="N5" t="s">
        <v>500</v>
      </c>
      <c r="O5" t="s">
        <v>501</v>
      </c>
      <c r="P5" t="s">
        <v>502</v>
      </c>
      <c r="Q5" t="s">
        <v>503</v>
      </c>
      <c r="R5" t="s">
        <v>392</v>
      </c>
      <c r="S5" t="s">
        <v>393</v>
      </c>
      <c r="T5" t="s">
        <v>492</v>
      </c>
      <c r="U5" t="s">
        <v>391</v>
      </c>
      <c r="V5" t="s">
        <v>494</v>
      </c>
      <c r="W5" t="s">
        <v>504</v>
      </c>
      <c r="X5" t="s">
        <v>505</v>
      </c>
      <c r="Y5" t="s">
        <v>506</v>
      </c>
      <c r="Z5" t="s">
        <v>393</v>
      </c>
      <c r="AA5" t="s">
        <v>507</v>
      </c>
      <c r="AB5" t="s">
        <v>508</v>
      </c>
      <c r="AC5" t="s">
        <v>509</v>
      </c>
      <c r="AD5" t="s">
        <v>510</v>
      </c>
      <c r="AE5" t="s">
        <v>409</v>
      </c>
      <c r="AF5" t="s">
        <v>511</v>
      </c>
      <c r="AG5" t="s">
        <v>394</v>
      </c>
      <c r="AH5" t="s">
        <v>394</v>
      </c>
      <c r="AI5" t="s">
        <v>512</v>
      </c>
      <c r="AJ5" t="s">
        <v>513</v>
      </c>
      <c r="AK5" t="s">
        <v>514</v>
      </c>
      <c r="AL5" t="s">
        <v>515</v>
      </c>
      <c r="AM5" t="s">
        <v>398</v>
      </c>
      <c r="AN5" t="s">
        <v>516</v>
      </c>
      <c r="AO5" t="s">
        <v>418</v>
      </c>
      <c r="AP5" t="s">
        <v>395</v>
      </c>
      <c r="AQ5" t="s">
        <v>517</v>
      </c>
      <c r="AR5" t="s">
        <v>495</v>
      </c>
      <c r="AS5" t="s">
        <v>517</v>
      </c>
      <c r="AT5" t="s">
        <v>518</v>
      </c>
      <c r="AU5" t="s">
        <v>519</v>
      </c>
      <c r="AV5" t="s">
        <v>424</v>
      </c>
      <c r="AW5" t="s">
        <v>415</v>
      </c>
      <c r="AX5" t="s">
        <v>396</v>
      </c>
    </row>
    <row r="6">
      <c r="A6" s="5" t="s">
        <v>389</v>
      </c>
      <c r="B6" t="s">
        <v>397</v>
      </c>
      <c r="C6" t="s">
        <v>520</v>
      </c>
      <c r="D6" t="s">
        <v>521</v>
      </c>
      <c r="E6" t="s">
        <v>522</v>
      </c>
      <c r="F6" t="s">
        <v>523</v>
      </c>
      <c r="G6" t="s">
        <v>524</v>
      </c>
      <c r="H6" t="s">
        <v>525</v>
      </c>
      <c r="I6" t="s">
        <v>522</v>
      </c>
      <c r="J6" t="s">
        <v>398</v>
      </c>
      <c r="K6" t="s">
        <v>526</v>
      </c>
      <c r="L6" t="s">
        <v>527</v>
      </c>
      <c r="M6" t="s">
        <v>528</v>
      </c>
      <c r="N6" t="s">
        <v>529</v>
      </c>
      <c r="O6" t="s">
        <v>530</v>
      </c>
      <c r="P6" t="s">
        <v>531</v>
      </c>
      <c r="Q6" t="s">
        <v>498</v>
      </c>
      <c r="R6" t="s">
        <v>399</v>
      </c>
      <c r="S6" t="s">
        <v>532</v>
      </c>
      <c r="T6" t="s">
        <v>533</v>
      </c>
      <c r="U6" t="s">
        <v>516</v>
      </c>
      <c r="V6" t="s">
        <v>534</v>
      </c>
      <c r="W6" t="s">
        <v>535</v>
      </c>
      <c r="X6" t="s">
        <v>536</v>
      </c>
      <c r="Y6" t="s">
        <v>537</v>
      </c>
      <c r="Z6" t="s">
        <v>400</v>
      </c>
      <c r="AA6" t="s">
        <v>426</v>
      </c>
      <c r="AB6" t="s">
        <v>538</v>
      </c>
      <c r="AC6" t="s">
        <v>419</v>
      </c>
      <c r="AD6" t="s">
        <v>415</v>
      </c>
      <c r="AE6" t="s">
        <v>539</v>
      </c>
      <c r="AF6" t="s">
        <v>515</v>
      </c>
      <c r="AG6" t="s">
        <v>540</v>
      </c>
      <c r="AH6" t="s">
        <v>401</v>
      </c>
      <c r="AI6" t="s">
        <v>541</v>
      </c>
      <c r="AJ6" t="s">
        <v>542</v>
      </c>
      <c r="AK6" t="s">
        <v>543</v>
      </c>
      <c r="AL6" t="s">
        <v>504</v>
      </c>
      <c r="AM6" t="s">
        <v>514</v>
      </c>
      <c r="AN6" t="s">
        <v>544</v>
      </c>
      <c r="AO6" t="s">
        <v>545</v>
      </c>
      <c r="AP6" t="s">
        <v>402</v>
      </c>
      <c r="AQ6" t="s">
        <v>506</v>
      </c>
      <c r="AR6" t="s">
        <v>546</v>
      </c>
      <c r="AS6" t="s">
        <v>547</v>
      </c>
      <c r="AT6" t="s">
        <v>394</v>
      </c>
      <c r="AU6" t="s">
        <v>396</v>
      </c>
      <c r="AV6" t="s">
        <v>548</v>
      </c>
      <c r="AW6" t="s">
        <v>505</v>
      </c>
      <c r="AX6" t="s">
        <v>403</v>
      </c>
    </row>
    <row r="7">
      <c r="A7" s="5" t="s">
        <v>389</v>
      </c>
      <c r="B7" t="s">
        <v>404</v>
      </c>
      <c r="C7" t="s">
        <v>536</v>
      </c>
      <c r="D7" t="s">
        <v>537</v>
      </c>
      <c r="E7" t="s">
        <v>395</v>
      </c>
      <c r="F7" t="s">
        <v>393</v>
      </c>
      <c r="G7" t="s">
        <v>491</v>
      </c>
      <c r="H7" t="s">
        <v>546</v>
      </c>
      <c r="I7" t="s">
        <v>416</v>
      </c>
      <c r="J7" t="s">
        <v>400</v>
      </c>
      <c r="K7" t="s">
        <v>549</v>
      </c>
      <c r="L7" t="s">
        <v>550</v>
      </c>
      <c r="M7" t="s">
        <v>551</v>
      </c>
      <c r="N7" t="s">
        <v>552</v>
      </c>
      <c r="O7" t="s">
        <v>553</v>
      </c>
      <c r="P7" t="s">
        <v>554</v>
      </c>
      <c r="Q7" t="s">
        <v>555</v>
      </c>
      <c r="R7" t="s">
        <v>405</v>
      </c>
      <c r="S7" t="s">
        <v>556</v>
      </c>
      <c r="T7" t="s">
        <v>557</v>
      </c>
      <c r="U7" t="s">
        <v>558</v>
      </c>
      <c r="V7" t="s">
        <v>401</v>
      </c>
      <c r="W7" t="s">
        <v>426</v>
      </c>
      <c r="X7" t="s">
        <v>559</v>
      </c>
      <c r="Y7" t="s">
        <v>406</v>
      </c>
      <c r="Z7" t="s">
        <v>406</v>
      </c>
      <c r="AA7" t="s">
        <v>560</v>
      </c>
      <c r="AB7" t="s">
        <v>561</v>
      </c>
      <c r="AC7" t="s">
        <v>562</v>
      </c>
      <c r="AD7" t="s">
        <v>561</v>
      </c>
      <c r="AE7" t="s">
        <v>563</v>
      </c>
      <c r="AF7" t="s">
        <v>564</v>
      </c>
      <c r="AG7" t="s">
        <v>565</v>
      </c>
      <c r="AH7" t="s">
        <v>407</v>
      </c>
      <c r="AI7" t="s">
        <v>566</v>
      </c>
      <c r="AJ7" t="s">
        <v>567</v>
      </c>
      <c r="AK7" t="s">
        <v>568</v>
      </c>
      <c r="AL7" t="s">
        <v>569</v>
      </c>
      <c r="AM7" t="s">
        <v>570</v>
      </c>
      <c r="AN7" t="s">
        <v>525</v>
      </c>
      <c r="AO7" t="s">
        <v>521</v>
      </c>
      <c r="AP7" t="s">
        <v>408</v>
      </c>
      <c r="AQ7" t="s">
        <v>571</v>
      </c>
      <c r="AR7" t="s">
        <v>515</v>
      </c>
      <c r="AS7" t="s">
        <v>572</v>
      </c>
      <c r="AT7" t="s">
        <v>573</v>
      </c>
      <c r="AU7" t="s">
        <v>563</v>
      </c>
      <c r="AV7" t="s">
        <v>574</v>
      </c>
      <c r="AW7" t="s">
        <v>511</v>
      </c>
      <c r="AX7" t="s">
        <v>409</v>
      </c>
    </row>
    <row r="8">
      <c r="A8" s="5" t="s">
        <v>410</v>
      </c>
      <c r="B8" t="s">
        <v>390</v>
      </c>
      <c r="C8" t="s">
        <v>575</v>
      </c>
      <c r="D8" t="s">
        <v>576</v>
      </c>
      <c r="E8" t="s">
        <v>534</v>
      </c>
      <c r="F8" t="s">
        <v>524</v>
      </c>
      <c r="G8" t="s">
        <v>566</v>
      </c>
      <c r="H8" t="s">
        <v>497</v>
      </c>
      <c r="I8" t="s">
        <v>416</v>
      </c>
      <c r="J8" t="s">
        <v>411</v>
      </c>
      <c r="K8" t="s">
        <v>577</v>
      </c>
      <c r="L8" t="s">
        <v>578</v>
      </c>
      <c r="M8" t="s">
        <v>579</v>
      </c>
      <c r="N8" t="s">
        <v>580</v>
      </c>
      <c r="O8" t="s">
        <v>581</v>
      </c>
      <c r="P8" t="s">
        <v>501</v>
      </c>
      <c r="Q8" t="s">
        <v>582</v>
      </c>
      <c r="R8" t="s">
        <v>412</v>
      </c>
      <c r="S8" t="s">
        <v>505</v>
      </c>
      <c r="T8" t="s">
        <v>534</v>
      </c>
      <c r="U8" t="s">
        <v>496</v>
      </c>
      <c r="V8" t="s">
        <v>494</v>
      </c>
      <c r="W8" t="s">
        <v>505</v>
      </c>
      <c r="X8" t="s">
        <v>416</v>
      </c>
      <c r="Y8" t="s">
        <v>535</v>
      </c>
      <c r="Z8" t="s">
        <v>395</v>
      </c>
      <c r="AA8" t="s">
        <v>583</v>
      </c>
      <c r="AB8" t="s">
        <v>508</v>
      </c>
      <c r="AC8" t="s">
        <v>570</v>
      </c>
      <c r="AD8" t="s">
        <v>584</v>
      </c>
      <c r="AE8" t="s">
        <v>510</v>
      </c>
      <c r="AF8" t="s">
        <v>585</v>
      </c>
      <c r="AG8" t="s">
        <v>426</v>
      </c>
      <c r="AH8" t="s">
        <v>413</v>
      </c>
      <c r="AI8" t="s">
        <v>586</v>
      </c>
      <c r="AJ8" t="s">
        <v>587</v>
      </c>
      <c r="AK8" t="s">
        <v>395</v>
      </c>
      <c r="AL8" t="s">
        <v>409</v>
      </c>
      <c r="AM8" t="s">
        <v>588</v>
      </c>
      <c r="AN8" t="s">
        <v>533</v>
      </c>
      <c r="AO8" t="s">
        <v>589</v>
      </c>
      <c r="AP8" t="s">
        <v>414</v>
      </c>
      <c r="AQ8" t="s">
        <v>590</v>
      </c>
      <c r="AR8" t="s">
        <v>396</v>
      </c>
      <c r="AS8" t="s">
        <v>515</v>
      </c>
      <c r="AT8" t="s">
        <v>591</v>
      </c>
      <c r="AU8" t="s">
        <v>592</v>
      </c>
      <c r="AV8" t="s">
        <v>415</v>
      </c>
      <c r="AW8" t="s">
        <v>593</v>
      </c>
      <c r="AX8" t="s">
        <v>415</v>
      </c>
    </row>
    <row r="9">
      <c r="A9" s="5" t="s">
        <v>410</v>
      </c>
      <c r="B9" t="s">
        <v>397</v>
      </c>
      <c r="C9" t="s">
        <v>403</v>
      </c>
      <c r="D9" t="s">
        <v>567</v>
      </c>
      <c r="E9" t="s">
        <v>522</v>
      </c>
      <c r="F9" t="s">
        <v>406</v>
      </c>
      <c r="G9" t="s">
        <v>594</v>
      </c>
      <c r="H9" t="s">
        <v>506</v>
      </c>
      <c r="I9" t="s">
        <v>595</v>
      </c>
      <c r="J9" t="s">
        <v>416</v>
      </c>
      <c r="K9" t="s">
        <v>596</v>
      </c>
      <c r="L9" t="s">
        <v>596</v>
      </c>
      <c r="M9" t="s">
        <v>597</v>
      </c>
      <c r="N9" t="s">
        <v>598</v>
      </c>
      <c r="O9" t="s">
        <v>599</v>
      </c>
      <c r="P9" t="s">
        <v>600</v>
      </c>
      <c r="Q9" t="s">
        <v>601</v>
      </c>
      <c r="R9" t="s">
        <v>417</v>
      </c>
      <c r="S9" t="s">
        <v>497</v>
      </c>
      <c r="T9" t="s">
        <v>602</v>
      </c>
      <c r="U9" t="s">
        <v>416</v>
      </c>
      <c r="V9" t="s">
        <v>398</v>
      </c>
      <c r="W9" t="s">
        <v>532</v>
      </c>
      <c r="X9" t="s">
        <v>537</v>
      </c>
      <c r="Y9" t="s">
        <v>603</v>
      </c>
      <c r="Z9" t="s">
        <v>418</v>
      </c>
      <c r="AA9" t="s">
        <v>509</v>
      </c>
      <c r="AB9" t="s">
        <v>604</v>
      </c>
      <c r="AC9" t="s">
        <v>605</v>
      </c>
      <c r="AD9" t="s">
        <v>539</v>
      </c>
      <c r="AE9" t="s">
        <v>606</v>
      </c>
      <c r="AF9" t="s">
        <v>413</v>
      </c>
      <c r="AG9" t="s">
        <v>607</v>
      </c>
      <c r="AH9" t="s">
        <v>419</v>
      </c>
      <c r="AI9" t="s">
        <v>608</v>
      </c>
      <c r="AJ9" t="s">
        <v>609</v>
      </c>
      <c r="AK9" t="s">
        <v>603</v>
      </c>
      <c r="AL9" t="s">
        <v>604</v>
      </c>
      <c r="AM9" t="s">
        <v>524</v>
      </c>
      <c r="AN9" t="s">
        <v>610</v>
      </c>
      <c r="AO9" t="s">
        <v>611</v>
      </c>
      <c r="AP9" t="s">
        <v>420</v>
      </c>
      <c r="AQ9" t="s">
        <v>605</v>
      </c>
      <c r="AR9" t="s">
        <v>419</v>
      </c>
      <c r="AS9" t="s">
        <v>588</v>
      </c>
      <c r="AT9" t="s">
        <v>612</v>
      </c>
      <c r="AU9" t="s">
        <v>613</v>
      </c>
      <c r="AV9" t="s">
        <v>408</v>
      </c>
      <c r="AW9" t="s">
        <v>614</v>
      </c>
      <c r="AX9" t="s">
        <v>408</v>
      </c>
    </row>
    <row r="10">
      <c r="A10" s="5" t="s">
        <v>410</v>
      </c>
      <c r="B10" t="s">
        <v>404</v>
      </c>
      <c r="C10" t="s">
        <v>586</v>
      </c>
      <c r="D10" t="s">
        <v>586</v>
      </c>
      <c r="E10" t="s">
        <v>615</v>
      </c>
      <c r="F10" t="s">
        <v>495</v>
      </c>
      <c r="G10" t="s">
        <v>398</v>
      </c>
      <c r="H10" t="s">
        <v>615</v>
      </c>
      <c r="I10" t="s">
        <v>602</v>
      </c>
      <c r="J10" t="s">
        <v>421</v>
      </c>
      <c r="K10" t="s">
        <v>616</v>
      </c>
      <c r="L10" t="s">
        <v>617</v>
      </c>
      <c r="M10" t="s">
        <v>618</v>
      </c>
      <c r="N10" t="s">
        <v>619</v>
      </c>
      <c r="O10" t="s">
        <v>620</v>
      </c>
      <c r="P10" t="s">
        <v>621</v>
      </c>
      <c r="Q10" t="s">
        <v>622</v>
      </c>
      <c r="R10" t="s">
        <v>422</v>
      </c>
      <c r="S10" t="s">
        <v>548</v>
      </c>
      <c r="T10" t="s">
        <v>568</v>
      </c>
      <c r="U10" t="s">
        <v>520</v>
      </c>
      <c r="V10" t="s">
        <v>515</v>
      </c>
      <c r="W10" t="s">
        <v>614</v>
      </c>
      <c r="X10" t="s">
        <v>496</v>
      </c>
      <c r="Y10" t="s">
        <v>576</v>
      </c>
      <c r="Z10" t="s">
        <v>423</v>
      </c>
      <c r="AA10" t="s">
        <v>623</v>
      </c>
      <c r="AB10" t="s">
        <v>624</v>
      </c>
      <c r="AC10" t="s">
        <v>508</v>
      </c>
      <c r="AD10" t="s">
        <v>625</v>
      </c>
      <c r="AE10" t="s">
        <v>583</v>
      </c>
      <c r="AF10" t="s">
        <v>584</v>
      </c>
      <c r="AG10" t="s">
        <v>583</v>
      </c>
      <c r="AH10" t="s">
        <v>424</v>
      </c>
      <c r="AI10" t="s">
        <v>491</v>
      </c>
      <c r="AJ10" t="s">
        <v>423</v>
      </c>
      <c r="AK10" t="s">
        <v>492</v>
      </c>
      <c r="AL10" t="s">
        <v>626</v>
      </c>
      <c r="AM10" t="s">
        <v>523</v>
      </c>
      <c r="AN10" t="s">
        <v>423</v>
      </c>
      <c r="AO10" t="s">
        <v>536</v>
      </c>
      <c r="AP10" t="s">
        <v>425</v>
      </c>
      <c r="AQ10" t="s">
        <v>571</v>
      </c>
      <c r="AR10" t="s">
        <v>426</v>
      </c>
      <c r="AS10" t="s">
        <v>572</v>
      </c>
      <c r="AT10" t="s">
        <v>627</v>
      </c>
      <c r="AU10" t="s">
        <v>628</v>
      </c>
      <c r="AV10" t="s">
        <v>539</v>
      </c>
      <c r="AW10" t="s">
        <v>424</v>
      </c>
      <c r="AX10" t="s">
        <v>426</v>
      </c>
    </row>
    <row r="12">
      <c r="A12" t="s">
        <v>427</v>
      </c>
    </row>
    <row r="13">
      <c r="A13" t="s">
        <v>428</v>
      </c>
    </row>
    <row r="14">
      <c r="A14" t="s">
        <v>429</v>
      </c>
    </row>
    <row r="15">
      <c r="A15" t="s">
        <v>430</v>
      </c>
    </row>
    <row r="16">
      <c r="A16" t="s">
        <v>431</v>
      </c>
    </row>
    <row r="17">
      <c r="A17" t="s">
        <v>432</v>
      </c>
    </row>
    <row r="18">
      <c r="A18" t="s">
        <v>433</v>
      </c>
    </row>
    <row r="19">
      <c r="A19" t="s">
        <v>434</v>
      </c>
    </row>
    <row r="20">
      <c r="A20" t="s">
        <v>435</v>
      </c>
    </row>
    <row r="21">
      <c r="A21" t="s">
        <v>436</v>
      </c>
    </row>
    <row r="22">
      <c r="A22" t="s">
        <v>437</v>
      </c>
    </row>
    <row r="23">
      <c r="A23" t="s">
        <v>382</v>
      </c>
    </row>
    <row r="24">
      <c r="A24" t="s">
        <v>438</v>
      </c>
    </row>
    <row r="25">
      <c r="A25" t="s">
        <v>439</v>
      </c>
    </row>
    <row r="26">
      <c r="A26" t="s">
        <v>440</v>
      </c>
    </row>
    <row r="27">
      <c r="A27" t="s">
        <v>441</v>
      </c>
    </row>
    <row r="28">
      <c r="A28" t="s">
        <v>442</v>
      </c>
    </row>
  </sheetData>
  <mergeCells count="3">
    <mergeCell ref="A3:AX3"/>
    <mergeCell ref="A8:A10"/>
    <mergeCell ref="A5:A7"/>
  </mergeCells>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72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1225</v>
      </c>
      <c r="C5" t="s">
        <v>576</v>
      </c>
      <c r="D5" t="s">
        <v>615</v>
      </c>
      <c r="E5" t="s">
        <v>615</v>
      </c>
      <c r="F5" t="s">
        <v>681</v>
      </c>
      <c r="G5" t="s">
        <v>801</v>
      </c>
      <c r="H5" t="s">
        <v>522</v>
      </c>
      <c r="I5" t="s">
        <v>491</v>
      </c>
      <c r="J5" t="s">
        <v>575</v>
      </c>
      <c r="K5" t="s">
        <v>822</v>
      </c>
      <c r="L5" t="s">
        <v>639</v>
      </c>
      <c r="M5" t="s">
        <v>639</v>
      </c>
      <c r="N5" t="s">
        <v>876</v>
      </c>
      <c r="O5" t="s">
        <v>501</v>
      </c>
      <c r="P5" t="s">
        <v>877</v>
      </c>
      <c r="Q5" t="s">
        <v>727</v>
      </c>
      <c r="R5" t="s">
        <v>723</v>
      </c>
      <c r="S5" t="s">
        <v>576</v>
      </c>
      <c r="T5" t="s">
        <v>595</v>
      </c>
      <c r="U5" t="s">
        <v>615</v>
      </c>
      <c r="V5" t="s">
        <v>566</v>
      </c>
      <c r="W5" t="s">
        <v>398</v>
      </c>
      <c r="X5" t="s">
        <v>505</v>
      </c>
      <c r="Y5" t="s">
        <v>575</v>
      </c>
      <c r="Z5" t="s">
        <v>567</v>
      </c>
      <c r="AA5" t="s">
        <v>511</v>
      </c>
      <c r="AB5" t="s">
        <v>807</v>
      </c>
      <c r="AC5" t="s">
        <v>863</v>
      </c>
      <c r="AD5" t="s">
        <v>699</v>
      </c>
      <c r="AE5" t="s">
        <v>583</v>
      </c>
      <c r="AF5" t="s">
        <v>703</v>
      </c>
      <c r="AG5" t="s">
        <v>561</v>
      </c>
      <c r="AH5" t="s">
        <v>682</v>
      </c>
      <c r="AI5" t="s">
        <v>800</v>
      </c>
      <c r="AJ5" t="s">
        <v>589</v>
      </c>
      <c r="AK5" t="s">
        <v>421</v>
      </c>
      <c r="AL5" t="s">
        <v>406</v>
      </c>
      <c r="AM5" t="s">
        <v>497</v>
      </c>
      <c r="AN5" t="s">
        <v>533</v>
      </c>
      <c r="AO5" t="s">
        <v>537</v>
      </c>
      <c r="AP5" t="s">
        <v>685</v>
      </c>
      <c r="AQ5" t="s">
        <v>403</v>
      </c>
      <c r="AR5" t="s">
        <v>567</v>
      </c>
      <c r="AS5" t="s">
        <v>548</v>
      </c>
      <c r="AT5" t="s">
        <v>612</v>
      </c>
      <c r="AU5" t="s">
        <v>509</v>
      </c>
      <c r="AV5" t="s">
        <v>728</v>
      </c>
      <c r="AW5" t="s">
        <v>559</v>
      </c>
      <c r="AX5" t="s">
        <v>559</v>
      </c>
    </row>
    <row r="6">
      <c r="A6" s="5" t="s">
        <v>382</v>
      </c>
      <c r="B6" t="s">
        <v>1226</v>
      </c>
      <c r="C6" t="s">
        <v>504</v>
      </c>
      <c r="D6" t="s">
        <v>521</v>
      </c>
      <c r="E6" t="s">
        <v>801</v>
      </c>
      <c r="F6" t="s">
        <v>539</v>
      </c>
      <c r="G6" t="s">
        <v>593</v>
      </c>
      <c r="H6" t="s">
        <v>423</v>
      </c>
      <c r="I6" t="s">
        <v>800</v>
      </c>
      <c r="J6" t="s">
        <v>537</v>
      </c>
      <c r="K6" t="s">
        <v>723</v>
      </c>
      <c r="L6" t="s">
        <v>878</v>
      </c>
      <c r="M6" t="s">
        <v>528</v>
      </c>
      <c r="N6" t="s">
        <v>501</v>
      </c>
      <c r="O6" t="s">
        <v>879</v>
      </c>
      <c r="P6" t="s">
        <v>880</v>
      </c>
      <c r="Q6" t="s">
        <v>709</v>
      </c>
      <c r="R6" t="s">
        <v>574</v>
      </c>
      <c r="S6" t="s">
        <v>556</v>
      </c>
      <c r="T6" t="s">
        <v>808</v>
      </c>
      <c r="U6" t="s">
        <v>517</v>
      </c>
      <c r="V6" t="s">
        <v>807</v>
      </c>
      <c r="W6" t="s">
        <v>424</v>
      </c>
      <c r="X6" t="s">
        <v>522</v>
      </c>
      <c r="Y6" t="s">
        <v>535</v>
      </c>
      <c r="Z6" t="s">
        <v>595</v>
      </c>
      <c r="AA6" t="s">
        <v>574</v>
      </c>
      <c r="AB6" t="s">
        <v>569</v>
      </c>
      <c r="AC6" t="s">
        <v>670</v>
      </c>
      <c r="AD6" t="s">
        <v>673</v>
      </c>
      <c r="AE6" t="s">
        <v>813</v>
      </c>
      <c r="AF6" t="s">
        <v>613</v>
      </c>
      <c r="AG6" t="s">
        <v>806</v>
      </c>
      <c r="AH6" t="s">
        <v>556</v>
      </c>
      <c r="AI6" t="s">
        <v>608</v>
      </c>
      <c r="AJ6" t="s">
        <v>533</v>
      </c>
      <c r="AK6" t="s">
        <v>536</v>
      </c>
      <c r="AL6" t="s">
        <v>628</v>
      </c>
      <c r="AM6" t="s">
        <v>401</v>
      </c>
      <c r="AN6" t="s">
        <v>418</v>
      </c>
      <c r="AO6" t="s">
        <v>425</v>
      </c>
      <c r="AP6" t="s">
        <v>536</v>
      </c>
      <c r="AQ6" t="s">
        <v>846</v>
      </c>
      <c r="AR6" t="s">
        <v>728</v>
      </c>
      <c r="AS6" t="s">
        <v>585</v>
      </c>
      <c r="AT6" t="s">
        <v>731</v>
      </c>
      <c r="AU6" t="s">
        <v>792</v>
      </c>
      <c r="AV6" t="s">
        <v>699</v>
      </c>
      <c r="AW6" t="s">
        <v>605</v>
      </c>
      <c r="AX6" t="s">
        <v>540</v>
      </c>
    </row>
    <row r="7">
      <c r="A7" s="5" t="s">
        <v>382</v>
      </c>
      <c r="B7" t="s">
        <v>661</v>
      </c>
      <c r="C7" t="s">
        <v>491</v>
      </c>
      <c r="D7" t="s">
        <v>492</v>
      </c>
      <c r="E7" t="s">
        <v>493</v>
      </c>
      <c r="F7" t="s">
        <v>806</v>
      </c>
      <c r="G7" t="s">
        <v>495</v>
      </c>
      <c r="H7" t="s">
        <v>496</v>
      </c>
      <c r="I7" t="s">
        <v>497</v>
      </c>
      <c r="J7" t="s">
        <v>391</v>
      </c>
      <c r="K7" t="s">
        <v>498</v>
      </c>
      <c r="L7" t="s">
        <v>499</v>
      </c>
      <c r="M7" t="s">
        <v>392</v>
      </c>
      <c r="N7" t="s">
        <v>500</v>
      </c>
      <c r="O7" t="s">
        <v>501</v>
      </c>
      <c r="P7" t="s">
        <v>502</v>
      </c>
      <c r="Q7" t="s">
        <v>503</v>
      </c>
      <c r="R7" t="s">
        <v>392</v>
      </c>
      <c r="S7" t="s">
        <v>393</v>
      </c>
      <c r="T7" t="s">
        <v>492</v>
      </c>
      <c r="U7" t="s">
        <v>497</v>
      </c>
      <c r="V7" t="s">
        <v>494</v>
      </c>
      <c r="W7" t="s">
        <v>504</v>
      </c>
      <c r="X7" t="s">
        <v>505</v>
      </c>
      <c r="Y7" t="s">
        <v>506</v>
      </c>
      <c r="Z7" t="s">
        <v>393</v>
      </c>
      <c r="AA7" t="s">
        <v>507</v>
      </c>
      <c r="AB7" t="s">
        <v>508</v>
      </c>
      <c r="AC7" t="s">
        <v>509</v>
      </c>
      <c r="AD7" t="s">
        <v>510</v>
      </c>
      <c r="AE7" t="s">
        <v>409</v>
      </c>
      <c r="AF7" t="s">
        <v>511</v>
      </c>
      <c r="AG7" t="s">
        <v>394</v>
      </c>
      <c r="AH7" t="s">
        <v>394</v>
      </c>
      <c r="AI7" t="s">
        <v>512</v>
      </c>
      <c r="AJ7" t="s">
        <v>513</v>
      </c>
      <c r="AK7" t="s">
        <v>514</v>
      </c>
      <c r="AL7" t="s">
        <v>515</v>
      </c>
      <c r="AM7" t="s">
        <v>398</v>
      </c>
      <c r="AN7" t="s">
        <v>516</v>
      </c>
      <c r="AO7" t="s">
        <v>418</v>
      </c>
      <c r="AP7" t="s">
        <v>395</v>
      </c>
      <c r="AQ7" t="s">
        <v>517</v>
      </c>
      <c r="AR7" t="s">
        <v>495</v>
      </c>
      <c r="AS7" t="s">
        <v>517</v>
      </c>
      <c r="AT7" t="s">
        <v>518</v>
      </c>
      <c r="AU7" t="s">
        <v>519</v>
      </c>
      <c r="AV7" t="s">
        <v>424</v>
      </c>
      <c r="AW7" t="s">
        <v>415</v>
      </c>
      <c r="AX7" t="s">
        <v>396</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651</v>
      </c>
    </row>
    <row r="20">
      <c r="A20" t="s">
        <v>382</v>
      </c>
    </row>
    <row r="21">
      <c r="A21" t="s">
        <v>438</v>
      </c>
    </row>
    <row r="22">
      <c r="A22" t="s">
        <v>1227</v>
      </c>
    </row>
  </sheetData>
  <mergeCells count="1">
    <mergeCell ref="A3:AX3"/>
  </mergeCells>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74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1225</v>
      </c>
      <c r="C5" t="s">
        <v>520</v>
      </c>
      <c r="D5" t="s">
        <v>525</v>
      </c>
      <c r="E5" t="s">
        <v>801</v>
      </c>
      <c r="F5" t="s">
        <v>520</v>
      </c>
      <c r="G5" t="s">
        <v>517</v>
      </c>
      <c r="H5" t="s">
        <v>568</v>
      </c>
      <c r="I5" t="s">
        <v>520</v>
      </c>
      <c r="J5" t="s">
        <v>403</v>
      </c>
      <c r="K5" t="s">
        <v>1011</v>
      </c>
      <c r="L5" t="s">
        <v>914</v>
      </c>
      <c r="M5" t="s">
        <v>992</v>
      </c>
      <c r="N5" t="s">
        <v>994</v>
      </c>
      <c r="O5" t="s">
        <v>995</v>
      </c>
      <c r="P5" t="s">
        <v>996</v>
      </c>
      <c r="Q5" t="s">
        <v>999</v>
      </c>
      <c r="R5" t="s">
        <v>946</v>
      </c>
      <c r="S5" t="s">
        <v>522</v>
      </c>
      <c r="T5" t="s">
        <v>416</v>
      </c>
      <c r="U5" t="s">
        <v>492</v>
      </c>
      <c r="V5" t="s">
        <v>615</v>
      </c>
      <c r="W5" t="s">
        <v>492</v>
      </c>
      <c r="X5" t="s">
        <v>423</v>
      </c>
      <c r="Y5" t="s">
        <v>497</v>
      </c>
      <c r="Z5" t="s">
        <v>391</v>
      </c>
      <c r="AA5" t="s">
        <v>790</v>
      </c>
      <c r="AB5" t="s">
        <v>827</v>
      </c>
      <c r="AC5" t="s">
        <v>592</v>
      </c>
      <c r="AD5" t="s">
        <v>396</v>
      </c>
      <c r="AE5" t="s">
        <v>606</v>
      </c>
      <c r="AF5" t="s">
        <v>863</v>
      </c>
      <c r="AG5" t="s">
        <v>792</v>
      </c>
      <c r="AH5" t="s">
        <v>950</v>
      </c>
      <c r="AI5" t="s">
        <v>398</v>
      </c>
      <c r="AJ5" t="s">
        <v>546</v>
      </c>
      <c r="AK5" t="s">
        <v>492</v>
      </c>
      <c r="AL5" t="s">
        <v>415</v>
      </c>
      <c r="AM5" t="s">
        <v>693</v>
      </c>
      <c r="AN5" t="s">
        <v>506</v>
      </c>
      <c r="AO5" t="s">
        <v>801</v>
      </c>
      <c r="AP5" t="s">
        <v>504</v>
      </c>
      <c r="AQ5" t="s">
        <v>739</v>
      </c>
      <c r="AR5" t="s">
        <v>408</v>
      </c>
      <c r="AS5" t="s">
        <v>406</v>
      </c>
      <c r="AT5" t="s">
        <v>807</v>
      </c>
      <c r="AU5" t="s">
        <v>539</v>
      </c>
      <c r="AV5" t="s">
        <v>413</v>
      </c>
      <c r="AW5" t="s">
        <v>593</v>
      </c>
      <c r="AX5" t="s">
        <v>588</v>
      </c>
    </row>
    <row r="6">
      <c r="A6" s="5" t="s">
        <v>382</v>
      </c>
      <c r="B6" t="s">
        <v>1226</v>
      </c>
      <c r="C6" t="s">
        <v>532</v>
      </c>
      <c r="D6" t="s">
        <v>683</v>
      </c>
      <c r="E6" t="s">
        <v>683</v>
      </c>
      <c r="F6" t="s">
        <v>558</v>
      </c>
      <c r="G6" t="s">
        <v>525</v>
      </c>
      <c r="H6" t="s">
        <v>421</v>
      </c>
      <c r="I6" t="s">
        <v>637</v>
      </c>
      <c r="J6" t="s">
        <v>402</v>
      </c>
      <c r="K6" t="s">
        <v>528</v>
      </c>
      <c r="L6" t="s">
        <v>405</v>
      </c>
      <c r="M6" t="s">
        <v>399</v>
      </c>
      <c r="N6" t="s">
        <v>811</v>
      </c>
      <c r="O6" t="s">
        <v>817</v>
      </c>
      <c r="P6" t="s">
        <v>1012</v>
      </c>
      <c r="Q6" t="s">
        <v>604</v>
      </c>
      <c r="R6" t="s">
        <v>607</v>
      </c>
      <c r="S6" t="s">
        <v>505</v>
      </c>
      <c r="T6" t="s">
        <v>801</v>
      </c>
      <c r="U6" t="s">
        <v>801</v>
      </c>
      <c r="V6" t="s">
        <v>846</v>
      </c>
      <c r="W6" t="s">
        <v>408</v>
      </c>
      <c r="X6" t="s">
        <v>608</v>
      </c>
      <c r="Y6" t="s">
        <v>421</v>
      </c>
      <c r="Z6" t="s">
        <v>421</v>
      </c>
      <c r="AA6" t="s">
        <v>863</v>
      </c>
      <c r="AB6" t="s">
        <v>508</v>
      </c>
      <c r="AC6" t="s">
        <v>605</v>
      </c>
      <c r="AD6" t="s">
        <v>791</v>
      </c>
      <c r="AE6" t="s">
        <v>409</v>
      </c>
      <c r="AF6" t="s">
        <v>559</v>
      </c>
      <c r="AG6" t="s">
        <v>575</v>
      </c>
      <c r="AH6" t="s">
        <v>393</v>
      </c>
      <c r="AI6" t="s">
        <v>713</v>
      </c>
      <c r="AJ6" t="s">
        <v>418</v>
      </c>
      <c r="AK6" t="s">
        <v>537</v>
      </c>
      <c r="AL6" t="s">
        <v>819</v>
      </c>
      <c r="AM6" t="s">
        <v>605</v>
      </c>
      <c r="AN6" t="s">
        <v>729</v>
      </c>
      <c r="AO6" t="s">
        <v>908</v>
      </c>
      <c r="AP6" t="s">
        <v>542</v>
      </c>
      <c r="AQ6" t="s">
        <v>846</v>
      </c>
      <c r="AR6" t="s">
        <v>826</v>
      </c>
      <c r="AS6" t="s">
        <v>572</v>
      </c>
      <c r="AT6" t="s">
        <v>742</v>
      </c>
      <c r="AU6" t="s">
        <v>755</v>
      </c>
      <c r="AV6" t="s">
        <v>559</v>
      </c>
      <c r="AW6" t="s">
        <v>710</v>
      </c>
      <c r="AX6" t="s">
        <v>739</v>
      </c>
    </row>
    <row r="7">
      <c r="A7" s="5" t="s">
        <v>382</v>
      </c>
      <c r="B7" t="s">
        <v>661</v>
      </c>
      <c r="C7" t="s">
        <v>575</v>
      </c>
      <c r="D7" t="s">
        <v>576</v>
      </c>
      <c r="E7" t="s">
        <v>534</v>
      </c>
      <c r="F7" t="s">
        <v>524</v>
      </c>
      <c r="G7" t="s">
        <v>566</v>
      </c>
      <c r="H7" t="s">
        <v>497</v>
      </c>
      <c r="I7" t="s">
        <v>416</v>
      </c>
      <c r="J7" t="s">
        <v>411</v>
      </c>
      <c r="K7" t="s">
        <v>577</v>
      </c>
      <c r="L7" t="s">
        <v>578</v>
      </c>
      <c r="M7" t="s">
        <v>579</v>
      </c>
      <c r="N7" t="s">
        <v>580</v>
      </c>
      <c r="O7" t="s">
        <v>581</v>
      </c>
      <c r="P7" t="s">
        <v>501</v>
      </c>
      <c r="Q7" t="s">
        <v>582</v>
      </c>
      <c r="R7" t="s">
        <v>412</v>
      </c>
      <c r="S7" t="s">
        <v>505</v>
      </c>
      <c r="T7" t="s">
        <v>534</v>
      </c>
      <c r="U7" t="s">
        <v>496</v>
      </c>
      <c r="V7" t="s">
        <v>494</v>
      </c>
      <c r="W7" t="s">
        <v>505</v>
      </c>
      <c r="X7" t="s">
        <v>416</v>
      </c>
      <c r="Y7" t="s">
        <v>535</v>
      </c>
      <c r="Z7" t="s">
        <v>395</v>
      </c>
      <c r="AA7" t="s">
        <v>583</v>
      </c>
      <c r="AB7" t="s">
        <v>508</v>
      </c>
      <c r="AC7" t="s">
        <v>570</v>
      </c>
      <c r="AD7" t="s">
        <v>584</v>
      </c>
      <c r="AE7" t="s">
        <v>510</v>
      </c>
      <c r="AF7" t="s">
        <v>585</v>
      </c>
      <c r="AG7" t="s">
        <v>571</v>
      </c>
      <c r="AH7" t="s">
        <v>413</v>
      </c>
      <c r="AI7" t="s">
        <v>586</v>
      </c>
      <c r="AJ7" t="s">
        <v>587</v>
      </c>
      <c r="AK7" t="s">
        <v>395</v>
      </c>
      <c r="AL7" t="s">
        <v>409</v>
      </c>
      <c r="AM7" t="s">
        <v>588</v>
      </c>
      <c r="AN7" t="s">
        <v>533</v>
      </c>
      <c r="AO7" t="s">
        <v>589</v>
      </c>
      <c r="AP7" t="s">
        <v>414</v>
      </c>
      <c r="AQ7" t="s">
        <v>590</v>
      </c>
      <c r="AR7" t="s">
        <v>396</v>
      </c>
      <c r="AS7" t="s">
        <v>515</v>
      </c>
      <c r="AT7" t="s">
        <v>591</v>
      </c>
      <c r="AU7" t="s">
        <v>592</v>
      </c>
      <c r="AV7" t="s">
        <v>415</v>
      </c>
      <c r="AW7" t="s">
        <v>593</v>
      </c>
      <c r="AX7" t="s">
        <v>415</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660</v>
      </c>
    </row>
    <row r="20">
      <c r="A20" t="s">
        <v>382</v>
      </c>
    </row>
    <row r="21">
      <c r="A21" t="s">
        <v>438</v>
      </c>
    </row>
    <row r="22">
      <c r="A22" t="s">
        <v>1227</v>
      </c>
    </row>
  </sheetData>
  <mergeCells count="1">
    <mergeCell ref="A3:AX3"/>
  </mergeCells>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77</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1232</v>
      </c>
      <c r="H4" s="2" t="s">
        <v>1233</v>
      </c>
    </row>
    <row r="5">
      <c r="A5" s="5" t="s">
        <v>382</v>
      </c>
      <c r="B5" t="s">
        <v>1234</v>
      </c>
      <c r="C5" t="s">
        <v>1235</v>
      </c>
      <c r="D5" t="s">
        <v>1236</v>
      </c>
      <c r="E5" t="s">
        <v>1237</v>
      </c>
      <c r="F5" t="s">
        <v>1238</v>
      </c>
      <c r="G5" t="s">
        <v>1239</v>
      </c>
      <c r="H5" t="s">
        <v>1240</v>
      </c>
    </row>
    <row r="6">
      <c r="A6" s="5" t="s">
        <v>382</v>
      </c>
      <c r="B6" t="s">
        <v>1241</v>
      </c>
      <c r="C6" t="s">
        <v>1242</v>
      </c>
      <c r="D6" t="s">
        <v>1243</v>
      </c>
      <c r="E6" t="s">
        <v>1244</v>
      </c>
      <c r="F6" t="s">
        <v>1245</v>
      </c>
      <c r="G6" t="s">
        <v>1246</v>
      </c>
      <c r="H6" t="s">
        <v>1247</v>
      </c>
    </row>
    <row r="7">
      <c r="A7" s="5" t="s">
        <v>382</v>
      </c>
      <c r="B7" t="s">
        <v>1248</v>
      </c>
      <c r="C7" t="s">
        <v>1249</v>
      </c>
      <c r="D7" t="s">
        <v>1250</v>
      </c>
      <c r="E7" t="s">
        <v>1251</v>
      </c>
      <c r="F7" t="s">
        <v>1252</v>
      </c>
      <c r="G7" t="s">
        <v>1253</v>
      </c>
      <c r="H7" t="s">
        <v>1254</v>
      </c>
    </row>
    <row r="8">
      <c r="A8" s="5" t="s">
        <v>382</v>
      </c>
      <c r="B8" t="s">
        <v>1255</v>
      </c>
      <c r="C8" t="s">
        <v>1256</v>
      </c>
      <c r="D8" t="s">
        <v>1257</v>
      </c>
      <c r="E8" t="s">
        <v>1258</v>
      </c>
      <c r="F8" t="s">
        <v>1259</v>
      </c>
      <c r="G8" t="s">
        <v>1260</v>
      </c>
      <c r="H8" t="s">
        <v>1261</v>
      </c>
    </row>
    <row r="9">
      <c r="A9" s="5" t="s">
        <v>382</v>
      </c>
      <c r="B9" t="s">
        <v>1262</v>
      </c>
      <c r="C9" t="s">
        <v>1263</v>
      </c>
      <c r="D9" t="s">
        <v>1264</v>
      </c>
      <c r="E9" t="s">
        <v>1265</v>
      </c>
      <c r="F9" t="s">
        <v>1266</v>
      </c>
      <c r="G9" t="s">
        <v>1267</v>
      </c>
      <c r="H9" t="s">
        <v>1268</v>
      </c>
    </row>
    <row r="10">
      <c r="A10" s="5" t="s">
        <v>382</v>
      </c>
      <c r="B10" t="s">
        <v>1269</v>
      </c>
      <c r="C10" t="s">
        <v>1270</v>
      </c>
      <c r="D10" t="s">
        <v>1271</v>
      </c>
      <c r="E10" t="s">
        <v>1270</v>
      </c>
      <c r="F10" t="s">
        <v>1272</v>
      </c>
      <c r="G10" t="s">
        <v>1273</v>
      </c>
      <c r="H10" t="s">
        <v>1274</v>
      </c>
    </row>
    <row r="11">
      <c r="A11" s="5" t="s">
        <v>382</v>
      </c>
      <c r="B11" t="s">
        <v>1275</v>
      </c>
      <c r="C11" t="s">
        <v>1276</v>
      </c>
      <c r="D11" t="s">
        <v>1277</v>
      </c>
      <c r="E11" t="s">
        <v>1278</v>
      </c>
      <c r="F11" t="s">
        <v>1279</v>
      </c>
      <c r="G11" t="s">
        <v>1280</v>
      </c>
      <c r="H11" t="s">
        <v>1281</v>
      </c>
    </row>
    <row r="12">
      <c r="A12" s="5" t="s">
        <v>382</v>
      </c>
      <c r="B12" t="s">
        <v>1282</v>
      </c>
      <c r="C12" t="s">
        <v>1283</v>
      </c>
      <c r="D12" t="s">
        <v>1284</v>
      </c>
      <c r="E12" t="s">
        <v>1285</v>
      </c>
      <c r="F12" t="s">
        <v>1286</v>
      </c>
      <c r="G12" t="s">
        <v>1287</v>
      </c>
      <c r="H12" t="s">
        <v>1288</v>
      </c>
    </row>
    <row r="13">
      <c r="A13" s="5" t="s">
        <v>382</v>
      </c>
      <c r="B13" t="s">
        <v>1289</v>
      </c>
      <c r="C13" t="s">
        <v>1290</v>
      </c>
      <c r="D13" t="s">
        <v>1291</v>
      </c>
      <c r="E13" t="s">
        <v>1292</v>
      </c>
      <c r="F13" t="s">
        <v>1293</v>
      </c>
      <c r="G13" t="s">
        <v>1294</v>
      </c>
      <c r="H13" t="s">
        <v>1295</v>
      </c>
    </row>
    <row r="14">
      <c r="A14" s="5" t="s">
        <v>382</v>
      </c>
      <c r="B14" t="s">
        <v>1296</v>
      </c>
      <c r="C14" t="s">
        <v>1297</v>
      </c>
      <c r="D14" t="s">
        <v>1298</v>
      </c>
      <c r="E14" t="s">
        <v>1299</v>
      </c>
      <c r="F14" t="s">
        <v>1300</v>
      </c>
      <c r="G14" t="s">
        <v>1301</v>
      </c>
      <c r="H14" t="s">
        <v>1302</v>
      </c>
    </row>
    <row r="15">
      <c r="A15" s="5" t="s">
        <v>382</v>
      </c>
      <c r="B15" t="s">
        <v>1303</v>
      </c>
      <c r="C15" t="s">
        <v>1304</v>
      </c>
      <c r="D15" t="s">
        <v>1305</v>
      </c>
      <c r="E15" t="s">
        <v>1306</v>
      </c>
      <c r="F15" t="s">
        <v>1307</v>
      </c>
      <c r="G15" t="s">
        <v>1308</v>
      </c>
      <c r="H15" t="s">
        <v>1309</v>
      </c>
    </row>
    <row r="16">
      <c r="A16" s="5" t="s">
        <v>382</v>
      </c>
      <c r="B16" t="s">
        <v>1310</v>
      </c>
      <c r="C16" t="s">
        <v>1311</v>
      </c>
      <c r="D16" t="s">
        <v>1312</v>
      </c>
      <c r="E16" t="s">
        <v>1313</v>
      </c>
      <c r="F16" t="s">
        <v>1314</v>
      </c>
      <c r="G16" t="s">
        <v>1315</v>
      </c>
      <c r="H16" t="s">
        <v>1316</v>
      </c>
    </row>
    <row r="17">
      <c r="A17" s="5" t="s">
        <v>382</v>
      </c>
      <c r="B17" t="s">
        <v>1317</v>
      </c>
      <c r="C17" t="s">
        <v>1318</v>
      </c>
      <c r="D17" t="s">
        <v>1319</v>
      </c>
      <c r="E17" t="s">
        <v>1320</v>
      </c>
      <c r="F17" t="s">
        <v>1321</v>
      </c>
      <c r="G17" t="s">
        <v>1322</v>
      </c>
      <c r="H17" t="s">
        <v>1323</v>
      </c>
    </row>
    <row r="18">
      <c r="A18" s="5" t="s">
        <v>382</v>
      </c>
      <c r="B18" t="s">
        <v>1324</v>
      </c>
      <c r="C18" t="s">
        <v>1325</v>
      </c>
      <c r="D18" t="s">
        <v>1326</v>
      </c>
      <c r="E18" t="s">
        <v>1327</v>
      </c>
      <c r="F18" t="s">
        <v>1328</v>
      </c>
      <c r="G18" t="s">
        <v>1329</v>
      </c>
      <c r="H18" t="s">
        <v>1330</v>
      </c>
    </row>
    <row r="19">
      <c r="A19" s="5" t="s">
        <v>382</v>
      </c>
      <c r="B19" t="s">
        <v>1331</v>
      </c>
      <c r="C19" t="s">
        <v>1332</v>
      </c>
      <c r="D19" t="s">
        <v>1333</v>
      </c>
      <c r="E19" t="s">
        <v>1334</v>
      </c>
      <c r="F19" t="s">
        <v>1335</v>
      </c>
      <c r="G19" t="s">
        <v>1336</v>
      </c>
      <c r="H19" t="s">
        <v>1337</v>
      </c>
    </row>
    <row r="20">
      <c r="A20" s="5" t="s">
        <v>382</v>
      </c>
      <c r="B20" t="s">
        <v>1338</v>
      </c>
      <c r="C20" t="s">
        <v>1339</v>
      </c>
      <c r="D20" t="s">
        <v>1340</v>
      </c>
      <c r="E20" t="s">
        <v>1341</v>
      </c>
      <c r="F20" t="s">
        <v>1342</v>
      </c>
      <c r="G20" t="s">
        <v>1343</v>
      </c>
      <c r="H20" t="s">
        <v>1344</v>
      </c>
    </row>
    <row r="21">
      <c r="A21" s="5" t="s">
        <v>382</v>
      </c>
      <c r="B21" t="s">
        <v>1345</v>
      </c>
      <c r="C21" t="s">
        <v>1346</v>
      </c>
      <c r="D21" t="s">
        <v>1347</v>
      </c>
      <c r="E21" t="s">
        <v>1348</v>
      </c>
      <c r="F21" t="s">
        <v>1349</v>
      </c>
      <c r="G21" t="s">
        <v>1350</v>
      </c>
      <c r="H21" t="s">
        <v>1351</v>
      </c>
    </row>
    <row r="22">
      <c r="A22" s="5" t="s">
        <v>382</v>
      </c>
      <c r="B22" t="s">
        <v>1352</v>
      </c>
      <c r="C22" t="s">
        <v>1353</v>
      </c>
      <c r="D22" t="s">
        <v>1354</v>
      </c>
      <c r="E22" t="s">
        <v>1355</v>
      </c>
      <c r="F22" t="s">
        <v>1238</v>
      </c>
      <c r="G22" t="s">
        <v>1356</v>
      </c>
      <c r="H22" t="s">
        <v>1357</v>
      </c>
    </row>
    <row r="23">
      <c r="A23" s="5" t="s">
        <v>382</v>
      </c>
      <c r="B23" t="s">
        <v>1358</v>
      </c>
      <c r="C23" t="s">
        <v>1359</v>
      </c>
      <c r="D23" t="s">
        <v>1360</v>
      </c>
      <c r="E23" t="s">
        <v>1361</v>
      </c>
      <c r="F23" t="s">
        <v>1362</v>
      </c>
      <c r="G23" t="s">
        <v>1363</v>
      </c>
      <c r="H23" t="s">
        <v>1364</v>
      </c>
    </row>
    <row r="24">
      <c r="A24" s="5" t="s">
        <v>382</v>
      </c>
      <c r="B24" t="s">
        <v>1365</v>
      </c>
      <c r="C24" t="s">
        <v>1366</v>
      </c>
      <c r="D24" t="s">
        <v>1367</v>
      </c>
      <c r="E24" t="s">
        <v>1368</v>
      </c>
      <c r="F24" t="s">
        <v>1369</v>
      </c>
      <c r="G24" t="s">
        <v>1370</v>
      </c>
      <c r="H24" t="s">
        <v>1371</v>
      </c>
    </row>
    <row r="25">
      <c r="A25" s="5" t="s">
        <v>382</v>
      </c>
      <c r="B25" t="s">
        <v>1372</v>
      </c>
      <c r="C25" t="s">
        <v>1373</v>
      </c>
      <c r="D25" t="s">
        <v>1374</v>
      </c>
      <c r="E25" t="s">
        <v>1375</v>
      </c>
      <c r="F25" t="s">
        <v>1376</v>
      </c>
      <c r="G25" t="s">
        <v>1377</v>
      </c>
      <c r="H25" t="s">
        <v>1378</v>
      </c>
    </row>
    <row r="26">
      <c r="A26" s="5" t="s">
        <v>382</v>
      </c>
      <c r="B26" t="s">
        <v>1379</v>
      </c>
      <c r="C26" t="s">
        <v>1380</v>
      </c>
      <c r="D26" t="s">
        <v>1381</v>
      </c>
      <c r="E26" t="s">
        <v>1382</v>
      </c>
      <c r="F26" t="s">
        <v>1383</v>
      </c>
      <c r="G26" t="s">
        <v>1384</v>
      </c>
      <c r="H26" t="s">
        <v>1385</v>
      </c>
    </row>
    <row r="27">
      <c r="A27" s="5" t="s">
        <v>382</v>
      </c>
      <c r="B27" t="s">
        <v>1386</v>
      </c>
      <c r="C27" t="s">
        <v>1387</v>
      </c>
      <c r="D27" t="s">
        <v>1388</v>
      </c>
      <c r="E27" t="s">
        <v>1389</v>
      </c>
      <c r="F27" t="s">
        <v>1390</v>
      </c>
      <c r="G27" t="s">
        <v>1391</v>
      </c>
      <c r="H27" t="s">
        <v>1392</v>
      </c>
    </row>
    <row r="28">
      <c r="A28" s="5" t="s">
        <v>382</v>
      </c>
      <c r="B28" t="s">
        <v>1393</v>
      </c>
      <c r="C28" t="s">
        <v>1394</v>
      </c>
      <c r="D28" t="s">
        <v>1395</v>
      </c>
      <c r="E28" t="s">
        <v>1396</v>
      </c>
      <c r="F28" t="s">
        <v>1397</v>
      </c>
      <c r="G28" t="s">
        <v>1398</v>
      </c>
      <c r="H28" t="s">
        <v>1399</v>
      </c>
    </row>
    <row r="29">
      <c r="A29" s="5" t="s">
        <v>382</v>
      </c>
      <c r="B29" t="s">
        <v>1400</v>
      </c>
      <c r="C29" t="s">
        <v>1401</v>
      </c>
      <c r="D29" t="s">
        <v>1402</v>
      </c>
      <c r="E29" t="s">
        <v>1403</v>
      </c>
      <c r="F29" t="s">
        <v>1404</v>
      </c>
      <c r="G29" t="s">
        <v>1405</v>
      </c>
      <c r="H29" t="s">
        <v>1406</v>
      </c>
    </row>
    <row r="30">
      <c r="A30" s="5" t="s">
        <v>382</v>
      </c>
      <c r="B30" t="s">
        <v>1407</v>
      </c>
      <c r="C30" t="s">
        <v>1408</v>
      </c>
      <c r="D30" t="s">
        <v>1409</v>
      </c>
      <c r="E30" t="s">
        <v>1410</v>
      </c>
      <c r="F30" t="s">
        <v>1411</v>
      </c>
      <c r="G30" t="s">
        <v>1412</v>
      </c>
      <c r="H30" t="s">
        <v>1413</v>
      </c>
    </row>
    <row r="31">
      <c r="A31" s="5" t="s">
        <v>382</v>
      </c>
      <c r="B31" t="s">
        <v>1414</v>
      </c>
      <c r="C31" t="s">
        <v>1415</v>
      </c>
      <c r="D31" t="s">
        <v>1416</v>
      </c>
      <c r="E31" t="s">
        <v>1417</v>
      </c>
      <c r="F31" t="s">
        <v>1418</v>
      </c>
      <c r="G31" t="s">
        <v>1419</v>
      </c>
      <c r="H31" t="s">
        <v>1420</v>
      </c>
    </row>
    <row r="32">
      <c r="A32" s="5" t="s">
        <v>382</v>
      </c>
      <c r="B32" t="s">
        <v>1421</v>
      </c>
      <c r="C32" t="s">
        <v>1422</v>
      </c>
      <c r="D32" t="s">
        <v>1423</v>
      </c>
      <c r="E32" t="s">
        <v>1424</v>
      </c>
      <c r="F32" t="s">
        <v>1425</v>
      </c>
      <c r="G32" t="s">
        <v>1426</v>
      </c>
      <c r="H32" t="s">
        <v>1427</v>
      </c>
    </row>
    <row r="33">
      <c r="A33" s="5" t="s">
        <v>382</v>
      </c>
      <c r="B33" t="s">
        <v>1428</v>
      </c>
      <c r="C33" t="s">
        <v>1429</v>
      </c>
      <c r="D33" t="s">
        <v>1430</v>
      </c>
      <c r="E33" t="s">
        <v>1431</v>
      </c>
      <c r="F33" t="s">
        <v>1432</v>
      </c>
      <c r="G33" t="s">
        <v>1433</v>
      </c>
      <c r="H33" t="s">
        <v>1434</v>
      </c>
    </row>
    <row r="34">
      <c r="A34" s="5" t="s">
        <v>382</v>
      </c>
      <c r="B34" t="s">
        <v>1435</v>
      </c>
      <c r="C34" t="s">
        <v>1436</v>
      </c>
      <c r="D34" t="s">
        <v>1437</v>
      </c>
      <c r="E34" t="s">
        <v>1438</v>
      </c>
      <c r="F34" t="s">
        <v>1439</v>
      </c>
      <c r="G34" t="s">
        <v>1265</v>
      </c>
      <c r="H34" t="s">
        <v>1440</v>
      </c>
    </row>
    <row r="35">
      <c r="A35" s="5" t="s">
        <v>382</v>
      </c>
      <c r="B35" t="s">
        <v>1441</v>
      </c>
      <c r="C35" t="s">
        <v>1442</v>
      </c>
      <c r="D35" t="s">
        <v>1443</v>
      </c>
      <c r="E35" t="s">
        <v>1444</v>
      </c>
      <c r="F35" t="s">
        <v>1445</v>
      </c>
      <c r="G35" t="s">
        <v>1446</v>
      </c>
      <c r="H35" t="s">
        <v>1447</v>
      </c>
    </row>
    <row r="36">
      <c r="A36" s="5" t="s">
        <v>382</v>
      </c>
      <c r="B36" t="s">
        <v>1448</v>
      </c>
      <c r="C36" t="s">
        <v>1449</v>
      </c>
      <c r="D36" t="s">
        <v>1450</v>
      </c>
      <c r="E36" t="s">
        <v>1451</v>
      </c>
      <c r="F36" t="s">
        <v>1452</v>
      </c>
      <c r="G36" t="s">
        <v>1453</v>
      </c>
      <c r="H36" t="s">
        <v>1454</v>
      </c>
    </row>
    <row r="37">
      <c r="A37" s="5" t="s">
        <v>382</v>
      </c>
      <c r="B37" t="s">
        <v>1455</v>
      </c>
      <c r="C37" t="s">
        <v>1456</v>
      </c>
      <c r="D37" t="s">
        <v>1457</v>
      </c>
      <c r="E37" t="s">
        <v>1458</v>
      </c>
      <c r="F37" t="s">
        <v>1459</v>
      </c>
      <c r="G37" t="s">
        <v>1460</v>
      </c>
      <c r="H37" t="s">
        <v>1461</v>
      </c>
    </row>
    <row r="38">
      <c r="A38" s="5" t="s">
        <v>382</v>
      </c>
      <c r="B38" t="s">
        <v>1462</v>
      </c>
      <c r="C38" t="s">
        <v>1463</v>
      </c>
      <c r="D38" t="s">
        <v>1464</v>
      </c>
      <c r="E38" t="s">
        <v>1465</v>
      </c>
      <c r="F38" t="s">
        <v>1466</v>
      </c>
      <c r="G38" t="s">
        <v>1467</v>
      </c>
      <c r="H38" t="s">
        <v>1468</v>
      </c>
    </row>
    <row r="39">
      <c r="A39" s="5" t="s">
        <v>382</v>
      </c>
      <c r="B39" t="s">
        <v>1469</v>
      </c>
      <c r="C39" t="s">
        <v>1470</v>
      </c>
      <c r="D39" t="s">
        <v>1471</v>
      </c>
      <c r="E39" t="s">
        <v>1472</v>
      </c>
      <c r="F39" t="s">
        <v>1473</v>
      </c>
      <c r="G39" t="s">
        <v>1474</v>
      </c>
      <c r="H39" t="s">
        <v>1475</v>
      </c>
    </row>
    <row r="40">
      <c r="A40" s="5" t="s">
        <v>382</v>
      </c>
      <c r="B40" t="s">
        <v>1476</v>
      </c>
      <c r="C40" t="s">
        <v>1477</v>
      </c>
      <c r="D40" t="s">
        <v>1478</v>
      </c>
      <c r="E40" t="s">
        <v>1479</v>
      </c>
      <c r="F40" t="s">
        <v>1480</v>
      </c>
      <c r="G40" t="s">
        <v>1481</v>
      </c>
      <c r="H40" t="s">
        <v>1482</v>
      </c>
    </row>
    <row r="41">
      <c r="A41" s="5" t="s">
        <v>382</v>
      </c>
      <c r="B41" t="s">
        <v>1483</v>
      </c>
      <c r="C41" t="s">
        <v>1484</v>
      </c>
      <c r="D41" t="s">
        <v>1485</v>
      </c>
      <c r="E41" t="s">
        <v>1486</v>
      </c>
      <c r="F41" t="s">
        <v>1487</v>
      </c>
      <c r="G41" t="s">
        <v>1488</v>
      </c>
      <c r="H41" t="s">
        <v>1489</v>
      </c>
    </row>
    <row r="42">
      <c r="A42" s="5" t="s">
        <v>382</v>
      </c>
      <c r="B42" t="s">
        <v>1490</v>
      </c>
      <c r="C42" t="s">
        <v>1491</v>
      </c>
      <c r="D42" t="s">
        <v>1492</v>
      </c>
      <c r="E42" t="s">
        <v>1493</v>
      </c>
      <c r="F42" t="s">
        <v>1494</v>
      </c>
      <c r="G42" t="s">
        <v>1495</v>
      </c>
      <c r="H42" t="s">
        <v>1496</v>
      </c>
    </row>
    <row r="43">
      <c r="A43" s="5" t="s">
        <v>382</v>
      </c>
      <c r="B43" t="s">
        <v>1497</v>
      </c>
      <c r="C43" t="s">
        <v>1498</v>
      </c>
      <c r="D43" t="s">
        <v>1499</v>
      </c>
      <c r="E43" t="s">
        <v>1306</v>
      </c>
      <c r="F43" t="s">
        <v>1500</v>
      </c>
      <c r="G43" t="s">
        <v>1501</v>
      </c>
      <c r="H43" t="s">
        <v>1502</v>
      </c>
    </row>
    <row r="44">
      <c r="A44" s="5" t="s">
        <v>382</v>
      </c>
      <c r="B44" t="s">
        <v>1503</v>
      </c>
      <c r="C44" t="s">
        <v>1329</v>
      </c>
      <c r="D44" t="s">
        <v>1504</v>
      </c>
      <c r="E44" t="s">
        <v>1280</v>
      </c>
      <c r="F44" t="s">
        <v>1505</v>
      </c>
      <c r="G44" t="s">
        <v>1506</v>
      </c>
      <c r="H44" t="s">
        <v>1470</v>
      </c>
    </row>
    <row r="45">
      <c r="A45" s="5" t="s">
        <v>382</v>
      </c>
      <c r="B45" t="s">
        <v>1507</v>
      </c>
      <c r="C45" t="s">
        <v>1508</v>
      </c>
      <c r="D45" t="s">
        <v>1509</v>
      </c>
      <c r="E45" t="s">
        <v>1510</v>
      </c>
      <c r="F45" t="s">
        <v>1511</v>
      </c>
      <c r="G45" t="s">
        <v>1512</v>
      </c>
      <c r="H45" t="s">
        <v>1513</v>
      </c>
    </row>
    <row r="46">
      <c r="A46" s="5" t="s">
        <v>382</v>
      </c>
      <c r="B46" t="s">
        <v>1514</v>
      </c>
      <c r="C46" t="s">
        <v>1515</v>
      </c>
      <c r="D46" t="s">
        <v>1516</v>
      </c>
      <c r="E46" t="s">
        <v>1517</v>
      </c>
      <c r="F46" t="s">
        <v>1518</v>
      </c>
      <c r="G46" t="s">
        <v>1519</v>
      </c>
      <c r="H46" t="s">
        <v>1520</v>
      </c>
    </row>
    <row r="47">
      <c r="A47" s="5" t="s">
        <v>382</v>
      </c>
      <c r="B47" t="s">
        <v>1521</v>
      </c>
      <c r="C47" t="s">
        <v>1522</v>
      </c>
      <c r="D47" t="s">
        <v>1523</v>
      </c>
      <c r="E47" t="s">
        <v>1524</v>
      </c>
      <c r="F47" t="s">
        <v>1525</v>
      </c>
      <c r="G47" t="s">
        <v>1526</v>
      </c>
      <c r="H47" t="s">
        <v>1527</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935</v>
      </c>
    </row>
    <row r="62">
      <c r="A62" t="s">
        <v>382</v>
      </c>
    </row>
    <row r="63">
      <c r="A63" t="s">
        <v>438</v>
      </c>
    </row>
    <row r="64">
      <c r="A64" t="s">
        <v>1530</v>
      </c>
    </row>
  </sheetData>
  <mergeCells count="1">
    <mergeCell ref="A3:H3"/>
  </mergeCells>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79</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1531</v>
      </c>
      <c r="H4" s="2" t="s">
        <v>1233</v>
      </c>
    </row>
    <row r="5">
      <c r="A5" s="5" t="s">
        <v>382</v>
      </c>
      <c r="B5" t="s">
        <v>1234</v>
      </c>
      <c r="C5" t="s">
        <v>1532</v>
      </c>
      <c r="D5" t="s">
        <v>1533</v>
      </c>
      <c r="E5" t="s">
        <v>1534</v>
      </c>
      <c r="F5" t="s">
        <v>1535</v>
      </c>
      <c r="G5" t="s">
        <v>1536</v>
      </c>
      <c r="H5" t="s">
        <v>1537</v>
      </c>
    </row>
    <row r="6">
      <c r="A6" s="5" t="s">
        <v>382</v>
      </c>
      <c r="B6" t="s">
        <v>1241</v>
      </c>
      <c r="C6" t="s">
        <v>1538</v>
      </c>
      <c r="D6" t="s">
        <v>1539</v>
      </c>
      <c r="E6" t="s">
        <v>1540</v>
      </c>
      <c r="F6" t="s">
        <v>1541</v>
      </c>
      <c r="G6" t="s">
        <v>1542</v>
      </c>
      <c r="H6" t="s">
        <v>1543</v>
      </c>
    </row>
    <row r="7">
      <c r="A7" s="5" t="s">
        <v>382</v>
      </c>
      <c r="B7" t="s">
        <v>1248</v>
      </c>
      <c r="C7" t="s">
        <v>1544</v>
      </c>
      <c r="D7" t="s">
        <v>1545</v>
      </c>
      <c r="E7" t="s">
        <v>1546</v>
      </c>
      <c r="F7" t="s">
        <v>1547</v>
      </c>
      <c r="G7" t="s">
        <v>1548</v>
      </c>
      <c r="H7" t="s">
        <v>1549</v>
      </c>
    </row>
    <row r="8">
      <c r="A8" s="5" t="s">
        <v>382</v>
      </c>
      <c r="B8" t="s">
        <v>1255</v>
      </c>
      <c r="C8" t="s">
        <v>1550</v>
      </c>
      <c r="D8" t="s">
        <v>1551</v>
      </c>
      <c r="E8" t="s">
        <v>1552</v>
      </c>
      <c r="F8" t="s">
        <v>1553</v>
      </c>
      <c r="G8" t="s">
        <v>1554</v>
      </c>
      <c r="H8" t="s">
        <v>1555</v>
      </c>
    </row>
    <row r="9">
      <c r="A9" s="5" t="s">
        <v>382</v>
      </c>
      <c r="B9" t="s">
        <v>1262</v>
      </c>
      <c r="C9" t="s">
        <v>1556</v>
      </c>
      <c r="D9" t="s">
        <v>1557</v>
      </c>
      <c r="E9" t="s">
        <v>1558</v>
      </c>
      <c r="F9" t="s">
        <v>1559</v>
      </c>
      <c r="G9" t="s">
        <v>1560</v>
      </c>
      <c r="H9" t="s">
        <v>1561</v>
      </c>
    </row>
    <row r="10">
      <c r="A10" s="5" t="s">
        <v>382</v>
      </c>
      <c r="B10" t="s">
        <v>1269</v>
      </c>
      <c r="C10" t="s">
        <v>1562</v>
      </c>
      <c r="D10" t="s">
        <v>1563</v>
      </c>
      <c r="E10" t="s">
        <v>1564</v>
      </c>
      <c r="F10" t="s">
        <v>1565</v>
      </c>
      <c r="G10" t="s">
        <v>1566</v>
      </c>
      <c r="H10" t="s">
        <v>1567</v>
      </c>
    </row>
    <row r="11">
      <c r="A11" s="5" t="s">
        <v>382</v>
      </c>
      <c r="B11" t="s">
        <v>1275</v>
      </c>
      <c r="C11" t="s">
        <v>1568</v>
      </c>
      <c r="D11" t="s">
        <v>1569</v>
      </c>
      <c r="E11" t="s">
        <v>1570</v>
      </c>
      <c r="F11" t="s">
        <v>1571</v>
      </c>
      <c r="G11" t="s">
        <v>1572</v>
      </c>
      <c r="H11" t="s">
        <v>1573</v>
      </c>
    </row>
    <row r="12">
      <c r="A12" s="5" t="s">
        <v>382</v>
      </c>
      <c r="B12" t="s">
        <v>1282</v>
      </c>
      <c r="C12" t="s">
        <v>1574</v>
      </c>
      <c r="D12" t="s">
        <v>1575</v>
      </c>
      <c r="E12" t="s">
        <v>1576</v>
      </c>
      <c r="F12" t="s">
        <v>1577</v>
      </c>
      <c r="G12" t="s">
        <v>1578</v>
      </c>
      <c r="H12" t="s">
        <v>1534</v>
      </c>
    </row>
    <row r="13">
      <c r="A13" s="5" t="s">
        <v>382</v>
      </c>
      <c r="B13" t="s">
        <v>1289</v>
      </c>
      <c r="C13" t="s">
        <v>1579</v>
      </c>
      <c r="D13" t="s">
        <v>1580</v>
      </c>
      <c r="E13" t="s">
        <v>1532</v>
      </c>
      <c r="F13" t="s">
        <v>1581</v>
      </c>
      <c r="G13" t="s">
        <v>1582</v>
      </c>
      <c r="H13" t="s">
        <v>1583</v>
      </c>
    </row>
    <row r="14">
      <c r="A14" s="5" t="s">
        <v>382</v>
      </c>
      <c r="B14" t="s">
        <v>1296</v>
      </c>
      <c r="C14" t="s">
        <v>1584</v>
      </c>
      <c r="D14" t="s">
        <v>1585</v>
      </c>
      <c r="E14" t="s">
        <v>1586</v>
      </c>
      <c r="F14" t="s">
        <v>1587</v>
      </c>
      <c r="G14" t="s">
        <v>1588</v>
      </c>
      <c r="H14" t="s">
        <v>1589</v>
      </c>
    </row>
    <row r="15">
      <c r="A15" s="5" t="s">
        <v>382</v>
      </c>
      <c r="B15" t="s">
        <v>1303</v>
      </c>
      <c r="C15" t="s">
        <v>1590</v>
      </c>
      <c r="D15" t="s">
        <v>1591</v>
      </c>
      <c r="E15" t="s">
        <v>1592</v>
      </c>
      <c r="F15" t="s">
        <v>1593</v>
      </c>
      <c r="G15" t="s">
        <v>1412</v>
      </c>
      <c r="H15" t="s">
        <v>1594</v>
      </c>
    </row>
    <row r="16">
      <c r="A16" s="5" t="s">
        <v>382</v>
      </c>
      <c r="B16" t="s">
        <v>1310</v>
      </c>
      <c r="C16" t="s">
        <v>1595</v>
      </c>
      <c r="D16" t="s">
        <v>1596</v>
      </c>
      <c r="E16" t="s">
        <v>1597</v>
      </c>
      <c r="F16" t="s">
        <v>1598</v>
      </c>
      <c r="G16" t="s">
        <v>1599</v>
      </c>
      <c r="H16" t="s">
        <v>1537</v>
      </c>
    </row>
    <row r="17">
      <c r="A17" s="5" t="s">
        <v>382</v>
      </c>
      <c r="B17" t="s">
        <v>1317</v>
      </c>
      <c r="C17" t="s">
        <v>1600</v>
      </c>
      <c r="D17" t="s">
        <v>1601</v>
      </c>
      <c r="E17" t="s">
        <v>1602</v>
      </c>
      <c r="F17" t="s">
        <v>1603</v>
      </c>
      <c r="G17" t="s">
        <v>1604</v>
      </c>
      <c r="H17" t="s">
        <v>1605</v>
      </c>
    </row>
    <row r="18">
      <c r="A18" s="5" t="s">
        <v>382</v>
      </c>
      <c r="B18" t="s">
        <v>1324</v>
      </c>
      <c r="C18" t="s">
        <v>1606</v>
      </c>
      <c r="D18" t="s">
        <v>1607</v>
      </c>
      <c r="E18" t="s">
        <v>1608</v>
      </c>
      <c r="F18" t="s">
        <v>1609</v>
      </c>
      <c r="G18" t="s">
        <v>1610</v>
      </c>
      <c r="H18" t="s">
        <v>1611</v>
      </c>
    </row>
    <row r="19">
      <c r="A19" s="5" t="s">
        <v>382</v>
      </c>
      <c r="B19" t="s">
        <v>1331</v>
      </c>
      <c r="C19" t="s">
        <v>1612</v>
      </c>
      <c r="D19" t="s">
        <v>1613</v>
      </c>
      <c r="E19" t="s">
        <v>1614</v>
      </c>
      <c r="F19" t="s">
        <v>1615</v>
      </c>
      <c r="G19" t="s">
        <v>1616</v>
      </c>
      <c r="H19" t="s">
        <v>1617</v>
      </c>
    </row>
    <row r="20">
      <c r="A20" s="5" t="s">
        <v>382</v>
      </c>
      <c r="B20" t="s">
        <v>1338</v>
      </c>
      <c r="C20" t="s">
        <v>1618</v>
      </c>
      <c r="D20" t="s">
        <v>1619</v>
      </c>
      <c r="E20" t="s">
        <v>1620</v>
      </c>
      <c r="F20" t="s">
        <v>1621</v>
      </c>
      <c r="G20" t="s">
        <v>1622</v>
      </c>
      <c r="H20" t="s">
        <v>1623</v>
      </c>
    </row>
    <row r="21">
      <c r="A21" s="5" t="s">
        <v>382</v>
      </c>
      <c r="B21" t="s">
        <v>1345</v>
      </c>
      <c r="C21" t="s">
        <v>1624</v>
      </c>
      <c r="D21" t="s">
        <v>1625</v>
      </c>
      <c r="E21" t="s">
        <v>1626</v>
      </c>
      <c r="F21" t="s">
        <v>1627</v>
      </c>
      <c r="G21" t="s">
        <v>1628</v>
      </c>
      <c r="H21" t="s">
        <v>1629</v>
      </c>
    </row>
    <row r="22">
      <c r="A22" s="5" t="s">
        <v>382</v>
      </c>
      <c r="B22" t="s">
        <v>1352</v>
      </c>
      <c r="C22" t="s">
        <v>1334</v>
      </c>
      <c r="D22" t="s">
        <v>1630</v>
      </c>
      <c r="E22" t="s">
        <v>1631</v>
      </c>
      <c r="F22" t="s">
        <v>1632</v>
      </c>
      <c r="G22" t="s">
        <v>1633</v>
      </c>
      <c r="H22" t="s">
        <v>1634</v>
      </c>
    </row>
    <row r="23">
      <c r="A23" s="5" t="s">
        <v>382</v>
      </c>
      <c r="B23" t="s">
        <v>1358</v>
      </c>
      <c r="C23" t="s">
        <v>1635</v>
      </c>
      <c r="D23" t="s">
        <v>1636</v>
      </c>
      <c r="E23" t="s">
        <v>1637</v>
      </c>
      <c r="F23" t="s">
        <v>1638</v>
      </c>
      <c r="G23" t="s">
        <v>1572</v>
      </c>
      <c r="H23" t="s">
        <v>1639</v>
      </c>
    </row>
    <row r="24">
      <c r="A24" s="5" t="s">
        <v>382</v>
      </c>
      <c r="B24" t="s">
        <v>1365</v>
      </c>
      <c r="C24" t="s">
        <v>1640</v>
      </c>
      <c r="D24" t="s">
        <v>1641</v>
      </c>
      <c r="E24" t="s">
        <v>1642</v>
      </c>
      <c r="F24" t="s">
        <v>1643</v>
      </c>
      <c r="G24" t="s">
        <v>1644</v>
      </c>
      <c r="H24" t="s">
        <v>1645</v>
      </c>
    </row>
    <row r="25">
      <c r="A25" s="5" t="s">
        <v>382</v>
      </c>
      <c r="B25" t="s">
        <v>1372</v>
      </c>
      <c r="C25" t="s">
        <v>1646</v>
      </c>
      <c r="D25" t="s">
        <v>1647</v>
      </c>
      <c r="E25" t="s">
        <v>1648</v>
      </c>
      <c r="F25" t="s">
        <v>1649</v>
      </c>
      <c r="G25" t="s">
        <v>1650</v>
      </c>
      <c r="H25" t="s">
        <v>1651</v>
      </c>
    </row>
    <row r="26">
      <c r="A26" s="5" t="s">
        <v>382</v>
      </c>
      <c r="B26" t="s">
        <v>1379</v>
      </c>
      <c r="C26" t="s">
        <v>1295</v>
      </c>
      <c r="D26" t="s">
        <v>1652</v>
      </c>
      <c r="E26" t="s">
        <v>1653</v>
      </c>
      <c r="F26" t="s">
        <v>1654</v>
      </c>
      <c r="G26" t="s">
        <v>1655</v>
      </c>
      <c r="H26" t="s">
        <v>1656</v>
      </c>
    </row>
    <row r="27">
      <c r="A27" s="5" t="s">
        <v>382</v>
      </c>
      <c r="B27" t="s">
        <v>1386</v>
      </c>
      <c r="C27" t="s">
        <v>1657</v>
      </c>
      <c r="D27" t="s">
        <v>1423</v>
      </c>
      <c r="E27" t="s">
        <v>1658</v>
      </c>
      <c r="F27" t="s">
        <v>1659</v>
      </c>
      <c r="G27" t="s">
        <v>1660</v>
      </c>
      <c r="H27" t="s">
        <v>1661</v>
      </c>
    </row>
    <row r="28">
      <c r="A28" s="5" t="s">
        <v>382</v>
      </c>
      <c r="B28" t="s">
        <v>1393</v>
      </c>
      <c r="C28" t="s">
        <v>1662</v>
      </c>
      <c r="D28" t="s">
        <v>1663</v>
      </c>
      <c r="E28" t="s">
        <v>1664</v>
      </c>
      <c r="F28" t="s">
        <v>1665</v>
      </c>
      <c r="G28" t="s">
        <v>1666</v>
      </c>
      <c r="H28" t="s">
        <v>1667</v>
      </c>
    </row>
    <row r="29">
      <c r="A29" s="5" t="s">
        <v>382</v>
      </c>
      <c r="B29" t="s">
        <v>1400</v>
      </c>
      <c r="C29" t="s">
        <v>1668</v>
      </c>
      <c r="D29" t="s">
        <v>1669</v>
      </c>
      <c r="E29" t="s">
        <v>1670</v>
      </c>
      <c r="F29" t="s">
        <v>1671</v>
      </c>
      <c r="G29" t="s">
        <v>1672</v>
      </c>
      <c r="H29" t="s">
        <v>1673</v>
      </c>
    </row>
    <row r="30">
      <c r="A30" s="5" t="s">
        <v>382</v>
      </c>
      <c r="B30" t="s">
        <v>1407</v>
      </c>
      <c r="C30" t="s">
        <v>1674</v>
      </c>
      <c r="D30" t="s">
        <v>1675</v>
      </c>
      <c r="E30" t="s">
        <v>1676</v>
      </c>
      <c r="F30" t="s">
        <v>1677</v>
      </c>
      <c r="G30" t="s">
        <v>1678</v>
      </c>
      <c r="H30" t="s">
        <v>1679</v>
      </c>
    </row>
    <row r="31">
      <c r="A31" s="5" t="s">
        <v>382</v>
      </c>
      <c r="B31" t="s">
        <v>1414</v>
      </c>
      <c r="C31" t="s">
        <v>1680</v>
      </c>
      <c r="D31" t="s">
        <v>1681</v>
      </c>
      <c r="E31" t="s">
        <v>1682</v>
      </c>
      <c r="F31" t="s">
        <v>1683</v>
      </c>
      <c r="G31" t="s">
        <v>1684</v>
      </c>
      <c r="H31" t="s">
        <v>1685</v>
      </c>
    </row>
    <row r="32">
      <c r="A32" s="5" t="s">
        <v>382</v>
      </c>
      <c r="B32" t="s">
        <v>1421</v>
      </c>
      <c r="C32" t="s">
        <v>1686</v>
      </c>
      <c r="D32" t="s">
        <v>1687</v>
      </c>
      <c r="E32" t="s">
        <v>1688</v>
      </c>
      <c r="F32" t="s">
        <v>1689</v>
      </c>
      <c r="G32" t="s">
        <v>1690</v>
      </c>
      <c r="H32" t="s">
        <v>1691</v>
      </c>
    </row>
    <row r="33">
      <c r="A33" s="5" t="s">
        <v>382</v>
      </c>
      <c r="B33" t="s">
        <v>1428</v>
      </c>
      <c r="C33" t="s">
        <v>1692</v>
      </c>
      <c r="D33" t="s">
        <v>1693</v>
      </c>
      <c r="E33" t="s">
        <v>1635</v>
      </c>
      <c r="F33" t="s">
        <v>1694</v>
      </c>
      <c r="G33" t="s">
        <v>1695</v>
      </c>
      <c r="H33" t="s">
        <v>1696</v>
      </c>
    </row>
    <row r="34">
      <c r="A34" s="5" t="s">
        <v>382</v>
      </c>
      <c r="B34" t="s">
        <v>1435</v>
      </c>
      <c r="C34" t="s">
        <v>1697</v>
      </c>
      <c r="D34" t="s">
        <v>1698</v>
      </c>
      <c r="E34" t="s">
        <v>1699</v>
      </c>
      <c r="F34" t="s">
        <v>1700</v>
      </c>
      <c r="G34" t="s">
        <v>1701</v>
      </c>
      <c r="H34" t="s">
        <v>1702</v>
      </c>
    </row>
    <row r="35">
      <c r="A35" s="5" t="s">
        <v>382</v>
      </c>
      <c r="B35" t="s">
        <v>1441</v>
      </c>
      <c r="C35" t="s">
        <v>1517</v>
      </c>
      <c r="D35" t="s">
        <v>1703</v>
      </c>
      <c r="E35" t="s">
        <v>1330</v>
      </c>
      <c r="F35" t="s">
        <v>1704</v>
      </c>
      <c r="G35" t="s">
        <v>1705</v>
      </c>
      <c r="H35" t="s">
        <v>1706</v>
      </c>
    </row>
    <row r="36">
      <c r="A36" s="5" t="s">
        <v>382</v>
      </c>
      <c r="B36" t="s">
        <v>1448</v>
      </c>
      <c r="C36" t="s">
        <v>1707</v>
      </c>
      <c r="D36" t="s">
        <v>1708</v>
      </c>
      <c r="E36" t="s">
        <v>1709</v>
      </c>
      <c r="F36" t="s">
        <v>1710</v>
      </c>
      <c r="G36" t="s">
        <v>1711</v>
      </c>
      <c r="H36" t="s">
        <v>1712</v>
      </c>
    </row>
    <row r="37">
      <c r="A37" s="5" t="s">
        <v>382</v>
      </c>
      <c r="B37" t="s">
        <v>1455</v>
      </c>
      <c r="C37" t="s">
        <v>1713</v>
      </c>
      <c r="D37" t="s">
        <v>1714</v>
      </c>
      <c r="E37" t="s">
        <v>1715</v>
      </c>
      <c r="F37" t="s">
        <v>1716</v>
      </c>
      <c r="G37" t="s">
        <v>1717</v>
      </c>
      <c r="H37" t="s">
        <v>1718</v>
      </c>
    </row>
    <row r="38">
      <c r="A38" s="5" t="s">
        <v>382</v>
      </c>
      <c r="B38" t="s">
        <v>1462</v>
      </c>
      <c r="C38" t="s">
        <v>1719</v>
      </c>
      <c r="D38" t="s">
        <v>1720</v>
      </c>
      <c r="E38" t="s">
        <v>1721</v>
      </c>
      <c r="F38" t="s">
        <v>1722</v>
      </c>
      <c r="G38" t="s">
        <v>1723</v>
      </c>
      <c r="H38" t="s">
        <v>1724</v>
      </c>
    </row>
    <row r="39">
      <c r="A39" s="5" t="s">
        <v>382</v>
      </c>
      <c r="B39" t="s">
        <v>1469</v>
      </c>
      <c r="C39" t="s">
        <v>1725</v>
      </c>
      <c r="D39" t="s">
        <v>1726</v>
      </c>
      <c r="E39" t="s">
        <v>1727</v>
      </c>
      <c r="F39" t="s">
        <v>1728</v>
      </c>
      <c r="G39" t="s">
        <v>1729</v>
      </c>
      <c r="H39" t="s">
        <v>1567</v>
      </c>
    </row>
    <row r="40">
      <c r="A40" s="5" t="s">
        <v>382</v>
      </c>
      <c r="B40" t="s">
        <v>1476</v>
      </c>
      <c r="C40" t="s">
        <v>1420</v>
      </c>
      <c r="D40" t="s">
        <v>1730</v>
      </c>
      <c r="E40" t="s">
        <v>1731</v>
      </c>
      <c r="F40" t="s">
        <v>1732</v>
      </c>
      <c r="G40" t="s">
        <v>1733</v>
      </c>
      <c r="H40" t="s">
        <v>1734</v>
      </c>
    </row>
    <row r="41">
      <c r="A41" s="5" t="s">
        <v>382</v>
      </c>
      <c r="B41" t="s">
        <v>1483</v>
      </c>
      <c r="C41" t="s">
        <v>1735</v>
      </c>
      <c r="D41" t="s">
        <v>1736</v>
      </c>
      <c r="E41" t="s">
        <v>1737</v>
      </c>
      <c r="F41" t="s">
        <v>1738</v>
      </c>
      <c r="G41" t="s">
        <v>1739</v>
      </c>
      <c r="H41" t="s">
        <v>1740</v>
      </c>
    </row>
    <row r="42">
      <c r="A42" s="5" t="s">
        <v>382</v>
      </c>
      <c r="B42" t="s">
        <v>1490</v>
      </c>
      <c r="C42" t="s">
        <v>1741</v>
      </c>
      <c r="D42" t="s">
        <v>1742</v>
      </c>
      <c r="E42" t="s">
        <v>1743</v>
      </c>
      <c r="F42" t="s">
        <v>1744</v>
      </c>
      <c r="G42" t="s">
        <v>1745</v>
      </c>
      <c r="H42" t="s">
        <v>1746</v>
      </c>
    </row>
    <row r="43">
      <c r="A43" s="5" t="s">
        <v>382</v>
      </c>
      <c r="B43" t="s">
        <v>1497</v>
      </c>
      <c r="C43" t="s">
        <v>1747</v>
      </c>
      <c r="D43" t="s">
        <v>1748</v>
      </c>
      <c r="E43" t="s">
        <v>1749</v>
      </c>
      <c r="F43" t="s">
        <v>1750</v>
      </c>
      <c r="G43" t="s">
        <v>1751</v>
      </c>
      <c r="H43" t="s">
        <v>1752</v>
      </c>
    </row>
    <row r="44">
      <c r="A44" s="5" t="s">
        <v>382</v>
      </c>
      <c r="B44" t="s">
        <v>1503</v>
      </c>
      <c r="C44" t="s">
        <v>1753</v>
      </c>
      <c r="D44" t="s">
        <v>1754</v>
      </c>
      <c r="E44" t="s">
        <v>1285</v>
      </c>
      <c r="F44" t="s">
        <v>1755</v>
      </c>
      <c r="G44" t="s">
        <v>1756</v>
      </c>
      <c r="H44" t="s">
        <v>1752</v>
      </c>
    </row>
    <row r="45">
      <c r="A45" s="5" t="s">
        <v>382</v>
      </c>
      <c r="B45" t="s">
        <v>1507</v>
      </c>
      <c r="C45" t="s">
        <v>1757</v>
      </c>
      <c r="D45" t="s">
        <v>1758</v>
      </c>
      <c r="E45" t="s">
        <v>1759</v>
      </c>
      <c r="F45" t="s">
        <v>1760</v>
      </c>
      <c r="G45" t="s">
        <v>1761</v>
      </c>
      <c r="H45" t="s">
        <v>1762</v>
      </c>
    </row>
    <row r="46">
      <c r="A46" s="5" t="s">
        <v>382</v>
      </c>
      <c r="B46" t="s">
        <v>1514</v>
      </c>
      <c r="C46" t="s">
        <v>1763</v>
      </c>
      <c r="D46" t="s">
        <v>1764</v>
      </c>
      <c r="E46" t="s">
        <v>1765</v>
      </c>
      <c r="F46" t="s">
        <v>1766</v>
      </c>
      <c r="G46" t="s">
        <v>1767</v>
      </c>
      <c r="H46" t="s">
        <v>1768</v>
      </c>
    </row>
    <row r="47">
      <c r="A47" s="5" t="s">
        <v>382</v>
      </c>
      <c r="B47" t="s">
        <v>1521</v>
      </c>
      <c r="C47" t="s">
        <v>1769</v>
      </c>
      <c r="D47" t="s">
        <v>1770</v>
      </c>
      <c r="E47" t="s">
        <v>1771</v>
      </c>
      <c r="F47" t="s">
        <v>1772</v>
      </c>
      <c r="G47" t="s">
        <v>1773</v>
      </c>
      <c r="H47" t="s">
        <v>1774</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935</v>
      </c>
    </row>
    <row r="62">
      <c r="A62" t="s">
        <v>382</v>
      </c>
    </row>
    <row r="63">
      <c r="A63" t="s">
        <v>438</v>
      </c>
    </row>
    <row r="64">
      <c r="A64" t="s">
        <v>1530</v>
      </c>
    </row>
  </sheetData>
  <mergeCells count="1">
    <mergeCell ref="A3:H3"/>
  </mergeCells>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81</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1234</v>
      </c>
      <c r="C5" t="s">
        <v>1775</v>
      </c>
      <c r="D5" t="s">
        <v>1599</v>
      </c>
      <c r="E5" t="s">
        <v>1776</v>
      </c>
      <c r="F5" t="s">
        <v>1777</v>
      </c>
      <c r="G5" t="s">
        <v>1778</v>
      </c>
      <c r="H5" t="s">
        <v>1778</v>
      </c>
      <c r="I5" t="s">
        <v>1779</v>
      </c>
      <c r="J5" t="s">
        <v>1235</v>
      </c>
      <c r="K5" t="s">
        <v>1780</v>
      </c>
      <c r="L5" t="s">
        <v>1781</v>
      </c>
      <c r="M5" t="s">
        <v>1782</v>
      </c>
      <c r="N5" t="s">
        <v>1783</v>
      </c>
      <c r="O5" t="s">
        <v>1784</v>
      </c>
      <c r="P5" t="s">
        <v>1785</v>
      </c>
      <c r="Q5" t="s">
        <v>1786</v>
      </c>
      <c r="R5" t="s">
        <v>1236</v>
      </c>
      <c r="S5" t="s">
        <v>1635</v>
      </c>
      <c r="T5" t="s">
        <v>1635</v>
      </c>
      <c r="U5" t="s">
        <v>1763</v>
      </c>
      <c r="V5" t="s">
        <v>1570</v>
      </c>
      <c r="W5" t="s">
        <v>1787</v>
      </c>
      <c r="X5" t="s">
        <v>1686</v>
      </c>
      <c r="Y5" t="s">
        <v>1727</v>
      </c>
      <c r="Z5" t="s">
        <v>1237</v>
      </c>
      <c r="AA5" t="s">
        <v>1788</v>
      </c>
      <c r="AB5" t="s">
        <v>1789</v>
      </c>
      <c r="AC5" t="s">
        <v>1790</v>
      </c>
      <c r="AD5" t="s">
        <v>1791</v>
      </c>
      <c r="AE5" t="s">
        <v>1792</v>
      </c>
      <c r="AF5" t="s">
        <v>1793</v>
      </c>
      <c r="AG5" t="s">
        <v>1794</v>
      </c>
      <c r="AH5" t="s">
        <v>1238</v>
      </c>
      <c r="AI5" t="s">
        <v>1666</v>
      </c>
      <c r="AJ5" t="s">
        <v>1795</v>
      </c>
      <c r="AK5" t="s">
        <v>1796</v>
      </c>
      <c r="AL5" t="s">
        <v>1797</v>
      </c>
      <c r="AM5" t="s">
        <v>1798</v>
      </c>
      <c r="AN5" t="s">
        <v>1778</v>
      </c>
      <c r="AO5" t="s">
        <v>1799</v>
      </c>
      <c r="AP5" t="s">
        <v>1239</v>
      </c>
      <c r="AQ5" t="s">
        <v>1800</v>
      </c>
      <c r="AR5" t="s">
        <v>1801</v>
      </c>
      <c r="AS5" t="s">
        <v>1801</v>
      </c>
      <c r="AT5" t="s">
        <v>1802</v>
      </c>
      <c r="AU5" t="s">
        <v>1803</v>
      </c>
      <c r="AV5" t="s">
        <v>1804</v>
      </c>
      <c r="AW5" t="s">
        <v>1805</v>
      </c>
      <c r="AX5" t="s">
        <v>1240</v>
      </c>
    </row>
    <row r="6">
      <c r="A6" s="5" t="s">
        <v>382</v>
      </c>
      <c r="B6" t="s">
        <v>1241</v>
      </c>
      <c r="C6" t="s">
        <v>382</v>
      </c>
      <c r="D6" t="s">
        <v>382</v>
      </c>
      <c r="E6" t="s">
        <v>382</v>
      </c>
      <c r="F6" t="s">
        <v>382</v>
      </c>
      <c r="G6" t="s">
        <v>1806</v>
      </c>
      <c r="H6" t="s">
        <v>1807</v>
      </c>
      <c r="I6" t="s">
        <v>1808</v>
      </c>
      <c r="J6" t="s">
        <v>1242</v>
      </c>
      <c r="K6" t="s">
        <v>382</v>
      </c>
      <c r="L6" t="s">
        <v>382</v>
      </c>
      <c r="M6" t="s">
        <v>382</v>
      </c>
      <c r="N6" t="s">
        <v>382</v>
      </c>
      <c r="O6" t="s">
        <v>1809</v>
      </c>
      <c r="P6" t="s">
        <v>1810</v>
      </c>
      <c r="Q6" t="s">
        <v>1811</v>
      </c>
      <c r="R6" t="s">
        <v>1243</v>
      </c>
      <c r="S6" t="s">
        <v>382</v>
      </c>
      <c r="T6" t="s">
        <v>382</v>
      </c>
      <c r="U6" t="s">
        <v>382</v>
      </c>
      <c r="V6" t="s">
        <v>382</v>
      </c>
      <c r="W6" t="s">
        <v>1812</v>
      </c>
      <c r="X6" t="s">
        <v>1813</v>
      </c>
      <c r="Y6" t="s">
        <v>1814</v>
      </c>
      <c r="Z6" t="s">
        <v>1244</v>
      </c>
      <c r="AA6" t="s">
        <v>382</v>
      </c>
      <c r="AB6" t="s">
        <v>382</v>
      </c>
      <c r="AC6" t="s">
        <v>382</v>
      </c>
      <c r="AD6" t="s">
        <v>382</v>
      </c>
      <c r="AE6" t="s">
        <v>1815</v>
      </c>
      <c r="AF6" t="s">
        <v>1816</v>
      </c>
      <c r="AG6" t="s">
        <v>1817</v>
      </c>
      <c r="AH6" t="s">
        <v>1245</v>
      </c>
      <c r="AI6" t="s">
        <v>382</v>
      </c>
      <c r="AJ6" t="s">
        <v>382</v>
      </c>
      <c r="AK6" t="s">
        <v>382</v>
      </c>
      <c r="AL6" t="s">
        <v>382</v>
      </c>
      <c r="AM6" t="s">
        <v>1818</v>
      </c>
      <c r="AN6" t="s">
        <v>1819</v>
      </c>
      <c r="AO6" t="s">
        <v>1820</v>
      </c>
      <c r="AP6" t="s">
        <v>1246</v>
      </c>
      <c r="AQ6" t="s">
        <v>382</v>
      </c>
      <c r="AR6" t="s">
        <v>382</v>
      </c>
      <c r="AS6" t="s">
        <v>382</v>
      </c>
      <c r="AT6" t="s">
        <v>382</v>
      </c>
      <c r="AU6" t="s">
        <v>1821</v>
      </c>
      <c r="AV6" t="s">
        <v>1822</v>
      </c>
      <c r="AW6" t="s">
        <v>1823</v>
      </c>
      <c r="AX6" t="s">
        <v>1247</v>
      </c>
    </row>
    <row r="7">
      <c r="A7" s="5" t="s">
        <v>382</v>
      </c>
      <c r="B7" t="s">
        <v>1248</v>
      </c>
      <c r="C7" t="s">
        <v>1824</v>
      </c>
      <c r="D7" t="s">
        <v>1825</v>
      </c>
      <c r="E7" t="s">
        <v>1826</v>
      </c>
      <c r="F7" t="s">
        <v>1827</v>
      </c>
      <c r="G7" t="s">
        <v>1828</v>
      </c>
      <c r="H7" t="s">
        <v>1829</v>
      </c>
      <c r="I7" t="s">
        <v>1830</v>
      </c>
      <c r="J7" t="s">
        <v>1249</v>
      </c>
      <c r="K7" t="s">
        <v>1831</v>
      </c>
      <c r="L7" t="s">
        <v>1832</v>
      </c>
      <c r="M7" t="s">
        <v>1833</v>
      </c>
      <c r="N7" t="s">
        <v>1834</v>
      </c>
      <c r="O7" t="s">
        <v>1835</v>
      </c>
      <c r="P7" t="s">
        <v>1836</v>
      </c>
      <c r="Q7" t="s">
        <v>1837</v>
      </c>
      <c r="R7" t="s">
        <v>1250</v>
      </c>
      <c r="S7" t="s">
        <v>1838</v>
      </c>
      <c r="T7" t="s">
        <v>1839</v>
      </c>
      <c r="U7" t="s">
        <v>1840</v>
      </c>
      <c r="V7" t="s">
        <v>1841</v>
      </c>
      <c r="W7" t="s">
        <v>1842</v>
      </c>
      <c r="X7" t="s">
        <v>1843</v>
      </c>
      <c r="Y7" t="s">
        <v>1844</v>
      </c>
      <c r="Z7" t="s">
        <v>1251</v>
      </c>
      <c r="AA7" t="s">
        <v>1845</v>
      </c>
      <c r="AB7" t="s">
        <v>1846</v>
      </c>
      <c r="AC7" t="s">
        <v>1847</v>
      </c>
      <c r="AD7" t="s">
        <v>1848</v>
      </c>
      <c r="AE7" t="s">
        <v>1849</v>
      </c>
      <c r="AF7" t="s">
        <v>1850</v>
      </c>
      <c r="AG7" t="s">
        <v>1851</v>
      </c>
      <c r="AH7" t="s">
        <v>1252</v>
      </c>
      <c r="AI7" t="s">
        <v>1852</v>
      </c>
      <c r="AJ7" t="s">
        <v>1853</v>
      </c>
      <c r="AK7" t="s">
        <v>1854</v>
      </c>
      <c r="AL7" t="s">
        <v>1855</v>
      </c>
      <c r="AM7" t="s">
        <v>1856</v>
      </c>
      <c r="AN7" t="s">
        <v>1857</v>
      </c>
      <c r="AO7" t="s">
        <v>1858</v>
      </c>
      <c r="AP7" t="s">
        <v>1253</v>
      </c>
      <c r="AQ7" t="s">
        <v>1859</v>
      </c>
      <c r="AR7" t="s">
        <v>1860</v>
      </c>
      <c r="AS7" t="s">
        <v>1861</v>
      </c>
      <c r="AT7" t="s">
        <v>1862</v>
      </c>
      <c r="AU7" t="s">
        <v>1863</v>
      </c>
      <c r="AV7" t="s">
        <v>1864</v>
      </c>
      <c r="AW7" t="s">
        <v>1865</v>
      </c>
      <c r="AX7" t="s">
        <v>1254</v>
      </c>
    </row>
    <row r="8">
      <c r="A8" s="5" t="s">
        <v>382</v>
      </c>
      <c r="B8" t="s">
        <v>1255</v>
      </c>
      <c r="C8" t="s">
        <v>1866</v>
      </c>
      <c r="D8" t="s">
        <v>1377</v>
      </c>
      <c r="E8" t="s">
        <v>1867</v>
      </c>
      <c r="F8" t="s">
        <v>1868</v>
      </c>
      <c r="G8" t="s">
        <v>1718</v>
      </c>
      <c r="H8" t="s">
        <v>1869</v>
      </c>
      <c r="I8" t="s">
        <v>1586</v>
      </c>
      <c r="J8" t="s">
        <v>1256</v>
      </c>
      <c r="K8" t="s">
        <v>1870</v>
      </c>
      <c r="L8" t="s">
        <v>1871</v>
      </c>
      <c r="M8" t="s">
        <v>1872</v>
      </c>
      <c r="N8" t="s">
        <v>1873</v>
      </c>
      <c r="O8" t="s">
        <v>1874</v>
      </c>
      <c r="P8" t="s">
        <v>1875</v>
      </c>
      <c r="Q8" t="s">
        <v>1876</v>
      </c>
      <c r="R8" t="s">
        <v>1257</v>
      </c>
      <c r="S8" t="s">
        <v>1877</v>
      </c>
      <c r="T8" t="s">
        <v>1878</v>
      </c>
      <c r="U8" t="s">
        <v>1879</v>
      </c>
      <c r="V8" t="s">
        <v>1880</v>
      </c>
      <c r="W8" t="s">
        <v>1881</v>
      </c>
      <c r="X8" t="s">
        <v>1882</v>
      </c>
      <c r="Y8" t="s">
        <v>1883</v>
      </c>
      <c r="Z8" t="s">
        <v>1258</v>
      </c>
      <c r="AA8" t="s">
        <v>1884</v>
      </c>
      <c r="AB8" t="s">
        <v>1885</v>
      </c>
      <c r="AC8" t="s">
        <v>1886</v>
      </c>
      <c r="AD8" t="s">
        <v>1887</v>
      </c>
      <c r="AE8" t="s">
        <v>1888</v>
      </c>
      <c r="AF8" t="s">
        <v>1889</v>
      </c>
      <c r="AG8" t="s">
        <v>1890</v>
      </c>
      <c r="AH8" t="s">
        <v>1259</v>
      </c>
      <c r="AI8" t="s">
        <v>1891</v>
      </c>
      <c r="AJ8" t="s">
        <v>1892</v>
      </c>
      <c r="AK8" t="s">
        <v>1893</v>
      </c>
      <c r="AL8" t="s">
        <v>1894</v>
      </c>
      <c r="AM8" t="s">
        <v>1895</v>
      </c>
      <c r="AN8" t="s">
        <v>1896</v>
      </c>
      <c r="AO8" t="s">
        <v>1897</v>
      </c>
      <c r="AP8" t="s">
        <v>1260</v>
      </c>
      <c r="AQ8" t="s">
        <v>1898</v>
      </c>
      <c r="AR8" t="s">
        <v>1899</v>
      </c>
      <c r="AS8" t="s">
        <v>1602</v>
      </c>
      <c r="AT8" t="s">
        <v>1900</v>
      </c>
      <c r="AU8" t="s">
        <v>1901</v>
      </c>
      <c r="AV8" t="s">
        <v>1902</v>
      </c>
      <c r="AW8" t="s">
        <v>1903</v>
      </c>
      <c r="AX8" t="s">
        <v>1261</v>
      </c>
    </row>
    <row r="9">
      <c r="A9" s="5" t="s">
        <v>382</v>
      </c>
      <c r="B9" t="s">
        <v>1262</v>
      </c>
      <c r="C9" t="s">
        <v>1904</v>
      </c>
      <c r="D9" t="s">
        <v>1905</v>
      </c>
      <c r="E9" t="s">
        <v>1906</v>
      </c>
      <c r="F9" t="s">
        <v>1907</v>
      </c>
      <c r="G9" t="s">
        <v>1908</v>
      </c>
      <c r="H9" t="s">
        <v>1909</v>
      </c>
      <c r="I9" t="s">
        <v>1910</v>
      </c>
      <c r="J9" t="s">
        <v>1263</v>
      </c>
      <c r="K9" t="s">
        <v>1911</v>
      </c>
      <c r="L9" t="s">
        <v>1912</v>
      </c>
      <c r="M9" t="s">
        <v>1913</v>
      </c>
      <c r="N9" t="s">
        <v>1914</v>
      </c>
      <c r="O9" t="s">
        <v>1915</v>
      </c>
      <c r="P9" t="s">
        <v>1916</v>
      </c>
      <c r="Q9" t="s">
        <v>1917</v>
      </c>
      <c r="R9" t="s">
        <v>1264</v>
      </c>
      <c r="S9" t="s">
        <v>1918</v>
      </c>
      <c r="T9" t="s">
        <v>1919</v>
      </c>
      <c r="U9" t="s">
        <v>1920</v>
      </c>
      <c r="V9" t="s">
        <v>1921</v>
      </c>
      <c r="W9" t="s">
        <v>1922</v>
      </c>
      <c r="X9" t="s">
        <v>1923</v>
      </c>
      <c r="Y9" t="s">
        <v>1924</v>
      </c>
      <c r="Z9" t="s">
        <v>1265</v>
      </c>
      <c r="AA9" t="s">
        <v>1925</v>
      </c>
      <c r="AB9" t="s">
        <v>1926</v>
      </c>
      <c r="AC9" t="s">
        <v>1927</v>
      </c>
      <c r="AD9" t="s">
        <v>1928</v>
      </c>
      <c r="AE9" t="s">
        <v>1929</v>
      </c>
      <c r="AF9" t="s">
        <v>1930</v>
      </c>
      <c r="AG9" t="s">
        <v>1931</v>
      </c>
      <c r="AH9" t="s">
        <v>1266</v>
      </c>
      <c r="AI9" t="s">
        <v>1932</v>
      </c>
      <c r="AJ9" t="s">
        <v>1933</v>
      </c>
      <c r="AK9" t="s">
        <v>1934</v>
      </c>
      <c r="AL9" t="s">
        <v>1935</v>
      </c>
      <c r="AM9" t="s">
        <v>1936</v>
      </c>
      <c r="AN9" t="s">
        <v>1937</v>
      </c>
      <c r="AO9" t="s">
        <v>1938</v>
      </c>
      <c r="AP9" t="s">
        <v>1267</v>
      </c>
      <c r="AQ9" t="s">
        <v>1939</v>
      </c>
      <c r="AR9" t="s">
        <v>1940</v>
      </c>
      <c r="AS9" t="s">
        <v>1941</v>
      </c>
      <c r="AT9" t="s">
        <v>1942</v>
      </c>
      <c r="AU9" t="s">
        <v>1943</v>
      </c>
      <c r="AV9" t="s">
        <v>1944</v>
      </c>
      <c r="AW9" t="s">
        <v>1945</v>
      </c>
      <c r="AX9" t="s">
        <v>1268</v>
      </c>
    </row>
    <row r="10">
      <c r="A10" s="5" t="s">
        <v>382</v>
      </c>
      <c r="B10" t="s">
        <v>1269</v>
      </c>
      <c r="C10" t="s">
        <v>1946</v>
      </c>
      <c r="D10" t="s">
        <v>1947</v>
      </c>
      <c r="E10" t="s">
        <v>1948</v>
      </c>
      <c r="F10" t="s">
        <v>1949</v>
      </c>
      <c r="G10" t="s">
        <v>1950</v>
      </c>
      <c r="H10" t="s">
        <v>1951</v>
      </c>
      <c r="I10" t="s">
        <v>1952</v>
      </c>
      <c r="J10" t="s">
        <v>1270</v>
      </c>
      <c r="K10" t="s">
        <v>1953</v>
      </c>
      <c r="L10" t="s">
        <v>1954</v>
      </c>
      <c r="M10" t="s">
        <v>1955</v>
      </c>
      <c r="N10" t="s">
        <v>1956</v>
      </c>
      <c r="O10" t="s">
        <v>1957</v>
      </c>
      <c r="P10" t="s">
        <v>1958</v>
      </c>
      <c r="Q10" t="s">
        <v>1485</v>
      </c>
      <c r="R10" t="s">
        <v>1271</v>
      </c>
      <c r="S10" t="s">
        <v>1959</v>
      </c>
      <c r="T10" t="s">
        <v>1960</v>
      </c>
      <c r="U10" t="s">
        <v>1554</v>
      </c>
      <c r="V10" t="s">
        <v>1429</v>
      </c>
      <c r="W10" t="s">
        <v>1961</v>
      </c>
      <c r="X10" t="s">
        <v>1962</v>
      </c>
      <c r="Y10" t="s">
        <v>1963</v>
      </c>
      <c r="Z10" t="s">
        <v>1270</v>
      </c>
      <c r="AA10" t="s">
        <v>1964</v>
      </c>
      <c r="AB10" t="s">
        <v>1965</v>
      </c>
      <c r="AC10" t="s">
        <v>1966</v>
      </c>
      <c r="AD10" t="s">
        <v>1967</v>
      </c>
      <c r="AE10" t="s">
        <v>1968</v>
      </c>
      <c r="AF10" t="s">
        <v>1969</v>
      </c>
      <c r="AG10" t="s">
        <v>1970</v>
      </c>
      <c r="AH10" t="s">
        <v>1272</v>
      </c>
      <c r="AI10" t="s">
        <v>1971</v>
      </c>
      <c r="AJ10" t="s">
        <v>1972</v>
      </c>
      <c r="AK10" t="s">
        <v>1973</v>
      </c>
      <c r="AL10" t="s">
        <v>1974</v>
      </c>
      <c r="AM10" t="s">
        <v>1975</v>
      </c>
      <c r="AN10" t="s">
        <v>1976</v>
      </c>
      <c r="AO10" t="s">
        <v>1977</v>
      </c>
      <c r="AP10" t="s">
        <v>1273</v>
      </c>
      <c r="AQ10" t="s">
        <v>1978</v>
      </c>
      <c r="AR10" t="s">
        <v>1979</v>
      </c>
      <c r="AS10" t="s">
        <v>1965</v>
      </c>
      <c r="AT10" t="s">
        <v>1980</v>
      </c>
      <c r="AU10" t="s">
        <v>1981</v>
      </c>
      <c r="AV10" t="s">
        <v>1982</v>
      </c>
      <c r="AW10" t="s">
        <v>1983</v>
      </c>
      <c r="AX10" t="s">
        <v>1274</v>
      </c>
    </row>
    <row r="11">
      <c r="A11" s="5" t="s">
        <v>382</v>
      </c>
      <c r="B11" t="s">
        <v>1275</v>
      </c>
      <c r="C11" t="s">
        <v>1984</v>
      </c>
      <c r="D11" t="s">
        <v>1572</v>
      </c>
      <c r="E11" t="s">
        <v>1985</v>
      </c>
      <c r="F11" t="s">
        <v>1986</v>
      </c>
      <c r="G11" t="s">
        <v>1987</v>
      </c>
      <c r="H11" t="s">
        <v>1988</v>
      </c>
      <c r="I11" t="s">
        <v>1762</v>
      </c>
      <c r="J11" t="s">
        <v>1276</v>
      </c>
      <c r="K11" t="s">
        <v>1989</v>
      </c>
      <c r="L11" t="s">
        <v>1990</v>
      </c>
      <c r="M11" t="s">
        <v>1991</v>
      </c>
      <c r="N11" t="s">
        <v>1992</v>
      </c>
      <c r="O11" t="s">
        <v>1993</v>
      </c>
      <c r="P11" t="s">
        <v>1994</v>
      </c>
      <c r="Q11" t="s">
        <v>1995</v>
      </c>
      <c r="R11" t="s">
        <v>1277</v>
      </c>
      <c r="S11" t="s">
        <v>1761</v>
      </c>
      <c r="T11" t="s">
        <v>1767</v>
      </c>
      <c r="U11" t="s">
        <v>1996</v>
      </c>
      <c r="V11" t="s">
        <v>1997</v>
      </c>
      <c r="W11" t="s">
        <v>1998</v>
      </c>
      <c r="X11" t="s">
        <v>1999</v>
      </c>
      <c r="Y11" t="s">
        <v>1493</v>
      </c>
      <c r="Z11" t="s">
        <v>1278</v>
      </c>
      <c r="AA11" t="s">
        <v>2000</v>
      </c>
      <c r="AB11" t="s">
        <v>2001</v>
      </c>
      <c r="AC11" t="s">
        <v>2002</v>
      </c>
      <c r="AD11" t="s">
        <v>1281</v>
      </c>
      <c r="AE11" t="s">
        <v>2003</v>
      </c>
      <c r="AF11" t="s">
        <v>2004</v>
      </c>
      <c r="AG11" t="s">
        <v>2005</v>
      </c>
      <c r="AH11" t="s">
        <v>1279</v>
      </c>
      <c r="AI11" t="s">
        <v>2006</v>
      </c>
      <c r="AJ11" t="s">
        <v>2007</v>
      </c>
      <c r="AK11" t="s">
        <v>2008</v>
      </c>
      <c r="AL11" t="s">
        <v>1363</v>
      </c>
      <c r="AM11" t="s">
        <v>2009</v>
      </c>
      <c r="AN11" t="s">
        <v>1867</v>
      </c>
      <c r="AO11" t="s">
        <v>2010</v>
      </c>
      <c r="AP11" t="s">
        <v>1280</v>
      </c>
      <c r="AQ11" t="s">
        <v>2011</v>
      </c>
      <c r="AR11" t="s">
        <v>2012</v>
      </c>
      <c r="AS11" t="s">
        <v>2013</v>
      </c>
      <c r="AT11" t="s">
        <v>2014</v>
      </c>
      <c r="AU11" t="s">
        <v>2015</v>
      </c>
      <c r="AV11" t="s">
        <v>2016</v>
      </c>
      <c r="AW11" t="s">
        <v>2017</v>
      </c>
      <c r="AX11" t="s">
        <v>1281</v>
      </c>
    </row>
    <row r="12">
      <c r="A12" s="5" t="s">
        <v>382</v>
      </c>
      <c r="B12" t="s">
        <v>1282</v>
      </c>
      <c r="C12" t="s">
        <v>2018</v>
      </c>
      <c r="D12" t="s">
        <v>2019</v>
      </c>
      <c r="E12" t="s">
        <v>2020</v>
      </c>
      <c r="F12" t="s">
        <v>2021</v>
      </c>
      <c r="G12" t="s">
        <v>1743</v>
      </c>
      <c r="H12" t="s">
        <v>2022</v>
      </c>
      <c r="I12" t="s">
        <v>2023</v>
      </c>
      <c r="J12" t="s">
        <v>1283</v>
      </c>
      <c r="K12" t="s">
        <v>2024</v>
      </c>
      <c r="L12" t="s">
        <v>2025</v>
      </c>
      <c r="M12" t="s">
        <v>2026</v>
      </c>
      <c r="N12" t="s">
        <v>2027</v>
      </c>
      <c r="O12" t="s">
        <v>2028</v>
      </c>
      <c r="P12" t="s">
        <v>2029</v>
      </c>
      <c r="Q12" t="s">
        <v>2030</v>
      </c>
      <c r="R12" t="s">
        <v>1284</v>
      </c>
      <c r="S12" t="s">
        <v>2031</v>
      </c>
      <c r="T12" t="s">
        <v>1532</v>
      </c>
      <c r="U12" t="s">
        <v>2032</v>
      </c>
      <c r="V12" t="s">
        <v>2033</v>
      </c>
      <c r="W12" t="s">
        <v>2034</v>
      </c>
      <c r="X12" t="s">
        <v>2035</v>
      </c>
      <c r="Y12" t="s">
        <v>2036</v>
      </c>
      <c r="Z12" t="s">
        <v>1285</v>
      </c>
      <c r="AA12" t="s">
        <v>2037</v>
      </c>
      <c r="AB12" t="s">
        <v>2038</v>
      </c>
      <c r="AC12" t="s">
        <v>1355</v>
      </c>
      <c r="AD12" t="s">
        <v>1801</v>
      </c>
      <c r="AE12" t="s">
        <v>2039</v>
      </c>
      <c r="AF12" t="s">
        <v>1295</v>
      </c>
      <c r="AG12" t="s">
        <v>2040</v>
      </c>
      <c r="AH12" t="s">
        <v>1286</v>
      </c>
      <c r="AI12" t="s">
        <v>2041</v>
      </c>
      <c r="AJ12" t="s">
        <v>2042</v>
      </c>
      <c r="AK12" t="s">
        <v>2043</v>
      </c>
      <c r="AL12" t="s">
        <v>2044</v>
      </c>
      <c r="AM12" t="s">
        <v>2045</v>
      </c>
      <c r="AN12" t="s">
        <v>2046</v>
      </c>
      <c r="AO12" t="s">
        <v>2047</v>
      </c>
      <c r="AP12" t="s">
        <v>1287</v>
      </c>
      <c r="AQ12" t="s">
        <v>2048</v>
      </c>
      <c r="AR12" t="s">
        <v>2049</v>
      </c>
      <c r="AS12" t="s">
        <v>2050</v>
      </c>
      <c r="AT12" t="s">
        <v>2051</v>
      </c>
      <c r="AU12" t="s">
        <v>2052</v>
      </c>
      <c r="AV12" t="s">
        <v>2053</v>
      </c>
      <c r="AW12" t="s">
        <v>2054</v>
      </c>
      <c r="AX12" t="s">
        <v>1288</v>
      </c>
    </row>
    <row r="13">
      <c r="A13" s="5" t="s">
        <v>382</v>
      </c>
      <c r="B13" t="s">
        <v>1289</v>
      </c>
      <c r="C13" t="s">
        <v>2055</v>
      </c>
      <c r="D13" t="s">
        <v>2056</v>
      </c>
      <c r="E13" t="s">
        <v>2057</v>
      </c>
      <c r="F13" t="s">
        <v>2058</v>
      </c>
      <c r="G13" t="s">
        <v>2059</v>
      </c>
      <c r="H13" t="s">
        <v>2060</v>
      </c>
      <c r="I13" t="s">
        <v>2061</v>
      </c>
      <c r="J13" t="s">
        <v>1290</v>
      </c>
      <c r="K13" t="s">
        <v>2062</v>
      </c>
      <c r="L13" t="s">
        <v>2063</v>
      </c>
      <c r="M13" t="s">
        <v>2064</v>
      </c>
      <c r="N13" t="s">
        <v>2065</v>
      </c>
      <c r="O13" t="s">
        <v>2066</v>
      </c>
      <c r="P13" t="s">
        <v>2067</v>
      </c>
      <c r="Q13" t="s">
        <v>2068</v>
      </c>
      <c r="R13" t="s">
        <v>1291</v>
      </c>
      <c r="S13" t="s">
        <v>1628</v>
      </c>
      <c r="T13" t="s">
        <v>2069</v>
      </c>
      <c r="U13" t="s">
        <v>2070</v>
      </c>
      <c r="V13" t="s">
        <v>2071</v>
      </c>
      <c r="W13" t="s">
        <v>2072</v>
      </c>
      <c r="X13" t="s">
        <v>2073</v>
      </c>
      <c r="Y13" t="s">
        <v>2074</v>
      </c>
      <c r="Z13" t="s">
        <v>1292</v>
      </c>
      <c r="AA13" t="s">
        <v>2075</v>
      </c>
      <c r="AB13" t="s">
        <v>2076</v>
      </c>
      <c r="AC13" t="s">
        <v>2077</v>
      </c>
      <c r="AD13" t="s">
        <v>2078</v>
      </c>
      <c r="AE13" t="s">
        <v>2079</v>
      </c>
      <c r="AF13" t="s">
        <v>2080</v>
      </c>
      <c r="AG13" t="s">
        <v>2081</v>
      </c>
      <c r="AH13" t="s">
        <v>1293</v>
      </c>
      <c r="AI13" t="s">
        <v>2082</v>
      </c>
      <c r="AJ13" t="s">
        <v>2083</v>
      </c>
      <c r="AK13" t="s">
        <v>2084</v>
      </c>
      <c r="AL13" t="s">
        <v>2085</v>
      </c>
      <c r="AM13" t="s">
        <v>2086</v>
      </c>
      <c r="AN13" t="s">
        <v>2087</v>
      </c>
      <c r="AO13" t="s">
        <v>2088</v>
      </c>
      <c r="AP13" t="s">
        <v>1294</v>
      </c>
      <c r="AQ13" t="s">
        <v>2089</v>
      </c>
      <c r="AR13" t="s">
        <v>2090</v>
      </c>
      <c r="AS13" t="s">
        <v>2091</v>
      </c>
      <c r="AT13" t="s">
        <v>2092</v>
      </c>
      <c r="AU13" t="s">
        <v>1329</v>
      </c>
      <c r="AV13" t="s">
        <v>2093</v>
      </c>
      <c r="AW13" t="s">
        <v>2094</v>
      </c>
      <c r="AX13" t="s">
        <v>1295</v>
      </c>
    </row>
    <row r="14">
      <c r="A14" s="5" t="s">
        <v>382</v>
      </c>
      <c r="B14" t="s">
        <v>1296</v>
      </c>
      <c r="C14" t="s">
        <v>2095</v>
      </c>
      <c r="D14" t="s">
        <v>2096</v>
      </c>
      <c r="E14" t="s">
        <v>2097</v>
      </c>
      <c r="F14" t="s">
        <v>2098</v>
      </c>
      <c r="G14" t="s">
        <v>2099</v>
      </c>
      <c r="H14" t="s">
        <v>2100</v>
      </c>
      <c r="I14" t="s">
        <v>2101</v>
      </c>
      <c r="J14" t="s">
        <v>1297</v>
      </c>
      <c r="K14" t="s">
        <v>2102</v>
      </c>
      <c r="L14" t="s">
        <v>2103</v>
      </c>
      <c r="M14" t="s">
        <v>2104</v>
      </c>
      <c r="N14" t="s">
        <v>2105</v>
      </c>
      <c r="O14" t="s">
        <v>2106</v>
      </c>
      <c r="P14" t="s">
        <v>2107</v>
      </c>
      <c r="Q14" t="s">
        <v>2108</v>
      </c>
      <c r="R14" t="s">
        <v>1298</v>
      </c>
      <c r="S14" t="s">
        <v>2109</v>
      </c>
      <c r="T14" t="s">
        <v>2096</v>
      </c>
      <c r="U14" t="s">
        <v>2110</v>
      </c>
      <c r="V14" t="s">
        <v>2111</v>
      </c>
      <c r="W14" t="s">
        <v>2112</v>
      </c>
      <c r="X14" t="s">
        <v>2113</v>
      </c>
      <c r="Y14" t="s">
        <v>2114</v>
      </c>
      <c r="Z14" t="s">
        <v>1299</v>
      </c>
      <c r="AA14" t="s">
        <v>2115</v>
      </c>
      <c r="AB14" t="s">
        <v>2116</v>
      </c>
      <c r="AC14" t="s">
        <v>2117</v>
      </c>
      <c r="AD14" t="s">
        <v>2077</v>
      </c>
      <c r="AE14" t="s">
        <v>2118</v>
      </c>
      <c r="AF14" t="s">
        <v>2119</v>
      </c>
      <c r="AG14" t="s">
        <v>2120</v>
      </c>
      <c r="AH14" t="s">
        <v>1300</v>
      </c>
      <c r="AI14" t="s">
        <v>2121</v>
      </c>
      <c r="AJ14" t="s">
        <v>2122</v>
      </c>
      <c r="AK14" t="s">
        <v>2123</v>
      </c>
      <c r="AL14" t="s">
        <v>2124</v>
      </c>
      <c r="AM14" t="s">
        <v>2125</v>
      </c>
      <c r="AN14" t="s">
        <v>2126</v>
      </c>
      <c r="AO14" t="s">
        <v>2127</v>
      </c>
      <c r="AP14" t="s">
        <v>1301</v>
      </c>
      <c r="AQ14" t="s">
        <v>2128</v>
      </c>
      <c r="AR14" t="s">
        <v>2129</v>
      </c>
      <c r="AS14" t="s">
        <v>2130</v>
      </c>
      <c r="AT14" t="s">
        <v>2131</v>
      </c>
      <c r="AU14" t="s">
        <v>2132</v>
      </c>
      <c r="AV14" t="s">
        <v>2133</v>
      </c>
      <c r="AW14" t="s">
        <v>1974</v>
      </c>
      <c r="AX14" t="s">
        <v>1302</v>
      </c>
    </row>
    <row r="15">
      <c r="A15" s="5" t="s">
        <v>382</v>
      </c>
      <c r="B15" t="s">
        <v>1303</v>
      </c>
      <c r="C15" t="s">
        <v>2134</v>
      </c>
      <c r="D15" t="s">
        <v>1292</v>
      </c>
      <c r="E15" t="s">
        <v>2135</v>
      </c>
      <c r="F15" t="s">
        <v>2136</v>
      </c>
      <c r="G15" t="s">
        <v>2137</v>
      </c>
      <c r="H15" t="s">
        <v>2138</v>
      </c>
      <c r="I15" t="s">
        <v>2139</v>
      </c>
      <c r="J15" t="s">
        <v>1304</v>
      </c>
      <c r="K15" t="s">
        <v>2140</v>
      </c>
      <c r="L15" t="s">
        <v>2141</v>
      </c>
      <c r="M15" t="s">
        <v>2142</v>
      </c>
      <c r="N15" t="s">
        <v>2143</v>
      </c>
      <c r="O15" t="s">
        <v>2144</v>
      </c>
      <c r="P15" t="s">
        <v>2145</v>
      </c>
      <c r="Q15" t="s">
        <v>2146</v>
      </c>
      <c r="R15" t="s">
        <v>1305</v>
      </c>
      <c r="S15" t="s">
        <v>1626</v>
      </c>
      <c r="T15" t="s">
        <v>2092</v>
      </c>
      <c r="U15" t="s">
        <v>2147</v>
      </c>
      <c r="V15" t="s">
        <v>2148</v>
      </c>
      <c r="W15" t="s">
        <v>2149</v>
      </c>
      <c r="X15" t="s">
        <v>2116</v>
      </c>
      <c r="Y15" t="s">
        <v>2150</v>
      </c>
      <c r="Z15" t="s">
        <v>1306</v>
      </c>
      <c r="AA15" t="s">
        <v>2151</v>
      </c>
      <c r="AB15" t="s">
        <v>2152</v>
      </c>
      <c r="AC15" t="s">
        <v>2153</v>
      </c>
      <c r="AD15" t="s">
        <v>2154</v>
      </c>
      <c r="AE15" t="s">
        <v>2155</v>
      </c>
      <c r="AF15" t="s">
        <v>2156</v>
      </c>
      <c r="AG15" t="s">
        <v>2157</v>
      </c>
      <c r="AH15" t="s">
        <v>1307</v>
      </c>
      <c r="AI15" t="s">
        <v>2158</v>
      </c>
      <c r="AJ15" t="s">
        <v>2159</v>
      </c>
      <c r="AK15" t="s">
        <v>2160</v>
      </c>
      <c r="AL15" t="s">
        <v>2161</v>
      </c>
      <c r="AM15" t="s">
        <v>2162</v>
      </c>
      <c r="AN15" t="s">
        <v>2163</v>
      </c>
      <c r="AO15" t="s">
        <v>2164</v>
      </c>
      <c r="AP15" t="s">
        <v>1308</v>
      </c>
      <c r="AQ15" t="s">
        <v>1604</v>
      </c>
      <c r="AR15" t="s">
        <v>2165</v>
      </c>
      <c r="AS15" t="s">
        <v>2166</v>
      </c>
      <c r="AT15" t="s">
        <v>2167</v>
      </c>
      <c r="AU15" t="s">
        <v>2168</v>
      </c>
      <c r="AV15" t="s">
        <v>2169</v>
      </c>
      <c r="AW15" t="s">
        <v>2170</v>
      </c>
      <c r="AX15" t="s">
        <v>1309</v>
      </c>
    </row>
    <row r="16">
      <c r="A16" s="5" t="s">
        <v>382</v>
      </c>
      <c r="B16" t="s">
        <v>1310</v>
      </c>
      <c r="C16" t="s">
        <v>2171</v>
      </c>
      <c r="D16" t="s">
        <v>2172</v>
      </c>
      <c r="E16" t="s">
        <v>2036</v>
      </c>
      <c r="F16" t="s">
        <v>2173</v>
      </c>
      <c r="G16" t="s">
        <v>2174</v>
      </c>
      <c r="H16" t="s">
        <v>1655</v>
      </c>
      <c r="I16" t="s">
        <v>1572</v>
      </c>
      <c r="J16" t="s">
        <v>1311</v>
      </c>
      <c r="K16" t="s">
        <v>2175</v>
      </c>
      <c r="L16" t="s">
        <v>2176</v>
      </c>
      <c r="M16" t="s">
        <v>2177</v>
      </c>
      <c r="N16" t="s">
        <v>2178</v>
      </c>
      <c r="O16" t="s">
        <v>2179</v>
      </c>
      <c r="P16" t="s">
        <v>2180</v>
      </c>
      <c r="Q16" t="s">
        <v>2024</v>
      </c>
      <c r="R16" t="s">
        <v>1312</v>
      </c>
      <c r="S16" t="s">
        <v>2181</v>
      </c>
      <c r="T16" t="s">
        <v>2182</v>
      </c>
      <c r="U16" t="s">
        <v>2183</v>
      </c>
      <c r="V16" t="s">
        <v>2181</v>
      </c>
      <c r="W16" t="s">
        <v>2184</v>
      </c>
      <c r="X16" t="s">
        <v>2185</v>
      </c>
      <c r="Y16" t="s">
        <v>2186</v>
      </c>
      <c r="Z16" t="s">
        <v>1313</v>
      </c>
      <c r="AA16" t="s">
        <v>2187</v>
      </c>
      <c r="AB16" t="s">
        <v>2188</v>
      </c>
      <c r="AC16" t="s">
        <v>2189</v>
      </c>
      <c r="AD16" t="s">
        <v>1983</v>
      </c>
      <c r="AE16" t="s">
        <v>2016</v>
      </c>
      <c r="AF16" t="s">
        <v>2190</v>
      </c>
      <c r="AG16" t="s">
        <v>2191</v>
      </c>
      <c r="AH16" t="s">
        <v>1314</v>
      </c>
      <c r="AI16" t="s">
        <v>1775</v>
      </c>
      <c r="AJ16" t="s">
        <v>2192</v>
      </c>
      <c r="AK16" t="s">
        <v>2193</v>
      </c>
      <c r="AL16" t="s">
        <v>2194</v>
      </c>
      <c r="AM16" t="s">
        <v>2195</v>
      </c>
      <c r="AN16" t="s">
        <v>2196</v>
      </c>
      <c r="AO16" t="s">
        <v>2197</v>
      </c>
      <c r="AP16" t="s">
        <v>1315</v>
      </c>
      <c r="AQ16" t="s">
        <v>2198</v>
      </c>
      <c r="AR16" t="s">
        <v>2199</v>
      </c>
      <c r="AS16" t="s">
        <v>2200</v>
      </c>
      <c r="AT16" t="s">
        <v>2201</v>
      </c>
      <c r="AU16" t="s">
        <v>2202</v>
      </c>
      <c r="AV16" t="s">
        <v>2203</v>
      </c>
      <c r="AW16" t="s">
        <v>1562</v>
      </c>
      <c r="AX16" t="s">
        <v>1316</v>
      </c>
    </row>
    <row r="17">
      <c r="A17" s="5" t="s">
        <v>382</v>
      </c>
      <c r="B17" t="s">
        <v>1317</v>
      </c>
      <c r="C17" t="s">
        <v>2204</v>
      </c>
      <c r="D17" t="s">
        <v>2205</v>
      </c>
      <c r="E17" t="s">
        <v>2206</v>
      </c>
      <c r="F17" t="s">
        <v>2077</v>
      </c>
      <c r="G17" t="s">
        <v>2207</v>
      </c>
      <c r="H17" t="s">
        <v>2208</v>
      </c>
      <c r="I17" t="s">
        <v>2209</v>
      </c>
      <c r="J17" t="s">
        <v>1318</v>
      </c>
      <c r="K17" t="s">
        <v>2210</v>
      </c>
      <c r="L17" t="s">
        <v>2211</v>
      </c>
      <c r="M17" t="s">
        <v>2212</v>
      </c>
      <c r="N17" t="s">
        <v>2213</v>
      </c>
      <c r="O17" t="s">
        <v>2214</v>
      </c>
      <c r="P17" t="s">
        <v>2215</v>
      </c>
      <c r="Q17" t="s">
        <v>2216</v>
      </c>
      <c r="R17" t="s">
        <v>1319</v>
      </c>
      <c r="S17" t="s">
        <v>2217</v>
      </c>
      <c r="T17" t="s">
        <v>2218</v>
      </c>
      <c r="U17" t="s">
        <v>2219</v>
      </c>
      <c r="V17" t="s">
        <v>2220</v>
      </c>
      <c r="W17" t="s">
        <v>1890</v>
      </c>
      <c r="X17" t="s">
        <v>2221</v>
      </c>
      <c r="Y17" t="s">
        <v>2222</v>
      </c>
      <c r="Z17" t="s">
        <v>1320</v>
      </c>
      <c r="AA17" t="s">
        <v>2223</v>
      </c>
      <c r="AB17" t="s">
        <v>2224</v>
      </c>
      <c r="AC17" t="s">
        <v>2225</v>
      </c>
      <c r="AD17" t="s">
        <v>2226</v>
      </c>
      <c r="AE17" t="s">
        <v>2227</v>
      </c>
      <c r="AF17" t="s">
        <v>2228</v>
      </c>
      <c r="AG17" t="s">
        <v>2229</v>
      </c>
      <c r="AH17" t="s">
        <v>1321</v>
      </c>
      <c r="AI17" t="s">
        <v>2230</v>
      </c>
      <c r="AJ17" t="s">
        <v>2149</v>
      </c>
      <c r="AK17" t="s">
        <v>2231</v>
      </c>
      <c r="AL17" t="s">
        <v>2232</v>
      </c>
      <c r="AM17" t="s">
        <v>2233</v>
      </c>
      <c r="AN17" t="s">
        <v>2234</v>
      </c>
      <c r="AO17" t="s">
        <v>2235</v>
      </c>
      <c r="AP17" t="s">
        <v>1322</v>
      </c>
      <c r="AQ17" t="s">
        <v>2236</v>
      </c>
      <c r="AR17" t="s">
        <v>2237</v>
      </c>
      <c r="AS17" t="s">
        <v>2238</v>
      </c>
      <c r="AT17" t="s">
        <v>2239</v>
      </c>
      <c r="AU17" t="s">
        <v>2240</v>
      </c>
      <c r="AV17" t="s">
        <v>2241</v>
      </c>
      <c r="AW17" t="s">
        <v>2242</v>
      </c>
      <c r="AX17" t="s">
        <v>1323</v>
      </c>
    </row>
    <row r="18">
      <c r="A18" s="5" t="s">
        <v>382</v>
      </c>
      <c r="B18" t="s">
        <v>1324</v>
      </c>
      <c r="C18" t="s">
        <v>2243</v>
      </c>
      <c r="D18" t="s">
        <v>2244</v>
      </c>
      <c r="E18" t="s">
        <v>2054</v>
      </c>
      <c r="F18" t="s">
        <v>1484</v>
      </c>
      <c r="G18" t="s">
        <v>2245</v>
      </c>
      <c r="H18" t="s">
        <v>2246</v>
      </c>
      <c r="I18" t="s">
        <v>2247</v>
      </c>
      <c r="J18" t="s">
        <v>1325</v>
      </c>
      <c r="K18" t="s">
        <v>2248</v>
      </c>
      <c r="L18" t="s">
        <v>2249</v>
      </c>
      <c r="M18" t="s">
        <v>2250</v>
      </c>
      <c r="N18" t="s">
        <v>2251</v>
      </c>
      <c r="O18" t="s">
        <v>2252</v>
      </c>
      <c r="P18" t="s">
        <v>2253</v>
      </c>
      <c r="Q18" t="s">
        <v>2254</v>
      </c>
      <c r="R18" t="s">
        <v>1326</v>
      </c>
      <c r="S18" t="s">
        <v>1378</v>
      </c>
      <c r="T18" t="s">
        <v>2255</v>
      </c>
      <c r="U18" t="s">
        <v>2256</v>
      </c>
      <c r="V18" t="s">
        <v>2257</v>
      </c>
      <c r="W18" t="s">
        <v>2258</v>
      </c>
      <c r="X18" t="s">
        <v>1577</v>
      </c>
      <c r="Y18" t="s">
        <v>2259</v>
      </c>
      <c r="Z18" t="s">
        <v>1327</v>
      </c>
      <c r="AA18" t="s">
        <v>2260</v>
      </c>
      <c r="AB18" t="s">
        <v>2261</v>
      </c>
      <c r="AC18" t="s">
        <v>2262</v>
      </c>
      <c r="AD18" t="s">
        <v>2263</v>
      </c>
      <c r="AE18" t="s">
        <v>2264</v>
      </c>
      <c r="AF18" t="s">
        <v>2265</v>
      </c>
      <c r="AG18" t="s">
        <v>2266</v>
      </c>
      <c r="AH18" t="s">
        <v>1328</v>
      </c>
      <c r="AI18" t="s">
        <v>2267</v>
      </c>
      <c r="AJ18" t="s">
        <v>1777</v>
      </c>
      <c r="AK18" t="s">
        <v>2268</v>
      </c>
      <c r="AL18" t="s">
        <v>2269</v>
      </c>
      <c r="AM18" t="s">
        <v>2270</v>
      </c>
      <c r="AN18" t="s">
        <v>2271</v>
      </c>
      <c r="AO18" t="s">
        <v>2093</v>
      </c>
      <c r="AP18" t="s">
        <v>1329</v>
      </c>
      <c r="AQ18" t="s">
        <v>2272</v>
      </c>
      <c r="AR18" t="s">
        <v>2273</v>
      </c>
      <c r="AS18" t="s">
        <v>2274</v>
      </c>
      <c r="AT18" t="s">
        <v>2275</v>
      </c>
      <c r="AU18" t="s">
        <v>2276</v>
      </c>
      <c r="AV18" t="s">
        <v>2277</v>
      </c>
      <c r="AW18" t="s">
        <v>2278</v>
      </c>
      <c r="AX18" t="s">
        <v>1330</v>
      </c>
    </row>
    <row r="19">
      <c r="A19" s="5" t="s">
        <v>382</v>
      </c>
      <c r="B19" t="s">
        <v>1331</v>
      </c>
      <c r="C19" t="s">
        <v>2279</v>
      </c>
      <c r="D19" t="s">
        <v>2280</v>
      </c>
      <c r="E19" t="s">
        <v>1686</v>
      </c>
      <c r="F19" t="s">
        <v>2281</v>
      </c>
      <c r="G19" t="s">
        <v>2282</v>
      </c>
      <c r="H19" t="s">
        <v>2181</v>
      </c>
      <c r="I19" t="s">
        <v>2283</v>
      </c>
      <c r="J19" t="s">
        <v>1332</v>
      </c>
      <c r="K19" t="s">
        <v>2284</v>
      </c>
      <c r="L19" t="s">
        <v>2285</v>
      </c>
      <c r="M19" t="s">
        <v>2286</v>
      </c>
      <c r="N19" t="s">
        <v>2287</v>
      </c>
      <c r="O19" t="s">
        <v>2288</v>
      </c>
      <c r="P19" t="s">
        <v>2289</v>
      </c>
      <c r="Q19" t="s">
        <v>2290</v>
      </c>
      <c r="R19" t="s">
        <v>1333</v>
      </c>
      <c r="S19" t="s">
        <v>2291</v>
      </c>
      <c r="T19" t="s">
        <v>1631</v>
      </c>
      <c r="U19" t="s">
        <v>1646</v>
      </c>
      <c r="V19" t="s">
        <v>1465</v>
      </c>
      <c r="W19" t="s">
        <v>2292</v>
      </c>
      <c r="X19" t="s">
        <v>2293</v>
      </c>
      <c r="Y19" t="s">
        <v>2294</v>
      </c>
      <c r="Z19" t="s">
        <v>1334</v>
      </c>
      <c r="AA19" t="s">
        <v>2295</v>
      </c>
      <c r="AB19" t="s">
        <v>2296</v>
      </c>
      <c r="AC19" t="s">
        <v>1609</v>
      </c>
      <c r="AD19" t="s">
        <v>2297</v>
      </c>
      <c r="AE19" t="s">
        <v>2298</v>
      </c>
      <c r="AF19" t="s">
        <v>2299</v>
      </c>
      <c r="AG19" t="s">
        <v>2300</v>
      </c>
      <c r="AH19" t="s">
        <v>1335</v>
      </c>
      <c r="AI19" t="s">
        <v>2301</v>
      </c>
      <c r="AJ19" t="s">
        <v>2302</v>
      </c>
      <c r="AK19" t="s">
        <v>2303</v>
      </c>
      <c r="AL19" t="s">
        <v>1564</v>
      </c>
      <c r="AM19" t="s">
        <v>2304</v>
      </c>
      <c r="AN19" t="s">
        <v>2305</v>
      </c>
      <c r="AO19" t="s">
        <v>2306</v>
      </c>
      <c r="AP19" t="s">
        <v>1336</v>
      </c>
      <c r="AQ19" t="s">
        <v>2307</v>
      </c>
      <c r="AR19" t="s">
        <v>2308</v>
      </c>
      <c r="AS19" t="s">
        <v>2309</v>
      </c>
      <c r="AT19" t="s">
        <v>2310</v>
      </c>
      <c r="AU19" t="s">
        <v>2311</v>
      </c>
      <c r="AV19" t="s">
        <v>2312</v>
      </c>
      <c r="AW19" t="s">
        <v>2313</v>
      </c>
      <c r="AX19" t="s">
        <v>1337</v>
      </c>
    </row>
    <row r="20">
      <c r="A20" s="5" t="s">
        <v>382</v>
      </c>
      <c r="B20" t="s">
        <v>1338</v>
      </c>
      <c r="C20" t="s">
        <v>2314</v>
      </c>
      <c r="D20" t="s">
        <v>2315</v>
      </c>
      <c r="E20" t="s">
        <v>2316</v>
      </c>
      <c r="F20" t="s">
        <v>2317</v>
      </c>
      <c r="G20" t="s">
        <v>2318</v>
      </c>
      <c r="H20" t="s">
        <v>2292</v>
      </c>
      <c r="I20" t="s">
        <v>1534</v>
      </c>
      <c r="J20" t="s">
        <v>1339</v>
      </c>
      <c r="K20" t="s">
        <v>2319</v>
      </c>
      <c r="L20" t="s">
        <v>2320</v>
      </c>
      <c r="M20" t="s">
        <v>2321</v>
      </c>
      <c r="N20" t="s">
        <v>2322</v>
      </c>
      <c r="O20" t="s">
        <v>2323</v>
      </c>
      <c r="P20" t="s">
        <v>2324</v>
      </c>
      <c r="Q20" t="s">
        <v>2325</v>
      </c>
      <c r="R20" t="s">
        <v>1340</v>
      </c>
      <c r="S20" t="s">
        <v>2314</v>
      </c>
      <c r="T20" t="s">
        <v>2326</v>
      </c>
      <c r="U20" t="s">
        <v>1597</v>
      </c>
      <c r="V20" t="s">
        <v>2327</v>
      </c>
      <c r="W20" t="s">
        <v>2328</v>
      </c>
      <c r="X20" t="s">
        <v>2329</v>
      </c>
      <c r="Y20" t="s">
        <v>2330</v>
      </c>
      <c r="Z20" t="s">
        <v>1341</v>
      </c>
      <c r="AA20" t="s">
        <v>2331</v>
      </c>
      <c r="AB20" t="s">
        <v>2332</v>
      </c>
      <c r="AC20" t="s">
        <v>2333</v>
      </c>
      <c r="AD20" t="s">
        <v>2334</v>
      </c>
      <c r="AE20" t="s">
        <v>2335</v>
      </c>
      <c r="AF20" t="s">
        <v>2336</v>
      </c>
      <c r="AG20" t="s">
        <v>2337</v>
      </c>
      <c r="AH20" t="s">
        <v>1342</v>
      </c>
      <c r="AI20" t="s">
        <v>2338</v>
      </c>
      <c r="AJ20" t="s">
        <v>2339</v>
      </c>
      <c r="AK20" t="s">
        <v>2340</v>
      </c>
      <c r="AL20" t="s">
        <v>2341</v>
      </c>
      <c r="AM20" t="s">
        <v>2342</v>
      </c>
      <c r="AN20" t="s">
        <v>2343</v>
      </c>
      <c r="AO20" t="s">
        <v>2344</v>
      </c>
      <c r="AP20" t="s">
        <v>1343</v>
      </c>
      <c r="AQ20" t="s">
        <v>2345</v>
      </c>
      <c r="AR20" t="s">
        <v>2346</v>
      </c>
      <c r="AS20" t="s">
        <v>2347</v>
      </c>
      <c r="AT20" t="s">
        <v>2348</v>
      </c>
      <c r="AU20" t="s">
        <v>2349</v>
      </c>
      <c r="AV20" t="s">
        <v>2350</v>
      </c>
      <c r="AW20" t="s">
        <v>2351</v>
      </c>
      <c r="AX20" t="s">
        <v>1344</v>
      </c>
    </row>
    <row r="21">
      <c r="A21" s="5" t="s">
        <v>382</v>
      </c>
      <c r="B21" t="s">
        <v>1345</v>
      </c>
      <c r="C21" t="s">
        <v>2352</v>
      </c>
      <c r="D21" t="s">
        <v>2353</v>
      </c>
      <c r="E21" t="s">
        <v>2354</v>
      </c>
      <c r="F21" t="s">
        <v>2355</v>
      </c>
      <c r="G21" t="s">
        <v>2356</v>
      </c>
      <c r="H21" t="s">
        <v>2357</v>
      </c>
      <c r="I21" t="s">
        <v>2230</v>
      </c>
      <c r="J21" t="s">
        <v>1346</v>
      </c>
      <c r="K21" t="s">
        <v>2358</v>
      </c>
      <c r="L21" t="s">
        <v>2359</v>
      </c>
      <c r="M21" t="s">
        <v>2360</v>
      </c>
      <c r="N21" t="s">
        <v>2361</v>
      </c>
      <c r="O21" t="s">
        <v>2362</v>
      </c>
      <c r="P21" t="s">
        <v>2363</v>
      </c>
      <c r="Q21" t="s">
        <v>2364</v>
      </c>
      <c r="R21" t="s">
        <v>1347</v>
      </c>
      <c r="S21" t="s">
        <v>2365</v>
      </c>
      <c r="T21" t="s">
        <v>2366</v>
      </c>
      <c r="U21" t="s">
        <v>2367</v>
      </c>
      <c r="V21" t="s">
        <v>2368</v>
      </c>
      <c r="W21" t="s">
        <v>2369</v>
      </c>
      <c r="X21" t="s">
        <v>2370</v>
      </c>
      <c r="Y21" t="s">
        <v>2371</v>
      </c>
      <c r="Z21" t="s">
        <v>1348</v>
      </c>
      <c r="AA21" t="s">
        <v>2372</v>
      </c>
      <c r="AB21" t="s">
        <v>2373</v>
      </c>
      <c r="AC21" t="s">
        <v>2374</v>
      </c>
      <c r="AD21" t="s">
        <v>2375</v>
      </c>
      <c r="AE21" t="s">
        <v>2376</v>
      </c>
      <c r="AF21" t="s">
        <v>2377</v>
      </c>
      <c r="AG21" t="s">
        <v>2378</v>
      </c>
      <c r="AH21" t="s">
        <v>1349</v>
      </c>
      <c r="AI21" t="s">
        <v>2379</v>
      </c>
      <c r="AJ21" t="s">
        <v>2380</v>
      </c>
      <c r="AK21" t="s">
        <v>2381</v>
      </c>
      <c r="AL21" t="s">
        <v>2382</v>
      </c>
      <c r="AM21" t="s">
        <v>2383</v>
      </c>
      <c r="AN21" t="s">
        <v>2384</v>
      </c>
      <c r="AO21" t="s">
        <v>2385</v>
      </c>
      <c r="AP21" t="s">
        <v>1350</v>
      </c>
      <c r="AQ21" t="s">
        <v>1898</v>
      </c>
      <c r="AR21" t="s">
        <v>2386</v>
      </c>
      <c r="AS21" t="s">
        <v>2387</v>
      </c>
      <c r="AT21" t="s">
        <v>2388</v>
      </c>
      <c r="AU21" t="s">
        <v>2389</v>
      </c>
      <c r="AV21" t="s">
        <v>2390</v>
      </c>
      <c r="AW21" t="s">
        <v>2391</v>
      </c>
      <c r="AX21" t="s">
        <v>1351</v>
      </c>
    </row>
    <row r="22">
      <c r="A22" s="5" t="s">
        <v>382</v>
      </c>
      <c r="B22" t="s">
        <v>1352</v>
      </c>
      <c r="C22" t="s">
        <v>2392</v>
      </c>
      <c r="D22" t="s">
        <v>1779</v>
      </c>
      <c r="E22" t="s">
        <v>2393</v>
      </c>
      <c r="F22" t="s">
        <v>2394</v>
      </c>
      <c r="G22" t="s">
        <v>2395</v>
      </c>
      <c r="H22" t="s">
        <v>2396</v>
      </c>
      <c r="I22" t="s">
        <v>1564</v>
      </c>
      <c r="J22" t="s">
        <v>1353</v>
      </c>
      <c r="K22" t="s">
        <v>2397</v>
      </c>
      <c r="L22" t="s">
        <v>2398</v>
      </c>
      <c r="M22" t="s">
        <v>2399</v>
      </c>
      <c r="N22" t="s">
        <v>2400</v>
      </c>
      <c r="O22" t="s">
        <v>2401</v>
      </c>
      <c r="P22" t="s">
        <v>2402</v>
      </c>
      <c r="Q22" t="s">
        <v>2403</v>
      </c>
      <c r="R22" t="s">
        <v>1354</v>
      </c>
      <c r="S22" t="s">
        <v>2404</v>
      </c>
      <c r="T22" t="s">
        <v>1779</v>
      </c>
      <c r="U22" t="s">
        <v>2405</v>
      </c>
      <c r="V22" t="s">
        <v>2406</v>
      </c>
      <c r="W22" t="s">
        <v>1573</v>
      </c>
      <c r="X22" t="s">
        <v>2407</v>
      </c>
      <c r="Y22" t="s">
        <v>2408</v>
      </c>
      <c r="Z22" t="s">
        <v>1355</v>
      </c>
      <c r="AA22" t="s">
        <v>2409</v>
      </c>
      <c r="AB22" t="s">
        <v>2410</v>
      </c>
      <c r="AC22" t="s">
        <v>2411</v>
      </c>
      <c r="AD22" t="s">
        <v>2276</v>
      </c>
      <c r="AE22" t="s">
        <v>2412</v>
      </c>
      <c r="AF22" t="s">
        <v>2413</v>
      </c>
      <c r="AG22" t="s">
        <v>2414</v>
      </c>
      <c r="AH22" t="s">
        <v>1238</v>
      </c>
      <c r="AI22" t="s">
        <v>2415</v>
      </c>
      <c r="AJ22" t="s">
        <v>2416</v>
      </c>
      <c r="AK22" t="s">
        <v>2417</v>
      </c>
      <c r="AL22" t="s">
        <v>2418</v>
      </c>
      <c r="AM22" t="s">
        <v>2171</v>
      </c>
      <c r="AN22" t="s">
        <v>2419</v>
      </c>
      <c r="AO22" t="s">
        <v>2420</v>
      </c>
      <c r="AP22" t="s">
        <v>1356</v>
      </c>
      <c r="AQ22" t="s">
        <v>2421</v>
      </c>
      <c r="AR22" t="s">
        <v>1610</v>
      </c>
      <c r="AS22" t="s">
        <v>2422</v>
      </c>
      <c r="AT22" t="s">
        <v>2423</v>
      </c>
      <c r="AU22" t="s">
        <v>2424</v>
      </c>
      <c r="AV22" t="s">
        <v>2425</v>
      </c>
      <c r="AW22" t="s">
        <v>2426</v>
      </c>
      <c r="AX22" t="s">
        <v>1357</v>
      </c>
    </row>
    <row r="23">
      <c r="A23" s="5" t="s">
        <v>382</v>
      </c>
      <c r="B23" t="s">
        <v>1358</v>
      </c>
      <c r="C23" t="s">
        <v>2247</v>
      </c>
      <c r="D23" t="s">
        <v>2427</v>
      </c>
      <c r="E23" t="s">
        <v>2428</v>
      </c>
      <c r="F23" t="s">
        <v>2429</v>
      </c>
      <c r="G23" t="s">
        <v>2430</v>
      </c>
      <c r="H23" t="s">
        <v>2431</v>
      </c>
      <c r="I23" t="s">
        <v>2432</v>
      </c>
      <c r="J23" t="s">
        <v>1359</v>
      </c>
      <c r="K23" t="s">
        <v>2433</v>
      </c>
      <c r="L23" t="s">
        <v>2434</v>
      </c>
      <c r="M23" t="s">
        <v>2435</v>
      </c>
      <c r="N23" t="s">
        <v>2436</v>
      </c>
      <c r="O23" t="s">
        <v>2437</v>
      </c>
      <c r="P23" t="s">
        <v>1991</v>
      </c>
      <c r="Q23" t="s">
        <v>2438</v>
      </c>
      <c r="R23" t="s">
        <v>1360</v>
      </c>
      <c r="S23" t="s">
        <v>2439</v>
      </c>
      <c r="T23" t="s">
        <v>2440</v>
      </c>
      <c r="U23" t="s">
        <v>1341</v>
      </c>
      <c r="V23" t="s">
        <v>2333</v>
      </c>
      <c r="W23" t="s">
        <v>2441</v>
      </c>
      <c r="X23" t="s">
        <v>2442</v>
      </c>
      <c r="Y23" t="s">
        <v>2443</v>
      </c>
      <c r="Z23" t="s">
        <v>1361</v>
      </c>
      <c r="AA23" t="s">
        <v>2444</v>
      </c>
      <c r="AB23" t="s">
        <v>2445</v>
      </c>
      <c r="AC23" t="s">
        <v>2446</v>
      </c>
      <c r="AD23" t="s">
        <v>2447</v>
      </c>
      <c r="AE23" t="s">
        <v>2448</v>
      </c>
      <c r="AF23" t="s">
        <v>2004</v>
      </c>
      <c r="AG23" t="s">
        <v>2449</v>
      </c>
      <c r="AH23" t="s">
        <v>1362</v>
      </c>
      <c r="AI23" t="s">
        <v>2267</v>
      </c>
      <c r="AJ23" t="s">
        <v>2450</v>
      </c>
      <c r="AK23" t="s">
        <v>1767</v>
      </c>
      <c r="AL23" t="s">
        <v>2451</v>
      </c>
      <c r="AM23" t="s">
        <v>2452</v>
      </c>
      <c r="AN23" t="s">
        <v>2453</v>
      </c>
      <c r="AO23" t="s">
        <v>2454</v>
      </c>
      <c r="AP23" t="s">
        <v>1363</v>
      </c>
      <c r="AQ23" t="s">
        <v>2455</v>
      </c>
      <c r="AR23" t="s">
        <v>2456</v>
      </c>
      <c r="AS23" t="s">
        <v>2291</v>
      </c>
      <c r="AT23" t="s">
        <v>2457</v>
      </c>
      <c r="AU23" t="s">
        <v>2458</v>
      </c>
      <c r="AV23" t="s">
        <v>2459</v>
      </c>
      <c r="AW23" t="s">
        <v>2460</v>
      </c>
      <c r="AX23" t="s">
        <v>1364</v>
      </c>
    </row>
    <row r="24">
      <c r="A24" s="5" t="s">
        <v>382</v>
      </c>
      <c r="B24" t="s">
        <v>1365</v>
      </c>
      <c r="C24" t="s">
        <v>2461</v>
      </c>
      <c r="D24" t="s">
        <v>2462</v>
      </c>
      <c r="E24" t="s">
        <v>2463</v>
      </c>
      <c r="F24" t="s">
        <v>2464</v>
      </c>
      <c r="G24" t="s">
        <v>2465</v>
      </c>
      <c r="H24" t="s">
        <v>2466</v>
      </c>
      <c r="I24" t="s">
        <v>2467</v>
      </c>
      <c r="J24" t="s">
        <v>1366</v>
      </c>
      <c r="K24" t="s">
        <v>2468</v>
      </c>
      <c r="L24" t="s">
        <v>2469</v>
      </c>
      <c r="M24" t="s">
        <v>2470</v>
      </c>
      <c r="N24" t="s">
        <v>2471</v>
      </c>
      <c r="O24" t="s">
        <v>2472</v>
      </c>
      <c r="P24" t="s">
        <v>2473</v>
      </c>
      <c r="Q24" t="s">
        <v>2474</v>
      </c>
      <c r="R24" t="s">
        <v>1367</v>
      </c>
      <c r="S24" t="s">
        <v>2475</v>
      </c>
      <c r="T24" t="s">
        <v>2476</v>
      </c>
      <c r="U24" t="s">
        <v>2477</v>
      </c>
      <c r="V24" t="s">
        <v>2478</v>
      </c>
      <c r="W24" t="s">
        <v>2479</v>
      </c>
      <c r="X24" t="s">
        <v>2480</v>
      </c>
      <c r="Y24" t="s">
        <v>2481</v>
      </c>
      <c r="Z24" t="s">
        <v>1368</v>
      </c>
      <c r="AA24" t="s">
        <v>2482</v>
      </c>
      <c r="AB24" t="s">
        <v>2483</v>
      </c>
      <c r="AC24" t="s">
        <v>2484</v>
      </c>
      <c r="AD24" t="s">
        <v>2485</v>
      </c>
      <c r="AE24" t="s">
        <v>2486</v>
      </c>
      <c r="AF24" t="s">
        <v>1732</v>
      </c>
      <c r="AG24" t="s">
        <v>2487</v>
      </c>
      <c r="AH24" t="s">
        <v>1369</v>
      </c>
      <c r="AI24" t="s">
        <v>2488</v>
      </c>
      <c r="AJ24" t="s">
        <v>2489</v>
      </c>
      <c r="AK24" t="s">
        <v>2490</v>
      </c>
      <c r="AL24" t="s">
        <v>2491</v>
      </c>
      <c r="AM24" t="s">
        <v>2492</v>
      </c>
      <c r="AN24" t="s">
        <v>2493</v>
      </c>
      <c r="AO24" t="s">
        <v>2494</v>
      </c>
      <c r="AP24" t="s">
        <v>1370</v>
      </c>
      <c r="AQ24" t="s">
        <v>2495</v>
      </c>
      <c r="AR24" t="s">
        <v>2496</v>
      </c>
      <c r="AS24" t="s">
        <v>2116</v>
      </c>
      <c r="AT24" t="s">
        <v>2497</v>
      </c>
      <c r="AU24" t="s">
        <v>2498</v>
      </c>
      <c r="AV24" t="s">
        <v>2499</v>
      </c>
      <c r="AW24" t="s">
        <v>2500</v>
      </c>
      <c r="AX24" t="s">
        <v>1371</v>
      </c>
    </row>
    <row r="25">
      <c r="A25" s="5" t="s">
        <v>382</v>
      </c>
      <c r="B25" t="s">
        <v>1372</v>
      </c>
      <c r="C25" t="s">
        <v>2501</v>
      </c>
      <c r="D25" t="s">
        <v>2502</v>
      </c>
      <c r="E25" t="s">
        <v>2503</v>
      </c>
      <c r="F25" t="s">
        <v>2503</v>
      </c>
      <c r="G25" t="s">
        <v>2455</v>
      </c>
      <c r="H25" t="s">
        <v>2504</v>
      </c>
      <c r="I25" t="s">
        <v>2174</v>
      </c>
      <c r="J25" t="s">
        <v>1373</v>
      </c>
      <c r="K25" t="s">
        <v>2505</v>
      </c>
      <c r="L25" t="s">
        <v>2506</v>
      </c>
      <c r="M25" t="s">
        <v>2507</v>
      </c>
      <c r="N25" t="s">
        <v>2508</v>
      </c>
      <c r="O25" t="s">
        <v>2509</v>
      </c>
      <c r="P25" t="s">
        <v>2510</v>
      </c>
      <c r="Q25" t="s">
        <v>2511</v>
      </c>
      <c r="R25" t="s">
        <v>1374</v>
      </c>
      <c r="S25" t="s">
        <v>1417</v>
      </c>
      <c r="T25" t="s">
        <v>2512</v>
      </c>
      <c r="U25" t="s">
        <v>1283</v>
      </c>
      <c r="V25" t="s">
        <v>1564</v>
      </c>
      <c r="W25" t="s">
        <v>1650</v>
      </c>
      <c r="X25" t="s">
        <v>2513</v>
      </c>
      <c r="Y25" t="s">
        <v>2094</v>
      </c>
      <c r="Z25" t="s">
        <v>1375</v>
      </c>
      <c r="AA25" t="s">
        <v>2514</v>
      </c>
      <c r="AB25" t="s">
        <v>2039</v>
      </c>
      <c r="AC25" t="s">
        <v>2515</v>
      </c>
      <c r="AD25" t="s">
        <v>2516</v>
      </c>
      <c r="AE25" t="s">
        <v>2517</v>
      </c>
      <c r="AF25" t="s">
        <v>2518</v>
      </c>
      <c r="AG25" t="s">
        <v>2519</v>
      </c>
      <c r="AH25" t="s">
        <v>1376</v>
      </c>
      <c r="AI25" t="s">
        <v>1584</v>
      </c>
      <c r="AJ25" t="s">
        <v>1237</v>
      </c>
      <c r="AK25" t="s">
        <v>2520</v>
      </c>
      <c r="AL25" t="s">
        <v>1968</v>
      </c>
      <c r="AM25" t="s">
        <v>2521</v>
      </c>
      <c r="AN25" t="s">
        <v>2522</v>
      </c>
      <c r="AO25" t="s">
        <v>1878</v>
      </c>
      <c r="AP25" t="s">
        <v>1377</v>
      </c>
      <c r="AQ25" t="s">
        <v>1373</v>
      </c>
      <c r="AR25" t="s">
        <v>2523</v>
      </c>
      <c r="AS25" t="s">
        <v>2524</v>
      </c>
      <c r="AT25" t="s">
        <v>2525</v>
      </c>
      <c r="AU25" t="s">
        <v>2526</v>
      </c>
      <c r="AV25" t="s">
        <v>1426</v>
      </c>
      <c r="AW25" t="s">
        <v>2527</v>
      </c>
      <c r="AX25" t="s">
        <v>1378</v>
      </c>
    </row>
    <row r="26">
      <c r="A26" s="5" t="s">
        <v>382</v>
      </c>
      <c r="B26" t="s">
        <v>1379</v>
      </c>
      <c r="C26" t="s">
        <v>2081</v>
      </c>
      <c r="D26" t="s">
        <v>2081</v>
      </c>
      <c r="E26" t="s">
        <v>2528</v>
      </c>
      <c r="F26" t="s">
        <v>1593</v>
      </c>
      <c r="G26" t="s">
        <v>2529</v>
      </c>
      <c r="H26" t="s">
        <v>2130</v>
      </c>
      <c r="I26" t="s">
        <v>2155</v>
      </c>
      <c r="J26" t="s">
        <v>1380</v>
      </c>
      <c r="K26" t="s">
        <v>2530</v>
      </c>
      <c r="L26" t="s">
        <v>2531</v>
      </c>
      <c r="M26" t="s">
        <v>2532</v>
      </c>
      <c r="N26" t="s">
        <v>2533</v>
      </c>
      <c r="O26" t="s">
        <v>2534</v>
      </c>
      <c r="P26" t="s">
        <v>2535</v>
      </c>
      <c r="Q26" t="s">
        <v>2536</v>
      </c>
      <c r="R26" t="s">
        <v>1381</v>
      </c>
      <c r="S26" t="s">
        <v>2537</v>
      </c>
      <c r="T26" t="s">
        <v>2538</v>
      </c>
      <c r="U26" t="s">
        <v>2539</v>
      </c>
      <c r="V26" t="s">
        <v>2166</v>
      </c>
      <c r="W26" t="s">
        <v>1270</v>
      </c>
      <c r="X26" t="s">
        <v>2540</v>
      </c>
      <c r="Y26" t="s">
        <v>2541</v>
      </c>
      <c r="Z26" t="s">
        <v>1382</v>
      </c>
      <c r="AA26" t="s">
        <v>2542</v>
      </c>
      <c r="AB26" t="s">
        <v>2543</v>
      </c>
      <c r="AC26" t="s">
        <v>2544</v>
      </c>
      <c r="AD26" t="s">
        <v>2545</v>
      </c>
      <c r="AE26" t="s">
        <v>2546</v>
      </c>
      <c r="AF26" t="s">
        <v>2547</v>
      </c>
      <c r="AG26" t="s">
        <v>2548</v>
      </c>
      <c r="AH26" t="s">
        <v>1383</v>
      </c>
      <c r="AI26" t="s">
        <v>2549</v>
      </c>
      <c r="AJ26" t="s">
        <v>2550</v>
      </c>
      <c r="AK26" t="s">
        <v>2541</v>
      </c>
      <c r="AL26" t="s">
        <v>2551</v>
      </c>
      <c r="AM26" t="s">
        <v>2552</v>
      </c>
      <c r="AN26" t="s">
        <v>2553</v>
      </c>
      <c r="AO26" t="s">
        <v>2554</v>
      </c>
      <c r="AP26" t="s">
        <v>1384</v>
      </c>
      <c r="AQ26" t="s">
        <v>2555</v>
      </c>
      <c r="AR26" t="s">
        <v>1899</v>
      </c>
      <c r="AS26" t="s">
        <v>2556</v>
      </c>
      <c r="AT26" t="s">
        <v>2557</v>
      </c>
      <c r="AU26" t="s">
        <v>1700</v>
      </c>
      <c r="AV26" t="s">
        <v>2558</v>
      </c>
      <c r="AW26" t="s">
        <v>2559</v>
      </c>
      <c r="AX26" t="s">
        <v>1385</v>
      </c>
    </row>
    <row r="27">
      <c r="A27" s="5" t="s">
        <v>382</v>
      </c>
      <c r="B27" t="s">
        <v>1386</v>
      </c>
      <c r="C27" t="s">
        <v>2560</v>
      </c>
      <c r="D27" t="s">
        <v>2504</v>
      </c>
      <c r="E27" t="s">
        <v>2561</v>
      </c>
      <c r="F27" t="s">
        <v>2562</v>
      </c>
      <c r="G27" t="s">
        <v>2563</v>
      </c>
      <c r="H27" t="s">
        <v>1883</v>
      </c>
      <c r="I27" t="s">
        <v>2149</v>
      </c>
      <c r="J27" t="s">
        <v>1387</v>
      </c>
      <c r="K27" t="s">
        <v>2564</v>
      </c>
      <c r="L27" t="s">
        <v>2565</v>
      </c>
      <c r="M27" t="s">
        <v>2566</v>
      </c>
      <c r="N27" t="s">
        <v>2567</v>
      </c>
      <c r="O27" t="s">
        <v>2568</v>
      </c>
      <c r="P27" t="s">
        <v>2569</v>
      </c>
      <c r="Q27" t="s">
        <v>2570</v>
      </c>
      <c r="R27" t="s">
        <v>1388</v>
      </c>
      <c r="S27" t="s">
        <v>1240</v>
      </c>
      <c r="T27" t="s">
        <v>2571</v>
      </c>
      <c r="U27" t="s">
        <v>2572</v>
      </c>
      <c r="V27" t="s">
        <v>2573</v>
      </c>
      <c r="W27" t="s">
        <v>2574</v>
      </c>
      <c r="X27" t="s">
        <v>2575</v>
      </c>
      <c r="Y27" t="s">
        <v>2576</v>
      </c>
      <c r="Z27" t="s">
        <v>1389</v>
      </c>
      <c r="AA27" t="s">
        <v>2577</v>
      </c>
      <c r="AB27" t="s">
        <v>2578</v>
      </c>
      <c r="AC27" t="s">
        <v>2579</v>
      </c>
      <c r="AD27" t="s">
        <v>1950</v>
      </c>
      <c r="AE27" t="s">
        <v>2580</v>
      </c>
      <c r="AF27" t="s">
        <v>2581</v>
      </c>
      <c r="AG27" t="s">
        <v>2582</v>
      </c>
      <c r="AH27" t="s">
        <v>1390</v>
      </c>
      <c r="AI27" t="s">
        <v>2583</v>
      </c>
      <c r="AJ27" t="s">
        <v>2584</v>
      </c>
      <c r="AK27" t="s">
        <v>2268</v>
      </c>
      <c r="AL27" t="s">
        <v>2585</v>
      </c>
      <c r="AM27" t="s">
        <v>2586</v>
      </c>
      <c r="AN27" t="s">
        <v>2587</v>
      </c>
      <c r="AO27" t="s">
        <v>2588</v>
      </c>
      <c r="AP27" t="s">
        <v>1391</v>
      </c>
      <c r="AQ27" t="s">
        <v>2589</v>
      </c>
      <c r="AR27" t="s">
        <v>1552</v>
      </c>
      <c r="AS27" t="s">
        <v>1997</v>
      </c>
      <c r="AT27" t="s">
        <v>2590</v>
      </c>
      <c r="AU27" t="s">
        <v>2591</v>
      </c>
      <c r="AV27" t="s">
        <v>2592</v>
      </c>
      <c r="AW27" t="s">
        <v>2593</v>
      </c>
      <c r="AX27" t="s">
        <v>1392</v>
      </c>
    </row>
    <row r="28">
      <c r="A28" s="5" t="s">
        <v>382</v>
      </c>
      <c r="B28" t="s">
        <v>1393</v>
      </c>
      <c r="C28" t="s">
        <v>2594</v>
      </c>
      <c r="D28" t="s">
        <v>2595</v>
      </c>
      <c r="E28" t="s">
        <v>2170</v>
      </c>
      <c r="F28" t="s">
        <v>2596</v>
      </c>
      <c r="G28" t="s">
        <v>2597</v>
      </c>
      <c r="H28" t="s">
        <v>2598</v>
      </c>
      <c r="I28" t="s">
        <v>2599</v>
      </c>
      <c r="J28" t="s">
        <v>1394</v>
      </c>
      <c r="K28" t="s">
        <v>2600</v>
      </c>
      <c r="L28" t="s">
        <v>2601</v>
      </c>
      <c r="M28" t="s">
        <v>2602</v>
      </c>
      <c r="N28" t="s">
        <v>2603</v>
      </c>
      <c r="O28" t="s">
        <v>2604</v>
      </c>
      <c r="P28" t="s">
        <v>2605</v>
      </c>
      <c r="Q28" t="s">
        <v>2606</v>
      </c>
      <c r="R28" t="s">
        <v>1395</v>
      </c>
      <c r="S28" t="s">
        <v>2607</v>
      </c>
      <c r="T28" t="s">
        <v>1699</v>
      </c>
      <c r="U28" t="s">
        <v>2608</v>
      </c>
      <c r="V28" t="s">
        <v>2609</v>
      </c>
      <c r="W28" t="s">
        <v>2610</v>
      </c>
      <c r="X28" t="s">
        <v>2611</v>
      </c>
      <c r="Y28" t="s">
        <v>2098</v>
      </c>
      <c r="Z28" t="s">
        <v>1396</v>
      </c>
      <c r="AA28" t="s">
        <v>1654</v>
      </c>
      <c r="AB28" t="s">
        <v>2612</v>
      </c>
      <c r="AC28" t="s">
        <v>2613</v>
      </c>
      <c r="AD28" t="s">
        <v>2614</v>
      </c>
      <c r="AE28" t="s">
        <v>2615</v>
      </c>
      <c r="AF28" t="s">
        <v>2616</v>
      </c>
      <c r="AG28" t="s">
        <v>2617</v>
      </c>
      <c r="AH28" t="s">
        <v>1397</v>
      </c>
      <c r="AI28" t="s">
        <v>2078</v>
      </c>
      <c r="AJ28" t="s">
        <v>1510</v>
      </c>
      <c r="AK28" t="s">
        <v>2618</v>
      </c>
      <c r="AL28" t="s">
        <v>2619</v>
      </c>
      <c r="AM28" t="s">
        <v>2620</v>
      </c>
      <c r="AN28" t="s">
        <v>2621</v>
      </c>
      <c r="AO28" t="s">
        <v>2622</v>
      </c>
      <c r="AP28" t="s">
        <v>1398</v>
      </c>
      <c r="AQ28" t="s">
        <v>1950</v>
      </c>
      <c r="AR28" t="s">
        <v>2623</v>
      </c>
      <c r="AS28" t="s">
        <v>2040</v>
      </c>
      <c r="AT28" t="s">
        <v>2624</v>
      </c>
      <c r="AU28" t="s">
        <v>2625</v>
      </c>
      <c r="AV28" t="s">
        <v>2626</v>
      </c>
      <c r="AW28" t="s">
        <v>2627</v>
      </c>
      <c r="AX28" t="s">
        <v>1399</v>
      </c>
    </row>
    <row r="29">
      <c r="A29" s="5" t="s">
        <v>382</v>
      </c>
      <c r="B29" t="s">
        <v>1400</v>
      </c>
      <c r="C29" t="s">
        <v>2628</v>
      </c>
      <c r="D29" t="s">
        <v>2629</v>
      </c>
      <c r="E29" t="s">
        <v>2630</v>
      </c>
      <c r="F29" t="s">
        <v>2631</v>
      </c>
      <c r="G29" t="s">
        <v>2632</v>
      </c>
      <c r="H29" t="s">
        <v>2633</v>
      </c>
      <c r="I29" t="s">
        <v>2634</v>
      </c>
      <c r="J29" t="s">
        <v>1401</v>
      </c>
      <c r="K29" t="s">
        <v>2635</v>
      </c>
      <c r="L29" t="s">
        <v>2636</v>
      </c>
      <c r="M29" t="s">
        <v>2637</v>
      </c>
      <c r="N29" t="s">
        <v>2638</v>
      </c>
      <c r="O29" t="s">
        <v>2639</v>
      </c>
      <c r="P29" t="s">
        <v>2640</v>
      </c>
      <c r="Q29" t="s">
        <v>2641</v>
      </c>
      <c r="R29" t="s">
        <v>1402</v>
      </c>
      <c r="S29" t="s">
        <v>2642</v>
      </c>
      <c r="T29" t="s">
        <v>2643</v>
      </c>
      <c r="U29" t="s">
        <v>2644</v>
      </c>
      <c r="V29" t="s">
        <v>2645</v>
      </c>
      <c r="W29" t="s">
        <v>2646</v>
      </c>
      <c r="X29" t="s">
        <v>1971</v>
      </c>
      <c r="Y29" t="s">
        <v>2647</v>
      </c>
      <c r="Z29" t="s">
        <v>1403</v>
      </c>
      <c r="AA29" t="s">
        <v>2121</v>
      </c>
      <c r="AB29" t="s">
        <v>2648</v>
      </c>
      <c r="AC29" t="s">
        <v>2539</v>
      </c>
      <c r="AD29" t="s">
        <v>2649</v>
      </c>
      <c r="AE29" t="s">
        <v>2650</v>
      </c>
      <c r="AF29" t="s">
        <v>2651</v>
      </c>
      <c r="AG29" t="s">
        <v>2652</v>
      </c>
      <c r="AH29" t="s">
        <v>1404</v>
      </c>
      <c r="AI29" t="s">
        <v>2653</v>
      </c>
      <c r="AJ29" t="s">
        <v>2654</v>
      </c>
      <c r="AK29" t="s">
        <v>1280</v>
      </c>
      <c r="AL29" t="s">
        <v>2655</v>
      </c>
      <c r="AM29" t="s">
        <v>1446</v>
      </c>
      <c r="AN29" t="s">
        <v>1442</v>
      </c>
      <c r="AO29" t="s">
        <v>2656</v>
      </c>
      <c r="AP29" t="s">
        <v>1405</v>
      </c>
      <c r="AQ29" t="s">
        <v>2657</v>
      </c>
      <c r="AR29" t="s">
        <v>2658</v>
      </c>
      <c r="AS29" t="s">
        <v>2659</v>
      </c>
      <c r="AT29" t="s">
        <v>2660</v>
      </c>
      <c r="AU29" t="s">
        <v>2661</v>
      </c>
      <c r="AV29" t="s">
        <v>2662</v>
      </c>
      <c r="AW29" t="s">
        <v>2663</v>
      </c>
      <c r="AX29" t="s">
        <v>1406</v>
      </c>
    </row>
    <row r="30">
      <c r="A30" s="5" t="s">
        <v>382</v>
      </c>
      <c r="B30" t="s">
        <v>1407</v>
      </c>
      <c r="C30" t="s">
        <v>2664</v>
      </c>
      <c r="D30" t="s">
        <v>2665</v>
      </c>
      <c r="E30" t="s">
        <v>1763</v>
      </c>
      <c r="F30" t="s">
        <v>2017</v>
      </c>
      <c r="G30" t="s">
        <v>2666</v>
      </c>
      <c r="H30" t="s">
        <v>1986</v>
      </c>
      <c r="I30" t="s">
        <v>2667</v>
      </c>
      <c r="J30" t="s">
        <v>1408</v>
      </c>
      <c r="K30" t="s">
        <v>2668</v>
      </c>
      <c r="L30" t="s">
        <v>2669</v>
      </c>
      <c r="M30" t="s">
        <v>2670</v>
      </c>
      <c r="N30" t="s">
        <v>2671</v>
      </c>
      <c r="O30" t="s">
        <v>2672</v>
      </c>
      <c r="P30" t="s">
        <v>2673</v>
      </c>
      <c r="Q30" t="s">
        <v>2674</v>
      </c>
      <c r="R30" t="s">
        <v>1409</v>
      </c>
      <c r="S30" t="s">
        <v>1343</v>
      </c>
      <c r="T30" t="s">
        <v>2675</v>
      </c>
      <c r="U30" t="s">
        <v>2032</v>
      </c>
      <c r="V30" t="s">
        <v>2676</v>
      </c>
      <c r="W30" t="s">
        <v>1727</v>
      </c>
      <c r="X30" t="s">
        <v>1759</v>
      </c>
      <c r="Y30" t="s">
        <v>1657</v>
      </c>
      <c r="Z30" t="s">
        <v>1410</v>
      </c>
      <c r="AA30" t="s">
        <v>2677</v>
      </c>
      <c r="AB30" t="s">
        <v>2678</v>
      </c>
      <c r="AC30" t="s">
        <v>2679</v>
      </c>
      <c r="AD30" t="s">
        <v>2680</v>
      </c>
      <c r="AE30" t="s">
        <v>2681</v>
      </c>
      <c r="AF30" t="s">
        <v>2682</v>
      </c>
      <c r="AG30" t="s">
        <v>2683</v>
      </c>
      <c r="AH30" t="s">
        <v>1411</v>
      </c>
      <c r="AI30" t="s">
        <v>2684</v>
      </c>
      <c r="AJ30" t="s">
        <v>2685</v>
      </c>
      <c r="AK30" t="s">
        <v>2686</v>
      </c>
      <c r="AL30" t="s">
        <v>1986</v>
      </c>
      <c r="AM30" t="s">
        <v>2022</v>
      </c>
      <c r="AN30" t="s">
        <v>2687</v>
      </c>
      <c r="AO30" t="s">
        <v>2688</v>
      </c>
      <c r="AP30" t="s">
        <v>1412</v>
      </c>
      <c r="AQ30" t="s">
        <v>1583</v>
      </c>
      <c r="AR30" t="s">
        <v>1597</v>
      </c>
      <c r="AS30" t="s">
        <v>2689</v>
      </c>
      <c r="AT30" t="s">
        <v>2435</v>
      </c>
      <c r="AU30" t="s">
        <v>2690</v>
      </c>
      <c r="AV30" t="s">
        <v>2691</v>
      </c>
      <c r="AW30" t="s">
        <v>2408</v>
      </c>
      <c r="AX30" t="s">
        <v>1413</v>
      </c>
    </row>
    <row r="31">
      <c r="A31" s="5" t="s">
        <v>382</v>
      </c>
      <c r="B31" t="s">
        <v>1414</v>
      </c>
      <c r="C31" t="s">
        <v>2692</v>
      </c>
      <c r="D31" t="s">
        <v>1759</v>
      </c>
      <c r="E31" t="s">
        <v>2693</v>
      </c>
      <c r="F31" t="s">
        <v>2694</v>
      </c>
      <c r="G31" t="s">
        <v>2695</v>
      </c>
      <c r="H31" t="s">
        <v>2696</v>
      </c>
      <c r="I31" t="s">
        <v>2583</v>
      </c>
      <c r="J31" t="s">
        <v>1415</v>
      </c>
      <c r="K31" t="s">
        <v>2697</v>
      </c>
      <c r="L31" t="s">
        <v>2698</v>
      </c>
      <c r="M31" t="s">
        <v>2699</v>
      </c>
      <c r="N31" t="s">
        <v>2700</v>
      </c>
      <c r="O31" t="s">
        <v>2701</v>
      </c>
      <c r="P31" t="s">
        <v>2702</v>
      </c>
      <c r="Q31" t="s">
        <v>2703</v>
      </c>
      <c r="R31" t="s">
        <v>1416</v>
      </c>
      <c r="S31" t="s">
        <v>2704</v>
      </c>
      <c r="T31" t="s">
        <v>2705</v>
      </c>
      <c r="U31" t="s">
        <v>1996</v>
      </c>
      <c r="V31" t="s">
        <v>1752</v>
      </c>
      <c r="W31" t="s">
        <v>2503</v>
      </c>
      <c r="X31" t="s">
        <v>2560</v>
      </c>
      <c r="Y31" t="s">
        <v>2560</v>
      </c>
      <c r="Z31" t="s">
        <v>1417</v>
      </c>
      <c r="AA31" t="s">
        <v>2706</v>
      </c>
      <c r="AB31" t="s">
        <v>2707</v>
      </c>
      <c r="AC31" t="s">
        <v>2708</v>
      </c>
      <c r="AD31" t="s">
        <v>1961</v>
      </c>
      <c r="AE31" t="s">
        <v>2709</v>
      </c>
      <c r="AF31" t="s">
        <v>2710</v>
      </c>
      <c r="AG31" t="s">
        <v>2711</v>
      </c>
      <c r="AH31" t="s">
        <v>1418</v>
      </c>
      <c r="AI31" t="s">
        <v>2712</v>
      </c>
      <c r="AJ31" t="s">
        <v>2713</v>
      </c>
      <c r="AK31" t="s">
        <v>2714</v>
      </c>
      <c r="AL31" t="s">
        <v>2715</v>
      </c>
      <c r="AM31" t="s">
        <v>2716</v>
      </c>
      <c r="AN31" t="s">
        <v>2717</v>
      </c>
      <c r="AO31" t="s">
        <v>2718</v>
      </c>
      <c r="AP31" t="s">
        <v>1419</v>
      </c>
      <c r="AQ31" t="s">
        <v>2168</v>
      </c>
      <c r="AR31" t="s">
        <v>1410</v>
      </c>
      <c r="AS31" t="s">
        <v>1986</v>
      </c>
      <c r="AT31" t="s">
        <v>2719</v>
      </c>
      <c r="AU31" t="s">
        <v>2720</v>
      </c>
      <c r="AV31" t="s">
        <v>2721</v>
      </c>
      <c r="AW31" t="s">
        <v>2722</v>
      </c>
      <c r="AX31" t="s">
        <v>1420</v>
      </c>
    </row>
    <row r="32">
      <c r="A32" s="5" t="s">
        <v>382</v>
      </c>
      <c r="B32" t="s">
        <v>1421</v>
      </c>
      <c r="C32" t="s">
        <v>1313</v>
      </c>
      <c r="D32" t="s">
        <v>2723</v>
      </c>
      <c r="E32" t="s">
        <v>2259</v>
      </c>
      <c r="F32" t="s">
        <v>2724</v>
      </c>
      <c r="G32" t="s">
        <v>2725</v>
      </c>
      <c r="H32" t="s">
        <v>2726</v>
      </c>
      <c r="I32" t="s">
        <v>2431</v>
      </c>
      <c r="J32" t="s">
        <v>1422</v>
      </c>
      <c r="K32" t="s">
        <v>2727</v>
      </c>
      <c r="L32" t="s">
        <v>2728</v>
      </c>
      <c r="M32" t="s">
        <v>2729</v>
      </c>
      <c r="N32" t="s">
        <v>2730</v>
      </c>
      <c r="O32" t="s">
        <v>2731</v>
      </c>
      <c r="P32" t="s">
        <v>2732</v>
      </c>
      <c r="Q32" t="s">
        <v>2733</v>
      </c>
      <c r="R32" t="s">
        <v>1423</v>
      </c>
      <c r="S32" t="s">
        <v>2501</v>
      </c>
      <c r="T32" t="s">
        <v>2734</v>
      </c>
      <c r="U32" t="s">
        <v>2735</v>
      </c>
      <c r="V32" t="s">
        <v>2736</v>
      </c>
      <c r="W32" t="s">
        <v>1594</v>
      </c>
      <c r="X32" t="s">
        <v>2737</v>
      </c>
      <c r="Y32" t="s">
        <v>2738</v>
      </c>
      <c r="Z32" t="s">
        <v>1424</v>
      </c>
      <c r="AA32" t="s">
        <v>2739</v>
      </c>
      <c r="AB32" t="s">
        <v>2740</v>
      </c>
      <c r="AC32" t="s">
        <v>2741</v>
      </c>
      <c r="AD32" t="s">
        <v>2742</v>
      </c>
      <c r="AE32" t="s">
        <v>2743</v>
      </c>
      <c r="AF32" t="s">
        <v>2744</v>
      </c>
      <c r="AG32" t="s">
        <v>2745</v>
      </c>
      <c r="AH32" t="s">
        <v>1425</v>
      </c>
      <c r="AI32" t="s">
        <v>2746</v>
      </c>
      <c r="AJ32" t="s">
        <v>2747</v>
      </c>
      <c r="AK32" t="s">
        <v>2748</v>
      </c>
      <c r="AL32" t="s">
        <v>2191</v>
      </c>
      <c r="AM32" t="s">
        <v>2561</v>
      </c>
      <c r="AN32" t="s">
        <v>2749</v>
      </c>
      <c r="AO32" t="s">
        <v>2749</v>
      </c>
      <c r="AP32" t="s">
        <v>1426</v>
      </c>
      <c r="AQ32" t="s">
        <v>2750</v>
      </c>
      <c r="AR32" t="s">
        <v>2425</v>
      </c>
      <c r="AS32" t="s">
        <v>2751</v>
      </c>
      <c r="AT32" t="s">
        <v>2752</v>
      </c>
      <c r="AU32" t="s">
        <v>2753</v>
      </c>
      <c r="AV32" t="s">
        <v>2754</v>
      </c>
      <c r="AW32" t="s">
        <v>2755</v>
      </c>
      <c r="AX32" t="s">
        <v>1427</v>
      </c>
    </row>
    <row r="33">
      <c r="A33" s="5" t="s">
        <v>382</v>
      </c>
      <c r="B33" t="s">
        <v>1428</v>
      </c>
      <c r="C33" t="s">
        <v>2756</v>
      </c>
      <c r="D33" t="s">
        <v>2757</v>
      </c>
      <c r="E33" t="s">
        <v>1263</v>
      </c>
      <c r="F33" t="s">
        <v>2758</v>
      </c>
      <c r="G33" t="s">
        <v>2759</v>
      </c>
      <c r="H33" t="s">
        <v>2760</v>
      </c>
      <c r="I33" t="s">
        <v>2761</v>
      </c>
      <c r="J33" t="s">
        <v>1429</v>
      </c>
      <c r="K33" t="s">
        <v>2762</v>
      </c>
      <c r="L33" t="s">
        <v>2763</v>
      </c>
      <c r="M33" t="s">
        <v>2764</v>
      </c>
      <c r="N33" t="s">
        <v>2765</v>
      </c>
      <c r="O33" t="s">
        <v>2766</v>
      </c>
      <c r="P33" t="s">
        <v>2767</v>
      </c>
      <c r="Q33" t="s">
        <v>2768</v>
      </c>
      <c r="R33" t="s">
        <v>1430</v>
      </c>
      <c r="S33" t="s">
        <v>2769</v>
      </c>
      <c r="T33" t="s">
        <v>2770</v>
      </c>
      <c r="U33" t="s">
        <v>2771</v>
      </c>
      <c r="V33" t="s">
        <v>2772</v>
      </c>
      <c r="W33" t="s">
        <v>2773</v>
      </c>
      <c r="X33" t="s">
        <v>2774</v>
      </c>
      <c r="Y33" t="s">
        <v>2775</v>
      </c>
      <c r="Z33" t="s">
        <v>1431</v>
      </c>
      <c r="AA33" t="s">
        <v>2776</v>
      </c>
      <c r="AB33" t="s">
        <v>2777</v>
      </c>
      <c r="AC33" t="s">
        <v>2778</v>
      </c>
      <c r="AD33" t="s">
        <v>2779</v>
      </c>
      <c r="AE33" t="s">
        <v>2780</v>
      </c>
      <c r="AF33" t="s">
        <v>2781</v>
      </c>
      <c r="AG33" t="s">
        <v>2782</v>
      </c>
      <c r="AH33" t="s">
        <v>1432</v>
      </c>
      <c r="AI33" t="s">
        <v>2783</v>
      </c>
      <c r="AJ33" t="s">
        <v>2784</v>
      </c>
      <c r="AK33" t="s">
        <v>2785</v>
      </c>
      <c r="AL33" t="s">
        <v>2786</v>
      </c>
      <c r="AM33" t="s">
        <v>1498</v>
      </c>
      <c r="AN33" t="s">
        <v>2787</v>
      </c>
      <c r="AO33" t="s">
        <v>2788</v>
      </c>
      <c r="AP33" t="s">
        <v>1433</v>
      </c>
      <c r="AQ33" t="s">
        <v>2789</v>
      </c>
      <c r="AR33" t="s">
        <v>2790</v>
      </c>
      <c r="AS33" t="s">
        <v>2791</v>
      </c>
      <c r="AT33" t="s">
        <v>2792</v>
      </c>
      <c r="AU33" t="s">
        <v>2793</v>
      </c>
      <c r="AV33" t="s">
        <v>2794</v>
      </c>
      <c r="AW33" t="s">
        <v>2795</v>
      </c>
      <c r="AX33" t="s">
        <v>1434</v>
      </c>
    </row>
    <row r="34">
      <c r="A34" s="5" t="s">
        <v>382</v>
      </c>
      <c r="B34" t="s">
        <v>1435</v>
      </c>
      <c r="C34" t="s">
        <v>2796</v>
      </c>
      <c r="D34" t="s">
        <v>2797</v>
      </c>
      <c r="E34" t="s">
        <v>2798</v>
      </c>
      <c r="F34" t="s">
        <v>1750</v>
      </c>
      <c r="G34" t="s">
        <v>2799</v>
      </c>
      <c r="H34" t="s">
        <v>2800</v>
      </c>
      <c r="I34" t="s">
        <v>2235</v>
      </c>
      <c r="J34" t="s">
        <v>1436</v>
      </c>
      <c r="K34" t="s">
        <v>2801</v>
      </c>
      <c r="L34" t="s">
        <v>2802</v>
      </c>
      <c r="M34" t="s">
        <v>2803</v>
      </c>
      <c r="N34" t="s">
        <v>2804</v>
      </c>
      <c r="O34" t="s">
        <v>2805</v>
      </c>
      <c r="P34" t="s">
        <v>2806</v>
      </c>
      <c r="Q34" t="s">
        <v>2807</v>
      </c>
      <c r="R34" t="s">
        <v>1437</v>
      </c>
      <c r="S34" t="s">
        <v>2808</v>
      </c>
      <c r="T34" t="s">
        <v>2809</v>
      </c>
      <c r="U34" t="s">
        <v>2461</v>
      </c>
      <c r="V34" t="s">
        <v>2810</v>
      </c>
      <c r="W34" t="s">
        <v>2129</v>
      </c>
      <c r="X34" t="s">
        <v>2811</v>
      </c>
      <c r="Y34" t="s">
        <v>2812</v>
      </c>
      <c r="Z34" t="s">
        <v>1438</v>
      </c>
      <c r="AA34" t="s">
        <v>2813</v>
      </c>
      <c r="AB34" t="s">
        <v>2814</v>
      </c>
      <c r="AC34" t="s">
        <v>2815</v>
      </c>
      <c r="AD34" t="s">
        <v>2816</v>
      </c>
      <c r="AE34" t="s">
        <v>2817</v>
      </c>
      <c r="AF34" t="s">
        <v>2655</v>
      </c>
      <c r="AG34" t="s">
        <v>2818</v>
      </c>
      <c r="AH34" t="s">
        <v>1439</v>
      </c>
      <c r="AI34" t="s">
        <v>2819</v>
      </c>
      <c r="AJ34" t="s">
        <v>2820</v>
      </c>
      <c r="AK34" t="s">
        <v>2821</v>
      </c>
      <c r="AL34" t="s">
        <v>2822</v>
      </c>
      <c r="AM34" t="s">
        <v>2823</v>
      </c>
      <c r="AN34" t="s">
        <v>2824</v>
      </c>
      <c r="AO34" t="s">
        <v>1302</v>
      </c>
      <c r="AP34" t="s">
        <v>1265</v>
      </c>
      <c r="AQ34" t="s">
        <v>2825</v>
      </c>
      <c r="AR34" t="s">
        <v>2826</v>
      </c>
      <c r="AS34" t="s">
        <v>2827</v>
      </c>
      <c r="AT34" t="s">
        <v>2828</v>
      </c>
      <c r="AU34" t="s">
        <v>2829</v>
      </c>
      <c r="AV34" t="s">
        <v>2830</v>
      </c>
      <c r="AW34" t="s">
        <v>2831</v>
      </c>
      <c r="AX34" t="s">
        <v>1440</v>
      </c>
    </row>
    <row r="35">
      <c r="A35" s="5" t="s">
        <v>382</v>
      </c>
      <c r="B35" t="s">
        <v>1441</v>
      </c>
      <c r="C35" t="s">
        <v>2077</v>
      </c>
      <c r="D35" t="s">
        <v>1604</v>
      </c>
      <c r="E35" t="s">
        <v>2832</v>
      </c>
      <c r="F35" t="s">
        <v>2833</v>
      </c>
      <c r="G35" t="s">
        <v>2834</v>
      </c>
      <c r="H35" t="s">
        <v>2835</v>
      </c>
      <c r="I35" t="s">
        <v>2836</v>
      </c>
      <c r="J35" t="s">
        <v>1442</v>
      </c>
      <c r="K35" t="s">
        <v>2837</v>
      </c>
      <c r="L35" t="s">
        <v>2838</v>
      </c>
      <c r="M35" t="s">
        <v>2839</v>
      </c>
      <c r="N35" t="s">
        <v>2840</v>
      </c>
      <c r="O35" t="s">
        <v>2841</v>
      </c>
      <c r="P35" t="s">
        <v>2842</v>
      </c>
      <c r="Q35" t="s">
        <v>2843</v>
      </c>
      <c r="R35" t="s">
        <v>1443</v>
      </c>
      <c r="S35" t="s">
        <v>2844</v>
      </c>
      <c r="T35" t="s">
        <v>2845</v>
      </c>
      <c r="U35" t="s">
        <v>1391</v>
      </c>
      <c r="V35" t="s">
        <v>2846</v>
      </c>
      <c r="W35" t="s">
        <v>1270</v>
      </c>
      <c r="X35" t="s">
        <v>2833</v>
      </c>
      <c r="Y35" t="s">
        <v>2153</v>
      </c>
      <c r="Z35" t="s">
        <v>1444</v>
      </c>
      <c r="AA35" t="s">
        <v>2847</v>
      </c>
      <c r="AB35" t="s">
        <v>2848</v>
      </c>
      <c r="AC35" t="s">
        <v>2849</v>
      </c>
      <c r="AD35" t="s">
        <v>2850</v>
      </c>
      <c r="AE35" t="s">
        <v>2851</v>
      </c>
      <c r="AF35" t="s">
        <v>2852</v>
      </c>
      <c r="AG35" t="s">
        <v>2853</v>
      </c>
      <c r="AH35" t="s">
        <v>1445</v>
      </c>
      <c r="AI35" t="s">
        <v>2854</v>
      </c>
      <c r="AJ35" t="s">
        <v>2855</v>
      </c>
      <c r="AK35" t="s">
        <v>2856</v>
      </c>
      <c r="AL35" t="s">
        <v>2857</v>
      </c>
      <c r="AM35" t="s">
        <v>2231</v>
      </c>
      <c r="AN35" t="s">
        <v>2858</v>
      </c>
      <c r="AO35" t="s">
        <v>2859</v>
      </c>
      <c r="AP35" t="s">
        <v>1446</v>
      </c>
      <c r="AQ35" t="s">
        <v>2860</v>
      </c>
      <c r="AR35" t="s">
        <v>2861</v>
      </c>
      <c r="AS35" t="s">
        <v>2862</v>
      </c>
      <c r="AT35" t="s">
        <v>2863</v>
      </c>
      <c r="AU35" t="s">
        <v>2864</v>
      </c>
      <c r="AV35" t="s">
        <v>2865</v>
      </c>
      <c r="AW35" t="s">
        <v>2866</v>
      </c>
      <c r="AX35" t="s">
        <v>1447</v>
      </c>
    </row>
    <row r="36">
      <c r="A36" s="5" t="s">
        <v>382</v>
      </c>
      <c r="B36" t="s">
        <v>1448</v>
      </c>
      <c r="C36" t="s">
        <v>2867</v>
      </c>
      <c r="D36" t="s">
        <v>2868</v>
      </c>
      <c r="E36" t="s">
        <v>2869</v>
      </c>
      <c r="F36" t="s">
        <v>2870</v>
      </c>
      <c r="G36" t="s">
        <v>2871</v>
      </c>
      <c r="H36" t="s">
        <v>2872</v>
      </c>
      <c r="I36" t="s">
        <v>2873</v>
      </c>
      <c r="J36" t="s">
        <v>1449</v>
      </c>
      <c r="K36" t="s">
        <v>2874</v>
      </c>
      <c r="L36" t="s">
        <v>2875</v>
      </c>
      <c r="M36" t="s">
        <v>2876</v>
      </c>
      <c r="N36" t="s">
        <v>2877</v>
      </c>
      <c r="O36" t="s">
        <v>2878</v>
      </c>
      <c r="P36" t="s">
        <v>2879</v>
      </c>
      <c r="Q36" t="s">
        <v>2880</v>
      </c>
      <c r="R36" t="s">
        <v>1450</v>
      </c>
      <c r="S36" t="s">
        <v>2881</v>
      </c>
      <c r="T36" t="s">
        <v>2882</v>
      </c>
      <c r="U36" t="s">
        <v>2883</v>
      </c>
      <c r="V36" t="s">
        <v>2884</v>
      </c>
      <c r="W36" t="s">
        <v>2885</v>
      </c>
      <c r="X36" t="s">
        <v>2886</v>
      </c>
      <c r="Y36" t="s">
        <v>2887</v>
      </c>
      <c r="Z36" t="s">
        <v>1451</v>
      </c>
      <c r="AA36" t="s">
        <v>2888</v>
      </c>
      <c r="AB36" t="s">
        <v>2889</v>
      </c>
      <c r="AC36" t="s">
        <v>2890</v>
      </c>
      <c r="AD36" t="s">
        <v>2891</v>
      </c>
      <c r="AE36" t="s">
        <v>2892</v>
      </c>
      <c r="AF36" t="s">
        <v>2893</v>
      </c>
      <c r="AG36" t="s">
        <v>2894</v>
      </c>
      <c r="AH36" t="s">
        <v>1452</v>
      </c>
      <c r="AI36" t="s">
        <v>2895</v>
      </c>
      <c r="AJ36" t="s">
        <v>2896</v>
      </c>
      <c r="AK36" t="s">
        <v>2897</v>
      </c>
      <c r="AL36" t="s">
        <v>2898</v>
      </c>
      <c r="AM36" t="s">
        <v>2899</v>
      </c>
      <c r="AN36" t="s">
        <v>2900</v>
      </c>
      <c r="AO36" t="s">
        <v>2901</v>
      </c>
      <c r="AP36" t="s">
        <v>1453</v>
      </c>
      <c r="AQ36" t="s">
        <v>2902</v>
      </c>
      <c r="AR36" t="s">
        <v>2903</v>
      </c>
      <c r="AS36" t="s">
        <v>2904</v>
      </c>
      <c r="AT36" t="s">
        <v>2905</v>
      </c>
      <c r="AU36" t="s">
        <v>2906</v>
      </c>
      <c r="AV36" t="s">
        <v>2907</v>
      </c>
      <c r="AW36" t="s">
        <v>2908</v>
      </c>
      <c r="AX36" t="s">
        <v>1454</v>
      </c>
    </row>
    <row r="37">
      <c r="A37" s="5" t="s">
        <v>382</v>
      </c>
      <c r="B37" t="s">
        <v>1455</v>
      </c>
      <c r="C37" t="s">
        <v>2909</v>
      </c>
      <c r="D37" t="s">
        <v>2910</v>
      </c>
      <c r="E37" t="s">
        <v>2911</v>
      </c>
      <c r="F37" t="s">
        <v>2912</v>
      </c>
      <c r="G37" t="s">
        <v>2913</v>
      </c>
      <c r="H37" t="s">
        <v>2914</v>
      </c>
      <c r="I37" t="s">
        <v>2915</v>
      </c>
      <c r="J37" t="s">
        <v>1456</v>
      </c>
      <c r="K37" t="s">
        <v>2916</v>
      </c>
      <c r="L37" t="s">
        <v>2917</v>
      </c>
      <c r="M37" t="s">
        <v>2918</v>
      </c>
      <c r="N37" t="s">
        <v>2919</v>
      </c>
      <c r="O37" t="s">
        <v>2920</v>
      </c>
      <c r="P37" t="s">
        <v>2921</v>
      </c>
      <c r="Q37" t="s">
        <v>2922</v>
      </c>
      <c r="R37" t="s">
        <v>1457</v>
      </c>
      <c r="S37" t="s">
        <v>2923</v>
      </c>
      <c r="T37" t="s">
        <v>2924</v>
      </c>
      <c r="U37" t="s">
        <v>2925</v>
      </c>
      <c r="V37" t="s">
        <v>2926</v>
      </c>
      <c r="W37" t="s">
        <v>2927</v>
      </c>
      <c r="X37" t="s">
        <v>1644</v>
      </c>
      <c r="Y37" t="s">
        <v>2928</v>
      </c>
      <c r="Z37" t="s">
        <v>1458</v>
      </c>
      <c r="AA37" t="s">
        <v>2929</v>
      </c>
      <c r="AB37" t="s">
        <v>2930</v>
      </c>
      <c r="AC37" t="s">
        <v>2931</v>
      </c>
      <c r="AD37" t="s">
        <v>2932</v>
      </c>
      <c r="AE37" t="s">
        <v>2933</v>
      </c>
      <c r="AF37" t="s">
        <v>2934</v>
      </c>
      <c r="AG37" t="s">
        <v>2935</v>
      </c>
      <c r="AH37" t="s">
        <v>1459</v>
      </c>
      <c r="AI37" t="s">
        <v>2936</v>
      </c>
      <c r="AJ37" t="s">
        <v>2937</v>
      </c>
      <c r="AK37" t="s">
        <v>2938</v>
      </c>
      <c r="AL37" t="s">
        <v>2939</v>
      </c>
      <c r="AM37" t="s">
        <v>2940</v>
      </c>
      <c r="AN37" t="s">
        <v>2941</v>
      </c>
      <c r="AO37" t="s">
        <v>2942</v>
      </c>
      <c r="AP37" t="s">
        <v>1460</v>
      </c>
      <c r="AQ37" t="s">
        <v>2859</v>
      </c>
      <c r="AR37" t="s">
        <v>2943</v>
      </c>
      <c r="AS37" t="s">
        <v>2944</v>
      </c>
      <c r="AT37" t="s">
        <v>2945</v>
      </c>
      <c r="AU37" t="s">
        <v>2946</v>
      </c>
      <c r="AV37" t="s">
        <v>2947</v>
      </c>
      <c r="AW37" t="s">
        <v>2948</v>
      </c>
      <c r="AX37" t="s">
        <v>1461</v>
      </c>
    </row>
    <row r="38">
      <c r="A38" s="5" t="s">
        <v>382</v>
      </c>
      <c r="B38" t="s">
        <v>1462</v>
      </c>
      <c r="C38" t="s">
        <v>2949</v>
      </c>
      <c r="D38" t="s">
        <v>1692</v>
      </c>
      <c r="E38" t="s">
        <v>2950</v>
      </c>
      <c r="F38" t="s">
        <v>1793</v>
      </c>
      <c r="G38" t="s">
        <v>2951</v>
      </c>
      <c r="H38" t="s">
        <v>2952</v>
      </c>
      <c r="I38" t="s">
        <v>2953</v>
      </c>
      <c r="J38" t="s">
        <v>1463</v>
      </c>
      <c r="K38" t="s">
        <v>2954</v>
      </c>
      <c r="L38" t="s">
        <v>2955</v>
      </c>
      <c r="M38" t="s">
        <v>2956</v>
      </c>
      <c r="N38" t="s">
        <v>2957</v>
      </c>
      <c r="O38" t="s">
        <v>2958</v>
      </c>
      <c r="P38" t="s">
        <v>2959</v>
      </c>
      <c r="Q38" t="s">
        <v>2960</v>
      </c>
      <c r="R38" t="s">
        <v>1464</v>
      </c>
      <c r="S38" t="s">
        <v>2961</v>
      </c>
      <c r="T38" t="s">
        <v>2962</v>
      </c>
      <c r="U38" t="s">
        <v>2963</v>
      </c>
      <c r="V38" t="s">
        <v>2964</v>
      </c>
      <c r="W38" t="s">
        <v>2965</v>
      </c>
      <c r="X38" t="s">
        <v>2966</v>
      </c>
      <c r="Y38" t="s">
        <v>2967</v>
      </c>
      <c r="Z38" t="s">
        <v>1465</v>
      </c>
      <c r="AA38" t="s">
        <v>2299</v>
      </c>
      <c r="AB38" t="s">
        <v>1780</v>
      </c>
      <c r="AC38" t="s">
        <v>2968</v>
      </c>
      <c r="AD38" t="s">
        <v>2969</v>
      </c>
      <c r="AE38" t="s">
        <v>2970</v>
      </c>
      <c r="AF38" t="s">
        <v>2971</v>
      </c>
      <c r="AG38" t="s">
        <v>2972</v>
      </c>
      <c r="AH38" t="s">
        <v>1466</v>
      </c>
      <c r="AI38" t="s">
        <v>2973</v>
      </c>
      <c r="AJ38" t="s">
        <v>2974</v>
      </c>
      <c r="AK38" t="s">
        <v>2975</v>
      </c>
      <c r="AL38" t="s">
        <v>2276</v>
      </c>
      <c r="AM38" t="s">
        <v>1424</v>
      </c>
      <c r="AN38" t="s">
        <v>2665</v>
      </c>
      <c r="AO38" t="s">
        <v>1572</v>
      </c>
      <c r="AP38" t="s">
        <v>1467</v>
      </c>
      <c r="AQ38" t="s">
        <v>2976</v>
      </c>
      <c r="AR38" t="s">
        <v>2977</v>
      </c>
      <c r="AS38" t="s">
        <v>2978</v>
      </c>
      <c r="AT38" t="s">
        <v>2979</v>
      </c>
      <c r="AU38" t="s">
        <v>2980</v>
      </c>
      <c r="AV38" t="s">
        <v>2981</v>
      </c>
      <c r="AW38" t="s">
        <v>2982</v>
      </c>
      <c r="AX38" t="s">
        <v>1468</v>
      </c>
    </row>
    <row r="39">
      <c r="A39" s="5" t="s">
        <v>382</v>
      </c>
      <c r="B39" t="s">
        <v>1469</v>
      </c>
      <c r="C39" t="s">
        <v>2983</v>
      </c>
      <c r="D39" t="s">
        <v>2984</v>
      </c>
      <c r="E39" t="s">
        <v>2053</v>
      </c>
      <c r="F39" t="s">
        <v>2985</v>
      </c>
      <c r="G39" t="s">
        <v>2165</v>
      </c>
      <c r="H39" t="s">
        <v>1882</v>
      </c>
      <c r="I39" t="s">
        <v>2986</v>
      </c>
      <c r="J39" t="s">
        <v>1470</v>
      </c>
      <c r="K39" t="s">
        <v>2987</v>
      </c>
      <c r="L39" t="s">
        <v>2988</v>
      </c>
      <c r="M39" t="s">
        <v>2989</v>
      </c>
      <c r="N39" t="s">
        <v>2990</v>
      </c>
      <c r="O39" t="s">
        <v>2991</v>
      </c>
      <c r="P39" t="s">
        <v>2992</v>
      </c>
      <c r="Q39" t="s">
        <v>2993</v>
      </c>
      <c r="R39" t="s">
        <v>1471</v>
      </c>
      <c r="S39" t="s">
        <v>2994</v>
      </c>
      <c r="T39" t="s">
        <v>2571</v>
      </c>
      <c r="U39" t="s">
        <v>2995</v>
      </c>
      <c r="V39" t="s">
        <v>2996</v>
      </c>
      <c r="W39" t="s">
        <v>1987</v>
      </c>
      <c r="X39" t="s">
        <v>2997</v>
      </c>
      <c r="Y39" t="s">
        <v>2998</v>
      </c>
      <c r="Z39" t="s">
        <v>1472</v>
      </c>
      <c r="AA39" t="s">
        <v>2999</v>
      </c>
      <c r="AB39" t="s">
        <v>3000</v>
      </c>
      <c r="AC39" t="s">
        <v>3001</v>
      </c>
      <c r="AD39" t="s">
        <v>3002</v>
      </c>
      <c r="AE39" t="s">
        <v>3003</v>
      </c>
      <c r="AF39" t="s">
        <v>2711</v>
      </c>
      <c r="AG39" t="s">
        <v>3004</v>
      </c>
      <c r="AH39" t="s">
        <v>1473</v>
      </c>
      <c r="AI39" t="s">
        <v>1508</v>
      </c>
      <c r="AJ39" t="s">
        <v>2061</v>
      </c>
      <c r="AK39" t="s">
        <v>3005</v>
      </c>
      <c r="AL39" t="s">
        <v>3006</v>
      </c>
      <c r="AM39" t="s">
        <v>2563</v>
      </c>
      <c r="AN39" t="s">
        <v>2692</v>
      </c>
      <c r="AO39" t="s">
        <v>3007</v>
      </c>
      <c r="AP39" t="s">
        <v>1474</v>
      </c>
      <c r="AQ39" t="s">
        <v>2861</v>
      </c>
      <c r="AR39" t="s">
        <v>1422</v>
      </c>
      <c r="AS39" t="s">
        <v>2747</v>
      </c>
      <c r="AT39" t="s">
        <v>3008</v>
      </c>
      <c r="AU39" t="s">
        <v>3009</v>
      </c>
      <c r="AV39" t="s">
        <v>1509</v>
      </c>
      <c r="AW39" t="s">
        <v>2593</v>
      </c>
      <c r="AX39" t="s">
        <v>1475</v>
      </c>
    </row>
    <row r="40">
      <c r="A40" s="5" t="s">
        <v>382</v>
      </c>
      <c r="B40" t="s">
        <v>1476</v>
      </c>
      <c r="C40" t="s">
        <v>3010</v>
      </c>
      <c r="D40" t="s">
        <v>3011</v>
      </c>
      <c r="E40" t="s">
        <v>2861</v>
      </c>
      <c r="F40" t="s">
        <v>3012</v>
      </c>
      <c r="G40" t="s">
        <v>3013</v>
      </c>
      <c r="H40" t="s">
        <v>3014</v>
      </c>
      <c r="I40" t="s">
        <v>3015</v>
      </c>
      <c r="J40" t="s">
        <v>1477</v>
      </c>
      <c r="K40" t="s">
        <v>3016</v>
      </c>
      <c r="L40" t="s">
        <v>3017</v>
      </c>
      <c r="M40" t="s">
        <v>3018</v>
      </c>
      <c r="N40" t="s">
        <v>3019</v>
      </c>
      <c r="O40" t="s">
        <v>3020</v>
      </c>
      <c r="P40" t="s">
        <v>3021</v>
      </c>
      <c r="Q40" t="s">
        <v>3022</v>
      </c>
      <c r="R40" t="s">
        <v>1478</v>
      </c>
      <c r="S40" t="s">
        <v>3023</v>
      </c>
      <c r="T40" t="s">
        <v>1950</v>
      </c>
      <c r="U40" t="s">
        <v>3024</v>
      </c>
      <c r="V40" t="s">
        <v>3025</v>
      </c>
      <c r="W40" t="s">
        <v>3026</v>
      </c>
      <c r="X40" t="s">
        <v>3027</v>
      </c>
      <c r="Y40" t="s">
        <v>2077</v>
      </c>
      <c r="Z40" t="s">
        <v>1479</v>
      </c>
      <c r="AA40" t="s">
        <v>3028</v>
      </c>
      <c r="AB40" t="s">
        <v>1888</v>
      </c>
      <c r="AC40" t="s">
        <v>3029</v>
      </c>
      <c r="AD40" t="s">
        <v>1867</v>
      </c>
      <c r="AE40" t="s">
        <v>3030</v>
      </c>
      <c r="AF40" t="s">
        <v>3031</v>
      </c>
      <c r="AG40" t="s">
        <v>3032</v>
      </c>
      <c r="AH40" t="s">
        <v>1480</v>
      </c>
      <c r="AI40" t="s">
        <v>3033</v>
      </c>
      <c r="AJ40" t="s">
        <v>3034</v>
      </c>
      <c r="AK40" t="s">
        <v>3035</v>
      </c>
      <c r="AL40" t="s">
        <v>3036</v>
      </c>
      <c r="AM40" t="s">
        <v>3037</v>
      </c>
      <c r="AN40" t="s">
        <v>3038</v>
      </c>
      <c r="AO40" t="s">
        <v>3039</v>
      </c>
      <c r="AP40" t="s">
        <v>1481</v>
      </c>
      <c r="AQ40" t="s">
        <v>2580</v>
      </c>
      <c r="AR40" t="s">
        <v>3040</v>
      </c>
      <c r="AS40" t="s">
        <v>3041</v>
      </c>
      <c r="AT40" t="s">
        <v>3042</v>
      </c>
      <c r="AU40" t="s">
        <v>1556</v>
      </c>
      <c r="AV40" t="s">
        <v>3043</v>
      </c>
      <c r="AW40" t="s">
        <v>3044</v>
      </c>
      <c r="AX40" t="s">
        <v>1482</v>
      </c>
    </row>
    <row r="41">
      <c r="A41" s="5" t="s">
        <v>382</v>
      </c>
      <c r="B41" t="s">
        <v>1483</v>
      </c>
      <c r="C41" t="s">
        <v>2516</v>
      </c>
      <c r="D41" t="s">
        <v>3045</v>
      </c>
      <c r="E41" t="s">
        <v>1670</v>
      </c>
      <c r="F41" t="s">
        <v>3046</v>
      </c>
      <c r="G41" t="s">
        <v>3047</v>
      </c>
      <c r="H41" t="s">
        <v>3048</v>
      </c>
      <c r="I41" t="s">
        <v>3049</v>
      </c>
      <c r="J41" t="s">
        <v>1484</v>
      </c>
      <c r="K41" t="s">
        <v>3050</v>
      </c>
      <c r="L41" t="s">
        <v>3051</v>
      </c>
      <c r="M41" t="s">
        <v>3052</v>
      </c>
      <c r="N41" t="s">
        <v>3053</v>
      </c>
      <c r="O41" t="s">
        <v>3054</v>
      </c>
      <c r="P41" t="s">
        <v>3055</v>
      </c>
      <c r="Q41" t="s">
        <v>3056</v>
      </c>
      <c r="R41" t="s">
        <v>1485</v>
      </c>
      <c r="S41" t="s">
        <v>3057</v>
      </c>
      <c r="T41" t="s">
        <v>3058</v>
      </c>
      <c r="U41" t="s">
        <v>3059</v>
      </c>
      <c r="V41" t="s">
        <v>3060</v>
      </c>
      <c r="W41" t="s">
        <v>1288</v>
      </c>
      <c r="X41" t="s">
        <v>2694</v>
      </c>
      <c r="Y41" t="s">
        <v>3061</v>
      </c>
      <c r="Z41" t="s">
        <v>1486</v>
      </c>
      <c r="AA41" t="s">
        <v>3062</v>
      </c>
      <c r="AB41" t="s">
        <v>3063</v>
      </c>
      <c r="AC41" t="s">
        <v>3064</v>
      </c>
      <c r="AD41" t="s">
        <v>3065</v>
      </c>
      <c r="AE41" t="s">
        <v>3066</v>
      </c>
      <c r="AF41" t="s">
        <v>2577</v>
      </c>
      <c r="AG41" t="s">
        <v>3067</v>
      </c>
      <c r="AH41" t="s">
        <v>1487</v>
      </c>
      <c r="AI41" t="s">
        <v>3068</v>
      </c>
      <c r="AJ41" t="s">
        <v>3069</v>
      </c>
      <c r="AK41" t="s">
        <v>3070</v>
      </c>
      <c r="AL41" t="s">
        <v>3071</v>
      </c>
      <c r="AM41" t="s">
        <v>3072</v>
      </c>
      <c r="AN41" t="s">
        <v>3073</v>
      </c>
      <c r="AO41" t="s">
        <v>3074</v>
      </c>
      <c r="AP41" t="s">
        <v>1488</v>
      </c>
      <c r="AQ41" t="s">
        <v>2257</v>
      </c>
      <c r="AR41" t="s">
        <v>1463</v>
      </c>
      <c r="AS41" t="s">
        <v>3075</v>
      </c>
      <c r="AT41" t="s">
        <v>3076</v>
      </c>
      <c r="AU41" t="s">
        <v>3077</v>
      </c>
      <c r="AV41" t="s">
        <v>3078</v>
      </c>
      <c r="AW41" t="s">
        <v>1731</v>
      </c>
      <c r="AX41" t="s">
        <v>1489</v>
      </c>
    </row>
    <row r="42">
      <c r="A42" s="5" t="s">
        <v>382</v>
      </c>
      <c r="B42" t="s">
        <v>1490</v>
      </c>
      <c r="C42" t="s">
        <v>2655</v>
      </c>
      <c r="D42" t="s">
        <v>3079</v>
      </c>
      <c r="E42" t="s">
        <v>3080</v>
      </c>
      <c r="F42" t="s">
        <v>3081</v>
      </c>
      <c r="G42" t="s">
        <v>3082</v>
      </c>
      <c r="H42" t="s">
        <v>3083</v>
      </c>
      <c r="I42" t="s">
        <v>3084</v>
      </c>
      <c r="J42" t="s">
        <v>1491</v>
      </c>
      <c r="K42" t="s">
        <v>3085</v>
      </c>
      <c r="L42" t="s">
        <v>3086</v>
      </c>
      <c r="M42" t="s">
        <v>2971</v>
      </c>
      <c r="N42" t="s">
        <v>3087</v>
      </c>
      <c r="O42" t="s">
        <v>3088</v>
      </c>
      <c r="P42" t="s">
        <v>3089</v>
      </c>
      <c r="Q42" t="s">
        <v>3090</v>
      </c>
      <c r="R42" t="s">
        <v>1492</v>
      </c>
      <c r="S42" t="s">
        <v>3091</v>
      </c>
      <c r="T42" t="s">
        <v>3092</v>
      </c>
      <c r="U42" t="s">
        <v>3093</v>
      </c>
      <c r="V42" t="s">
        <v>3094</v>
      </c>
      <c r="W42" t="s">
        <v>3095</v>
      </c>
      <c r="X42" t="s">
        <v>3096</v>
      </c>
      <c r="Y42" t="s">
        <v>3097</v>
      </c>
      <c r="Z42" t="s">
        <v>1493</v>
      </c>
      <c r="AA42" t="s">
        <v>3098</v>
      </c>
      <c r="AB42" t="s">
        <v>3099</v>
      </c>
      <c r="AC42" t="s">
        <v>3100</v>
      </c>
      <c r="AD42" t="s">
        <v>3101</v>
      </c>
      <c r="AE42" t="s">
        <v>3102</v>
      </c>
      <c r="AF42" t="s">
        <v>3103</v>
      </c>
      <c r="AG42" t="s">
        <v>3104</v>
      </c>
      <c r="AH42" t="s">
        <v>1494</v>
      </c>
      <c r="AI42" t="s">
        <v>3105</v>
      </c>
      <c r="AJ42" t="s">
        <v>3106</v>
      </c>
      <c r="AK42" t="s">
        <v>3107</v>
      </c>
      <c r="AL42" t="s">
        <v>3108</v>
      </c>
      <c r="AM42" t="s">
        <v>3109</v>
      </c>
      <c r="AN42" t="s">
        <v>3110</v>
      </c>
      <c r="AO42" t="s">
        <v>2714</v>
      </c>
      <c r="AP42" t="s">
        <v>1495</v>
      </c>
      <c r="AQ42" t="s">
        <v>3111</v>
      </c>
      <c r="AR42" t="s">
        <v>1484</v>
      </c>
      <c r="AS42" t="s">
        <v>1692</v>
      </c>
      <c r="AT42" t="s">
        <v>3112</v>
      </c>
      <c r="AU42" t="s">
        <v>3113</v>
      </c>
      <c r="AV42" t="s">
        <v>2272</v>
      </c>
      <c r="AW42" t="s">
        <v>2761</v>
      </c>
      <c r="AX42" t="s">
        <v>1496</v>
      </c>
    </row>
    <row r="43">
      <c r="A43" s="5" t="s">
        <v>382</v>
      </c>
      <c r="B43" t="s">
        <v>1497</v>
      </c>
      <c r="C43" t="s">
        <v>3114</v>
      </c>
      <c r="D43" t="s">
        <v>3115</v>
      </c>
      <c r="E43" t="s">
        <v>3116</v>
      </c>
      <c r="F43" t="s">
        <v>3117</v>
      </c>
      <c r="G43" t="s">
        <v>3118</v>
      </c>
      <c r="H43" t="s">
        <v>3119</v>
      </c>
      <c r="I43" t="s">
        <v>3120</v>
      </c>
      <c r="J43" t="s">
        <v>1498</v>
      </c>
      <c r="K43" t="s">
        <v>3121</v>
      </c>
      <c r="L43" t="s">
        <v>3122</v>
      </c>
      <c r="M43" t="s">
        <v>3123</v>
      </c>
      <c r="N43" t="s">
        <v>3124</v>
      </c>
      <c r="O43" t="s">
        <v>3125</v>
      </c>
      <c r="P43" t="s">
        <v>3126</v>
      </c>
      <c r="Q43" t="s">
        <v>3127</v>
      </c>
      <c r="R43" t="s">
        <v>1499</v>
      </c>
      <c r="S43" t="s">
        <v>3128</v>
      </c>
      <c r="T43" t="s">
        <v>2093</v>
      </c>
      <c r="U43" t="s">
        <v>2586</v>
      </c>
      <c r="V43" t="s">
        <v>1433</v>
      </c>
      <c r="W43" t="s">
        <v>3129</v>
      </c>
      <c r="X43" t="s">
        <v>3130</v>
      </c>
      <c r="Y43" t="s">
        <v>2135</v>
      </c>
      <c r="Z43" t="s">
        <v>1306</v>
      </c>
      <c r="AA43" t="s">
        <v>3131</v>
      </c>
      <c r="AB43" t="s">
        <v>2829</v>
      </c>
      <c r="AC43" t="s">
        <v>3132</v>
      </c>
      <c r="AD43" t="s">
        <v>3026</v>
      </c>
      <c r="AE43" t="s">
        <v>3133</v>
      </c>
      <c r="AF43" t="s">
        <v>3134</v>
      </c>
      <c r="AG43" t="s">
        <v>3135</v>
      </c>
      <c r="AH43" t="s">
        <v>1500</v>
      </c>
      <c r="AI43" t="s">
        <v>2632</v>
      </c>
      <c r="AJ43" t="s">
        <v>3136</v>
      </c>
      <c r="AK43" t="s">
        <v>3137</v>
      </c>
      <c r="AL43" t="s">
        <v>2098</v>
      </c>
      <c r="AM43" t="s">
        <v>3138</v>
      </c>
      <c r="AN43" t="s">
        <v>3139</v>
      </c>
      <c r="AO43" t="s">
        <v>3140</v>
      </c>
      <c r="AP43" t="s">
        <v>1501</v>
      </c>
      <c r="AQ43" t="s">
        <v>3141</v>
      </c>
      <c r="AR43" t="s">
        <v>1240</v>
      </c>
      <c r="AS43" t="s">
        <v>3142</v>
      </c>
      <c r="AT43" t="s">
        <v>3143</v>
      </c>
      <c r="AU43" t="s">
        <v>2092</v>
      </c>
      <c r="AV43" t="s">
        <v>3144</v>
      </c>
      <c r="AW43" t="s">
        <v>3145</v>
      </c>
      <c r="AX43" t="s">
        <v>1502</v>
      </c>
    </row>
    <row r="44">
      <c r="A44" s="5" t="s">
        <v>382</v>
      </c>
      <c r="B44" t="s">
        <v>1503</v>
      </c>
      <c r="C44" t="s">
        <v>3146</v>
      </c>
      <c r="D44" t="s">
        <v>3147</v>
      </c>
      <c r="E44" t="s">
        <v>3148</v>
      </c>
      <c r="F44" t="s">
        <v>1313</v>
      </c>
      <c r="G44" t="s">
        <v>3149</v>
      </c>
      <c r="H44" t="s">
        <v>2539</v>
      </c>
      <c r="I44" t="s">
        <v>3150</v>
      </c>
      <c r="J44" t="s">
        <v>1329</v>
      </c>
      <c r="K44" t="s">
        <v>3151</v>
      </c>
      <c r="L44" t="s">
        <v>3152</v>
      </c>
      <c r="M44" t="s">
        <v>3153</v>
      </c>
      <c r="N44" t="s">
        <v>3154</v>
      </c>
      <c r="O44" t="s">
        <v>3155</v>
      </c>
      <c r="P44" t="s">
        <v>3156</v>
      </c>
      <c r="Q44" t="s">
        <v>3157</v>
      </c>
      <c r="R44" t="s">
        <v>1504</v>
      </c>
      <c r="S44" t="s">
        <v>3158</v>
      </c>
      <c r="T44" t="s">
        <v>3159</v>
      </c>
      <c r="U44" t="s">
        <v>2267</v>
      </c>
      <c r="V44" t="s">
        <v>3160</v>
      </c>
      <c r="W44" t="s">
        <v>3161</v>
      </c>
      <c r="X44" t="s">
        <v>2539</v>
      </c>
      <c r="Y44" t="s">
        <v>3007</v>
      </c>
      <c r="Z44" t="s">
        <v>1280</v>
      </c>
      <c r="AA44" t="s">
        <v>3162</v>
      </c>
      <c r="AB44" t="s">
        <v>2592</v>
      </c>
      <c r="AC44" t="s">
        <v>3163</v>
      </c>
      <c r="AD44" t="s">
        <v>3164</v>
      </c>
      <c r="AE44" t="s">
        <v>3165</v>
      </c>
      <c r="AF44" t="s">
        <v>3166</v>
      </c>
      <c r="AG44" t="s">
        <v>1909</v>
      </c>
      <c r="AH44" t="s">
        <v>1505</v>
      </c>
      <c r="AI44" t="s">
        <v>3167</v>
      </c>
      <c r="AJ44" t="s">
        <v>3168</v>
      </c>
      <c r="AK44" t="s">
        <v>3169</v>
      </c>
      <c r="AL44" t="s">
        <v>3170</v>
      </c>
      <c r="AM44" t="s">
        <v>2081</v>
      </c>
      <c r="AN44" t="s">
        <v>3171</v>
      </c>
      <c r="AO44" t="s">
        <v>2122</v>
      </c>
      <c r="AP44" t="s">
        <v>1506</v>
      </c>
      <c r="AQ44" t="s">
        <v>3172</v>
      </c>
      <c r="AR44" t="s">
        <v>2421</v>
      </c>
      <c r="AS44" t="s">
        <v>3173</v>
      </c>
      <c r="AT44" t="s">
        <v>2275</v>
      </c>
      <c r="AU44" t="s">
        <v>2596</v>
      </c>
      <c r="AV44" t="s">
        <v>3174</v>
      </c>
      <c r="AW44" t="s">
        <v>3175</v>
      </c>
      <c r="AX44" t="s">
        <v>1470</v>
      </c>
    </row>
    <row r="45">
      <c r="A45" s="5" t="s">
        <v>382</v>
      </c>
      <c r="B45" t="s">
        <v>1507</v>
      </c>
      <c r="C45" t="s">
        <v>3176</v>
      </c>
      <c r="D45" t="s">
        <v>1433</v>
      </c>
      <c r="E45" t="s">
        <v>3177</v>
      </c>
      <c r="F45" t="s">
        <v>1292</v>
      </c>
      <c r="G45" t="s">
        <v>3178</v>
      </c>
      <c r="H45" t="s">
        <v>3179</v>
      </c>
      <c r="I45" t="s">
        <v>3180</v>
      </c>
      <c r="J45" t="s">
        <v>1508</v>
      </c>
      <c r="K45" t="s">
        <v>3181</v>
      </c>
      <c r="L45" t="s">
        <v>3182</v>
      </c>
      <c r="M45" t="s">
        <v>3183</v>
      </c>
      <c r="N45" t="s">
        <v>3184</v>
      </c>
      <c r="O45" t="s">
        <v>3185</v>
      </c>
      <c r="P45" t="s">
        <v>3186</v>
      </c>
      <c r="Q45" t="s">
        <v>3187</v>
      </c>
      <c r="R45" t="s">
        <v>1509</v>
      </c>
      <c r="S45" t="s">
        <v>3188</v>
      </c>
      <c r="T45" t="s">
        <v>2263</v>
      </c>
      <c r="U45" t="s">
        <v>2593</v>
      </c>
      <c r="V45" t="s">
        <v>3189</v>
      </c>
      <c r="W45" t="s">
        <v>2189</v>
      </c>
      <c r="X45" t="s">
        <v>3190</v>
      </c>
      <c r="Y45" t="s">
        <v>3191</v>
      </c>
      <c r="Z45" t="s">
        <v>1510</v>
      </c>
      <c r="AA45" t="s">
        <v>3192</v>
      </c>
      <c r="AB45" t="s">
        <v>3193</v>
      </c>
      <c r="AC45" t="s">
        <v>3194</v>
      </c>
      <c r="AD45" t="s">
        <v>3195</v>
      </c>
      <c r="AE45" t="s">
        <v>3196</v>
      </c>
      <c r="AF45" t="s">
        <v>3197</v>
      </c>
      <c r="AG45" t="s">
        <v>3198</v>
      </c>
      <c r="AH45" t="s">
        <v>1511</v>
      </c>
      <c r="AI45" t="s">
        <v>2168</v>
      </c>
      <c r="AJ45" t="s">
        <v>3199</v>
      </c>
      <c r="AK45" t="s">
        <v>3145</v>
      </c>
      <c r="AL45" t="s">
        <v>3200</v>
      </c>
      <c r="AM45" t="s">
        <v>3201</v>
      </c>
      <c r="AN45" t="s">
        <v>2859</v>
      </c>
      <c r="AO45" t="s">
        <v>3128</v>
      </c>
      <c r="AP45" t="s">
        <v>1512</v>
      </c>
      <c r="AQ45" t="s">
        <v>3072</v>
      </c>
      <c r="AR45" t="s">
        <v>3202</v>
      </c>
      <c r="AS45" t="s">
        <v>3203</v>
      </c>
      <c r="AT45" t="s">
        <v>2300</v>
      </c>
      <c r="AU45" t="s">
        <v>3204</v>
      </c>
      <c r="AV45" t="s">
        <v>3043</v>
      </c>
      <c r="AW45" t="s">
        <v>2834</v>
      </c>
      <c r="AX45" t="s">
        <v>1513</v>
      </c>
    </row>
    <row r="46">
      <c r="A46" s="5" t="s">
        <v>382</v>
      </c>
      <c r="B46" t="s">
        <v>1514</v>
      </c>
      <c r="C46" t="s">
        <v>3205</v>
      </c>
      <c r="D46" t="s">
        <v>3206</v>
      </c>
      <c r="E46" t="s">
        <v>1658</v>
      </c>
      <c r="F46" t="s">
        <v>1594</v>
      </c>
      <c r="G46" t="s">
        <v>3207</v>
      </c>
      <c r="H46" t="s">
        <v>1373</v>
      </c>
      <c r="I46" t="s">
        <v>3208</v>
      </c>
      <c r="J46" t="s">
        <v>1515</v>
      </c>
      <c r="K46" t="s">
        <v>3209</v>
      </c>
      <c r="L46" t="s">
        <v>3210</v>
      </c>
      <c r="M46" t="s">
        <v>3210</v>
      </c>
      <c r="N46" t="s">
        <v>3211</v>
      </c>
      <c r="O46" t="s">
        <v>3212</v>
      </c>
      <c r="P46" t="s">
        <v>3213</v>
      </c>
      <c r="Q46" t="s">
        <v>3214</v>
      </c>
      <c r="R46" t="s">
        <v>1516</v>
      </c>
      <c r="S46" t="s">
        <v>2726</v>
      </c>
      <c r="T46" t="s">
        <v>3215</v>
      </c>
      <c r="U46" t="s">
        <v>3216</v>
      </c>
      <c r="V46" t="s">
        <v>3217</v>
      </c>
      <c r="W46" t="s">
        <v>3093</v>
      </c>
      <c r="X46" t="s">
        <v>3218</v>
      </c>
      <c r="Y46" t="s">
        <v>3219</v>
      </c>
      <c r="Z46" t="s">
        <v>1517</v>
      </c>
      <c r="AA46" t="s">
        <v>2828</v>
      </c>
      <c r="AB46" t="s">
        <v>3220</v>
      </c>
      <c r="AC46" t="s">
        <v>1788</v>
      </c>
      <c r="AD46" t="s">
        <v>2578</v>
      </c>
      <c r="AE46" t="s">
        <v>2278</v>
      </c>
      <c r="AF46" t="s">
        <v>3221</v>
      </c>
      <c r="AG46" t="s">
        <v>3222</v>
      </c>
      <c r="AH46" t="s">
        <v>1518</v>
      </c>
      <c r="AI46" t="s">
        <v>3223</v>
      </c>
      <c r="AJ46" t="s">
        <v>3224</v>
      </c>
      <c r="AK46" t="s">
        <v>2419</v>
      </c>
      <c r="AL46" t="s">
        <v>3000</v>
      </c>
      <c r="AM46" t="s">
        <v>3225</v>
      </c>
      <c r="AN46" t="s">
        <v>1985</v>
      </c>
      <c r="AO46" t="s">
        <v>3226</v>
      </c>
      <c r="AP46" t="s">
        <v>1519</v>
      </c>
      <c r="AQ46" t="s">
        <v>3227</v>
      </c>
      <c r="AR46" t="s">
        <v>3228</v>
      </c>
      <c r="AS46" t="s">
        <v>2281</v>
      </c>
      <c r="AT46" t="s">
        <v>3229</v>
      </c>
      <c r="AU46" t="s">
        <v>3230</v>
      </c>
      <c r="AV46" t="s">
        <v>3231</v>
      </c>
      <c r="AW46" t="s">
        <v>3232</v>
      </c>
      <c r="AX46" t="s">
        <v>1520</v>
      </c>
    </row>
    <row r="47">
      <c r="A47" s="5" t="s">
        <v>382</v>
      </c>
      <c r="B47" t="s">
        <v>1521</v>
      </c>
      <c r="C47" t="s">
        <v>3233</v>
      </c>
      <c r="D47" t="s">
        <v>3234</v>
      </c>
      <c r="E47" t="s">
        <v>3235</v>
      </c>
      <c r="F47" t="s">
        <v>3236</v>
      </c>
      <c r="G47" t="s">
        <v>3237</v>
      </c>
      <c r="H47" t="s">
        <v>3238</v>
      </c>
      <c r="I47" t="s">
        <v>3239</v>
      </c>
      <c r="J47" t="s">
        <v>1522</v>
      </c>
      <c r="K47" t="s">
        <v>3240</v>
      </c>
      <c r="L47" t="s">
        <v>3241</v>
      </c>
      <c r="M47" t="s">
        <v>3242</v>
      </c>
      <c r="N47" t="s">
        <v>3243</v>
      </c>
      <c r="O47" t="s">
        <v>3244</v>
      </c>
      <c r="P47" t="s">
        <v>3245</v>
      </c>
      <c r="Q47" t="s">
        <v>3246</v>
      </c>
      <c r="R47" t="s">
        <v>1523</v>
      </c>
      <c r="S47" t="s">
        <v>3247</v>
      </c>
      <c r="T47" t="s">
        <v>3235</v>
      </c>
      <c r="U47" t="s">
        <v>3248</v>
      </c>
      <c r="V47" t="s">
        <v>3249</v>
      </c>
      <c r="W47" t="s">
        <v>3250</v>
      </c>
      <c r="X47" t="s">
        <v>3251</v>
      </c>
      <c r="Y47" t="s">
        <v>3252</v>
      </c>
      <c r="Z47" t="s">
        <v>1524</v>
      </c>
      <c r="AA47" t="s">
        <v>3253</v>
      </c>
      <c r="AB47" t="s">
        <v>3254</v>
      </c>
      <c r="AC47" t="s">
        <v>3255</v>
      </c>
      <c r="AD47" t="s">
        <v>3256</v>
      </c>
      <c r="AE47" t="s">
        <v>3257</v>
      </c>
      <c r="AF47" t="s">
        <v>3258</v>
      </c>
      <c r="AG47" t="s">
        <v>3259</v>
      </c>
      <c r="AH47" t="s">
        <v>1525</v>
      </c>
      <c r="AI47" t="s">
        <v>3260</v>
      </c>
      <c r="AJ47" t="s">
        <v>3261</v>
      </c>
      <c r="AK47" t="s">
        <v>3262</v>
      </c>
      <c r="AL47" t="s">
        <v>1527</v>
      </c>
      <c r="AM47" t="s">
        <v>3233</v>
      </c>
      <c r="AN47" t="s">
        <v>1773</v>
      </c>
      <c r="AO47" t="s">
        <v>3263</v>
      </c>
      <c r="AP47" t="s">
        <v>1526</v>
      </c>
      <c r="AQ47" t="s">
        <v>3264</v>
      </c>
      <c r="AR47" t="s">
        <v>3250</v>
      </c>
      <c r="AS47" t="s">
        <v>3265</v>
      </c>
      <c r="AT47" t="s">
        <v>3266</v>
      </c>
      <c r="AU47" t="s">
        <v>3254</v>
      </c>
      <c r="AV47" t="s">
        <v>3267</v>
      </c>
      <c r="AW47" t="s">
        <v>3268</v>
      </c>
      <c r="AX47" t="s">
        <v>1527</v>
      </c>
    </row>
    <row r="49">
      <c r="A49" t="s">
        <v>427</v>
      </c>
    </row>
    <row r="50">
      <c r="A50" t="s">
        <v>428</v>
      </c>
    </row>
    <row r="51">
      <c r="A51" t="s">
        <v>429</v>
      </c>
    </row>
    <row r="52">
      <c r="A52" t="s">
        <v>430</v>
      </c>
    </row>
    <row r="53">
      <c r="A53" t="s">
        <v>431</v>
      </c>
    </row>
    <row r="54">
      <c r="A54" t="s">
        <v>432</v>
      </c>
    </row>
    <row r="55">
      <c r="A55" t="s">
        <v>432</v>
      </c>
    </row>
    <row r="56">
      <c r="A56" t="s">
        <v>433</v>
      </c>
    </row>
    <row r="57">
      <c r="A57" t="s">
        <v>434</v>
      </c>
    </row>
    <row r="58">
      <c r="A58" t="s">
        <v>435</v>
      </c>
    </row>
    <row r="59">
      <c r="A59" t="s">
        <v>1528</v>
      </c>
    </row>
    <row r="60">
      <c r="A60" t="s">
        <v>1529</v>
      </c>
    </row>
    <row r="61">
      <c r="A61" t="s">
        <v>436</v>
      </c>
    </row>
    <row r="62">
      <c r="A62" t="s">
        <v>935</v>
      </c>
    </row>
    <row r="63">
      <c r="A63" t="s">
        <v>382</v>
      </c>
    </row>
    <row r="64">
      <c r="A64" t="s">
        <v>438</v>
      </c>
    </row>
    <row r="65">
      <c r="A65" t="s">
        <v>1530</v>
      </c>
    </row>
  </sheetData>
  <mergeCells count="1">
    <mergeCell ref="A3:AX3"/>
  </mergeCells>
  <pageMargins left="0.7" right="0.7" top="0.75" bottom="0.75" header="0.3" footer="0.3"/>
  <pageSetup paperSize="9" orientation="portrait"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83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3269</v>
      </c>
      <c r="D4" s="2" t="s">
        <v>3270</v>
      </c>
      <c r="E4" s="2" t="s">
        <v>3271</v>
      </c>
      <c r="F4" s="2" t="s">
        <v>3272</v>
      </c>
      <c r="G4" s="2" t="s">
        <v>3273</v>
      </c>
      <c r="H4" s="2" t="s">
        <v>3274</v>
      </c>
      <c r="I4" s="2" t="s">
        <v>3275</v>
      </c>
      <c r="J4" s="2" t="s">
        <v>3276</v>
      </c>
      <c r="K4" s="2" t="s">
        <v>3277</v>
      </c>
      <c r="L4" s="2" t="s">
        <v>3278</v>
      </c>
      <c r="M4" s="2" t="s">
        <v>3279</v>
      </c>
      <c r="N4" s="2" t="s">
        <v>3280</v>
      </c>
    </row>
    <row r="5">
      <c r="A5" s="5" t="s">
        <v>382</v>
      </c>
      <c r="B5" t="s">
        <v>1234</v>
      </c>
      <c r="C5" t="s">
        <v>3281</v>
      </c>
      <c r="D5" t="s">
        <v>1532</v>
      </c>
      <c r="E5" t="s">
        <v>3282</v>
      </c>
      <c r="F5" t="s">
        <v>1533</v>
      </c>
      <c r="G5" t="s">
        <v>3283</v>
      </c>
      <c r="H5" t="s">
        <v>1534</v>
      </c>
      <c r="I5" t="s">
        <v>3284</v>
      </c>
      <c r="J5" t="s">
        <v>1535</v>
      </c>
      <c r="K5" t="s">
        <v>1723</v>
      </c>
      <c r="L5" t="s">
        <v>1536</v>
      </c>
      <c r="M5" t="s">
        <v>3285</v>
      </c>
      <c r="N5" t="s">
        <v>1537</v>
      </c>
    </row>
    <row r="6">
      <c r="A6" s="5" t="s">
        <v>382</v>
      </c>
      <c r="B6" t="s">
        <v>1241</v>
      </c>
      <c r="C6" t="s">
        <v>3286</v>
      </c>
      <c r="D6" t="s">
        <v>1538</v>
      </c>
      <c r="E6" t="s">
        <v>3287</v>
      </c>
      <c r="F6" t="s">
        <v>1539</v>
      </c>
      <c r="G6" t="s">
        <v>3288</v>
      </c>
      <c r="H6" t="s">
        <v>1540</v>
      </c>
      <c r="I6" t="s">
        <v>3289</v>
      </c>
      <c r="J6" t="s">
        <v>1541</v>
      </c>
      <c r="K6" t="s">
        <v>3290</v>
      </c>
      <c r="L6" t="s">
        <v>1542</v>
      </c>
      <c r="M6" t="s">
        <v>3291</v>
      </c>
      <c r="N6" t="s">
        <v>1543</v>
      </c>
    </row>
    <row r="7">
      <c r="A7" s="5" t="s">
        <v>382</v>
      </c>
      <c r="B7" t="s">
        <v>1248</v>
      </c>
      <c r="C7" t="s">
        <v>3292</v>
      </c>
      <c r="D7" t="s">
        <v>1544</v>
      </c>
      <c r="E7" t="s">
        <v>3293</v>
      </c>
      <c r="F7" t="s">
        <v>1545</v>
      </c>
      <c r="G7" t="s">
        <v>3294</v>
      </c>
      <c r="H7" t="s">
        <v>1546</v>
      </c>
      <c r="I7" t="s">
        <v>3295</v>
      </c>
      <c r="J7" t="s">
        <v>1547</v>
      </c>
      <c r="K7" t="s">
        <v>3296</v>
      </c>
      <c r="L7" t="s">
        <v>1548</v>
      </c>
      <c r="M7" t="s">
        <v>3297</v>
      </c>
      <c r="N7" t="s">
        <v>1549</v>
      </c>
    </row>
    <row r="8">
      <c r="A8" s="5" t="s">
        <v>382</v>
      </c>
      <c r="B8" t="s">
        <v>1255</v>
      </c>
      <c r="C8" t="s">
        <v>2054</v>
      </c>
      <c r="D8" t="s">
        <v>1550</v>
      </c>
      <c r="E8" t="s">
        <v>1563</v>
      </c>
      <c r="F8" t="s">
        <v>1551</v>
      </c>
      <c r="G8" t="s">
        <v>3298</v>
      </c>
      <c r="H8" t="s">
        <v>1552</v>
      </c>
      <c r="I8" t="s">
        <v>2722</v>
      </c>
      <c r="J8" t="s">
        <v>1553</v>
      </c>
      <c r="K8" t="s">
        <v>3299</v>
      </c>
      <c r="L8" t="s">
        <v>1554</v>
      </c>
      <c r="M8" t="s">
        <v>1567</v>
      </c>
      <c r="N8" t="s">
        <v>1555</v>
      </c>
    </row>
    <row r="9">
      <c r="A9" s="5" t="s">
        <v>382</v>
      </c>
      <c r="B9" t="s">
        <v>1262</v>
      </c>
      <c r="C9" t="s">
        <v>3300</v>
      </c>
      <c r="D9" t="s">
        <v>1556</v>
      </c>
      <c r="E9" t="s">
        <v>3301</v>
      </c>
      <c r="F9" t="s">
        <v>1557</v>
      </c>
      <c r="G9" t="s">
        <v>1978</v>
      </c>
      <c r="H9" t="s">
        <v>1558</v>
      </c>
      <c r="I9" t="s">
        <v>3302</v>
      </c>
      <c r="J9" t="s">
        <v>1559</v>
      </c>
      <c r="K9" t="s">
        <v>2467</v>
      </c>
      <c r="L9" t="s">
        <v>1560</v>
      </c>
      <c r="M9" t="s">
        <v>1980</v>
      </c>
      <c r="N9" t="s">
        <v>1561</v>
      </c>
    </row>
    <row r="10">
      <c r="A10" s="5" t="s">
        <v>382</v>
      </c>
      <c r="B10" t="s">
        <v>1269</v>
      </c>
      <c r="C10" t="s">
        <v>3303</v>
      </c>
      <c r="D10" t="s">
        <v>1562</v>
      </c>
      <c r="E10" t="s">
        <v>3304</v>
      </c>
      <c r="F10" t="s">
        <v>1563</v>
      </c>
      <c r="G10" t="s">
        <v>2408</v>
      </c>
      <c r="H10" t="s">
        <v>1564</v>
      </c>
      <c r="I10" t="s">
        <v>3305</v>
      </c>
      <c r="J10" t="s">
        <v>1565</v>
      </c>
      <c r="K10" t="s">
        <v>3306</v>
      </c>
      <c r="L10" t="s">
        <v>1566</v>
      </c>
      <c r="M10" t="s">
        <v>3307</v>
      </c>
      <c r="N10" t="s">
        <v>1567</v>
      </c>
    </row>
    <row r="11">
      <c r="A11" s="5" t="s">
        <v>382</v>
      </c>
      <c r="B11" t="s">
        <v>1275</v>
      </c>
      <c r="C11" t="s">
        <v>3308</v>
      </c>
      <c r="D11" t="s">
        <v>1568</v>
      </c>
      <c r="E11" t="s">
        <v>3309</v>
      </c>
      <c r="F11" t="s">
        <v>1569</v>
      </c>
      <c r="G11" t="s">
        <v>1765</v>
      </c>
      <c r="H11" t="s">
        <v>1570</v>
      </c>
      <c r="I11" t="s">
        <v>3310</v>
      </c>
      <c r="J11" t="s">
        <v>1571</v>
      </c>
      <c r="K11" t="s">
        <v>2666</v>
      </c>
      <c r="L11" t="s">
        <v>1572</v>
      </c>
      <c r="M11" t="s">
        <v>3311</v>
      </c>
      <c r="N11" t="s">
        <v>1573</v>
      </c>
    </row>
    <row r="12">
      <c r="A12" s="5" t="s">
        <v>382</v>
      </c>
      <c r="B12" t="s">
        <v>1282</v>
      </c>
      <c r="C12" t="s">
        <v>3312</v>
      </c>
      <c r="D12" t="s">
        <v>1574</v>
      </c>
      <c r="E12" t="s">
        <v>3313</v>
      </c>
      <c r="F12" t="s">
        <v>1575</v>
      </c>
      <c r="G12" t="s">
        <v>3314</v>
      </c>
      <c r="H12" t="s">
        <v>1576</v>
      </c>
      <c r="I12" t="s">
        <v>3315</v>
      </c>
      <c r="J12" t="s">
        <v>1577</v>
      </c>
      <c r="K12" t="s">
        <v>3316</v>
      </c>
      <c r="L12" t="s">
        <v>1578</v>
      </c>
      <c r="M12" t="s">
        <v>3317</v>
      </c>
      <c r="N12" t="s">
        <v>1534</v>
      </c>
    </row>
    <row r="13">
      <c r="A13" s="5" t="s">
        <v>382</v>
      </c>
      <c r="B13" t="s">
        <v>1289</v>
      </c>
      <c r="C13" t="s">
        <v>3318</v>
      </c>
      <c r="D13" t="s">
        <v>1579</v>
      </c>
      <c r="E13" t="s">
        <v>3319</v>
      </c>
      <c r="F13" t="s">
        <v>1580</v>
      </c>
      <c r="G13" t="s">
        <v>3320</v>
      </c>
      <c r="H13" t="s">
        <v>1532</v>
      </c>
      <c r="I13" t="s">
        <v>2011</v>
      </c>
      <c r="J13" t="s">
        <v>1581</v>
      </c>
      <c r="K13" t="s">
        <v>3321</v>
      </c>
      <c r="L13" t="s">
        <v>1582</v>
      </c>
      <c r="M13" t="s">
        <v>3322</v>
      </c>
      <c r="N13" t="s">
        <v>1583</v>
      </c>
    </row>
    <row r="14">
      <c r="A14" s="5" t="s">
        <v>382</v>
      </c>
      <c r="B14" t="s">
        <v>1296</v>
      </c>
      <c r="C14" t="s">
        <v>2561</v>
      </c>
      <c r="D14" t="s">
        <v>1584</v>
      </c>
      <c r="E14" t="s">
        <v>3323</v>
      </c>
      <c r="F14" t="s">
        <v>1585</v>
      </c>
      <c r="G14" t="s">
        <v>1602</v>
      </c>
      <c r="H14" t="s">
        <v>1586</v>
      </c>
      <c r="I14" t="s">
        <v>2828</v>
      </c>
      <c r="J14" t="s">
        <v>1587</v>
      </c>
      <c r="K14" t="s">
        <v>1882</v>
      </c>
      <c r="L14" t="s">
        <v>1588</v>
      </c>
      <c r="M14" t="s">
        <v>3063</v>
      </c>
      <c r="N14" t="s">
        <v>1589</v>
      </c>
    </row>
    <row r="15">
      <c r="A15" s="5" t="s">
        <v>382</v>
      </c>
      <c r="B15" t="s">
        <v>1303</v>
      </c>
      <c r="C15" t="s">
        <v>3324</v>
      </c>
      <c r="D15" t="s">
        <v>1590</v>
      </c>
      <c r="E15" t="s">
        <v>3325</v>
      </c>
      <c r="F15" t="s">
        <v>1591</v>
      </c>
      <c r="G15" t="s">
        <v>1375</v>
      </c>
      <c r="H15" t="s">
        <v>1592</v>
      </c>
      <c r="I15" t="s">
        <v>3326</v>
      </c>
      <c r="J15" t="s">
        <v>1593</v>
      </c>
      <c r="K15" t="s">
        <v>3327</v>
      </c>
      <c r="L15" t="s">
        <v>1412</v>
      </c>
      <c r="M15" t="s">
        <v>3328</v>
      </c>
      <c r="N15" t="s">
        <v>1594</v>
      </c>
    </row>
    <row r="16">
      <c r="A16" s="5" t="s">
        <v>382</v>
      </c>
      <c r="B16" t="s">
        <v>1310</v>
      </c>
      <c r="C16" t="s">
        <v>3329</v>
      </c>
      <c r="D16" t="s">
        <v>1595</v>
      </c>
      <c r="E16" t="s">
        <v>3330</v>
      </c>
      <c r="F16" t="s">
        <v>1596</v>
      </c>
      <c r="G16" t="s">
        <v>3329</v>
      </c>
      <c r="H16" t="s">
        <v>1597</v>
      </c>
      <c r="I16" t="s">
        <v>3331</v>
      </c>
      <c r="J16" t="s">
        <v>1598</v>
      </c>
      <c r="K16" t="s">
        <v>3332</v>
      </c>
      <c r="L16" t="s">
        <v>1599</v>
      </c>
      <c r="M16" t="s">
        <v>3333</v>
      </c>
      <c r="N16" t="s">
        <v>1537</v>
      </c>
    </row>
    <row r="17">
      <c r="A17" s="5" t="s">
        <v>382</v>
      </c>
      <c r="B17" t="s">
        <v>1317</v>
      </c>
      <c r="C17" t="s">
        <v>3334</v>
      </c>
      <c r="D17" t="s">
        <v>1600</v>
      </c>
      <c r="E17" t="s">
        <v>3335</v>
      </c>
      <c r="F17" t="s">
        <v>1601</v>
      </c>
      <c r="G17" t="s">
        <v>3164</v>
      </c>
      <c r="H17" t="s">
        <v>1602</v>
      </c>
      <c r="I17" t="s">
        <v>3043</v>
      </c>
      <c r="J17" t="s">
        <v>1603</v>
      </c>
      <c r="K17" t="s">
        <v>3336</v>
      </c>
      <c r="L17" t="s">
        <v>1604</v>
      </c>
      <c r="M17" t="s">
        <v>1238</v>
      </c>
      <c r="N17" t="s">
        <v>1605</v>
      </c>
    </row>
    <row r="18">
      <c r="A18" s="5" t="s">
        <v>382</v>
      </c>
      <c r="B18" t="s">
        <v>1324</v>
      </c>
      <c r="C18" t="s">
        <v>3337</v>
      </c>
      <c r="D18" t="s">
        <v>1606</v>
      </c>
      <c r="E18" t="s">
        <v>1647</v>
      </c>
      <c r="F18" t="s">
        <v>1607</v>
      </c>
      <c r="G18" t="s">
        <v>3338</v>
      </c>
      <c r="H18" t="s">
        <v>1608</v>
      </c>
      <c r="I18" t="s">
        <v>3339</v>
      </c>
      <c r="J18" t="s">
        <v>1609</v>
      </c>
      <c r="K18" t="s">
        <v>2255</v>
      </c>
      <c r="L18" t="s">
        <v>1610</v>
      </c>
      <c r="M18" t="s">
        <v>3340</v>
      </c>
      <c r="N18" t="s">
        <v>1611</v>
      </c>
    </row>
    <row r="19">
      <c r="A19" s="5" t="s">
        <v>382</v>
      </c>
      <c r="B19" t="s">
        <v>1331</v>
      </c>
      <c r="C19" t="s">
        <v>3341</v>
      </c>
      <c r="D19" t="s">
        <v>1612</v>
      </c>
      <c r="E19" t="s">
        <v>3342</v>
      </c>
      <c r="F19" t="s">
        <v>1613</v>
      </c>
      <c r="G19" t="s">
        <v>3343</v>
      </c>
      <c r="H19" t="s">
        <v>1614</v>
      </c>
      <c r="I19" t="s">
        <v>3344</v>
      </c>
      <c r="J19" t="s">
        <v>1615</v>
      </c>
      <c r="K19" t="s">
        <v>3345</v>
      </c>
      <c r="L19" t="s">
        <v>1616</v>
      </c>
      <c r="M19" t="s">
        <v>3346</v>
      </c>
      <c r="N19" t="s">
        <v>1617</v>
      </c>
    </row>
    <row r="20">
      <c r="A20" s="5" t="s">
        <v>382</v>
      </c>
      <c r="B20" t="s">
        <v>1338</v>
      </c>
      <c r="C20" t="s">
        <v>1620</v>
      </c>
      <c r="D20" t="s">
        <v>1618</v>
      </c>
      <c r="E20" t="s">
        <v>3347</v>
      </c>
      <c r="F20" t="s">
        <v>1619</v>
      </c>
      <c r="G20" t="s">
        <v>3348</v>
      </c>
      <c r="H20" t="s">
        <v>1620</v>
      </c>
      <c r="I20" t="s">
        <v>3349</v>
      </c>
      <c r="J20" t="s">
        <v>1621</v>
      </c>
      <c r="K20" t="s">
        <v>3350</v>
      </c>
      <c r="L20" t="s">
        <v>1622</v>
      </c>
      <c r="M20" t="s">
        <v>3351</v>
      </c>
      <c r="N20" t="s">
        <v>1623</v>
      </c>
    </row>
    <row r="21">
      <c r="A21" s="5" t="s">
        <v>382</v>
      </c>
      <c r="B21" t="s">
        <v>1345</v>
      </c>
      <c r="C21" t="s">
        <v>3352</v>
      </c>
      <c r="D21" t="s">
        <v>1624</v>
      </c>
      <c r="E21" t="s">
        <v>3353</v>
      </c>
      <c r="F21" t="s">
        <v>1625</v>
      </c>
      <c r="G21" t="s">
        <v>3117</v>
      </c>
      <c r="H21" t="s">
        <v>1626</v>
      </c>
      <c r="I21" t="s">
        <v>3354</v>
      </c>
      <c r="J21" t="s">
        <v>1627</v>
      </c>
      <c r="K21" t="s">
        <v>3355</v>
      </c>
      <c r="L21" t="s">
        <v>1628</v>
      </c>
      <c r="M21" t="s">
        <v>3356</v>
      </c>
      <c r="N21" t="s">
        <v>1629</v>
      </c>
    </row>
    <row r="22">
      <c r="A22" s="5" t="s">
        <v>382</v>
      </c>
      <c r="B22" t="s">
        <v>1352</v>
      </c>
      <c r="C22" t="s">
        <v>3357</v>
      </c>
      <c r="D22" t="s">
        <v>1334</v>
      </c>
      <c r="E22" t="s">
        <v>3358</v>
      </c>
      <c r="F22" t="s">
        <v>1630</v>
      </c>
      <c r="G22" t="s">
        <v>3359</v>
      </c>
      <c r="H22" t="s">
        <v>1631</v>
      </c>
      <c r="I22" t="s">
        <v>3360</v>
      </c>
      <c r="J22" t="s">
        <v>1632</v>
      </c>
      <c r="K22" t="s">
        <v>3361</v>
      </c>
      <c r="L22" t="s">
        <v>1633</v>
      </c>
      <c r="M22" t="s">
        <v>3362</v>
      </c>
      <c r="N22" t="s">
        <v>1634</v>
      </c>
    </row>
    <row r="23">
      <c r="A23" s="5" t="s">
        <v>382</v>
      </c>
      <c r="B23" t="s">
        <v>1358</v>
      </c>
      <c r="C23" t="s">
        <v>2309</v>
      </c>
      <c r="D23" t="s">
        <v>1635</v>
      </c>
      <c r="E23" t="s">
        <v>3363</v>
      </c>
      <c r="F23" t="s">
        <v>1636</v>
      </c>
      <c r="G23" t="s">
        <v>3364</v>
      </c>
      <c r="H23" t="s">
        <v>1637</v>
      </c>
      <c r="I23" t="s">
        <v>3365</v>
      </c>
      <c r="J23" t="s">
        <v>1638</v>
      </c>
      <c r="K23" t="s">
        <v>1727</v>
      </c>
      <c r="L23" t="s">
        <v>1572</v>
      </c>
      <c r="M23" t="s">
        <v>3366</v>
      </c>
      <c r="N23" t="s">
        <v>1639</v>
      </c>
    </row>
    <row r="24">
      <c r="A24" s="5" t="s">
        <v>382</v>
      </c>
      <c r="B24" t="s">
        <v>1365</v>
      </c>
      <c r="C24" t="s">
        <v>2623</v>
      </c>
      <c r="D24" t="s">
        <v>1640</v>
      </c>
      <c r="E24" t="s">
        <v>3367</v>
      </c>
      <c r="F24" t="s">
        <v>1641</v>
      </c>
      <c r="G24" t="s">
        <v>1278</v>
      </c>
      <c r="H24" t="s">
        <v>1642</v>
      </c>
      <c r="I24" t="s">
        <v>3368</v>
      </c>
      <c r="J24" t="s">
        <v>1643</v>
      </c>
      <c r="K24" t="s">
        <v>3369</v>
      </c>
      <c r="L24" t="s">
        <v>1644</v>
      </c>
      <c r="M24" t="s">
        <v>3370</v>
      </c>
      <c r="N24" t="s">
        <v>1645</v>
      </c>
    </row>
    <row r="25">
      <c r="A25" s="5" t="s">
        <v>382</v>
      </c>
      <c r="B25" t="s">
        <v>1372</v>
      </c>
      <c r="C25" t="s">
        <v>1334</v>
      </c>
      <c r="D25" t="s">
        <v>1646</v>
      </c>
      <c r="E25" t="s">
        <v>3371</v>
      </c>
      <c r="F25" t="s">
        <v>1647</v>
      </c>
      <c r="G25" t="s">
        <v>3372</v>
      </c>
      <c r="H25" t="s">
        <v>1648</v>
      </c>
      <c r="I25" t="s">
        <v>3373</v>
      </c>
      <c r="J25" t="s">
        <v>1649</v>
      </c>
      <c r="K25" t="s">
        <v>3374</v>
      </c>
      <c r="L25" t="s">
        <v>1650</v>
      </c>
      <c r="M25" t="s">
        <v>3375</v>
      </c>
      <c r="N25" t="s">
        <v>1651</v>
      </c>
    </row>
    <row r="26">
      <c r="A26" s="5" t="s">
        <v>382</v>
      </c>
      <c r="B26" t="s">
        <v>1379</v>
      </c>
      <c r="C26" t="s">
        <v>2623</v>
      </c>
      <c r="D26" t="s">
        <v>1295</v>
      </c>
      <c r="E26" t="s">
        <v>3376</v>
      </c>
      <c r="F26" t="s">
        <v>1652</v>
      </c>
      <c r="G26" t="s">
        <v>3377</v>
      </c>
      <c r="H26" t="s">
        <v>1653</v>
      </c>
      <c r="I26" t="s">
        <v>3378</v>
      </c>
      <c r="J26" t="s">
        <v>1654</v>
      </c>
      <c r="K26" t="s">
        <v>3379</v>
      </c>
      <c r="L26" t="s">
        <v>1655</v>
      </c>
      <c r="M26" t="s">
        <v>3380</v>
      </c>
      <c r="N26" t="s">
        <v>1656</v>
      </c>
    </row>
    <row r="27">
      <c r="A27" s="5" t="s">
        <v>382</v>
      </c>
      <c r="B27" t="s">
        <v>1386</v>
      </c>
      <c r="C27" t="s">
        <v>3381</v>
      </c>
      <c r="D27" t="s">
        <v>1657</v>
      </c>
      <c r="E27" t="s">
        <v>3382</v>
      </c>
      <c r="F27" t="s">
        <v>1423</v>
      </c>
      <c r="G27" t="s">
        <v>3383</v>
      </c>
      <c r="H27" t="s">
        <v>1658</v>
      </c>
      <c r="I27" t="s">
        <v>3384</v>
      </c>
      <c r="J27" t="s">
        <v>1659</v>
      </c>
      <c r="K27" t="s">
        <v>2304</v>
      </c>
      <c r="L27" t="s">
        <v>1660</v>
      </c>
      <c r="M27" t="s">
        <v>3385</v>
      </c>
      <c r="N27" t="s">
        <v>1661</v>
      </c>
    </row>
    <row r="28">
      <c r="A28" s="5" t="s">
        <v>382</v>
      </c>
      <c r="B28" t="s">
        <v>1393</v>
      </c>
      <c r="C28" t="s">
        <v>3386</v>
      </c>
      <c r="D28" t="s">
        <v>1662</v>
      </c>
      <c r="E28" t="s">
        <v>3387</v>
      </c>
      <c r="F28" t="s">
        <v>1663</v>
      </c>
      <c r="G28" t="s">
        <v>2408</v>
      </c>
      <c r="H28" t="s">
        <v>1664</v>
      </c>
      <c r="I28" t="s">
        <v>3388</v>
      </c>
      <c r="J28" t="s">
        <v>1665</v>
      </c>
      <c r="K28" t="s">
        <v>3389</v>
      </c>
      <c r="L28" t="s">
        <v>1666</v>
      </c>
      <c r="M28" t="s">
        <v>3390</v>
      </c>
      <c r="N28" t="s">
        <v>1667</v>
      </c>
    </row>
    <row r="29">
      <c r="A29" s="5" t="s">
        <v>382</v>
      </c>
      <c r="B29" t="s">
        <v>1400</v>
      </c>
      <c r="C29" t="s">
        <v>3391</v>
      </c>
      <c r="D29" t="s">
        <v>1668</v>
      </c>
      <c r="E29" t="s">
        <v>3392</v>
      </c>
      <c r="F29" t="s">
        <v>1669</v>
      </c>
      <c r="G29" t="s">
        <v>3393</v>
      </c>
      <c r="H29" t="s">
        <v>1670</v>
      </c>
      <c r="I29" t="s">
        <v>3394</v>
      </c>
      <c r="J29" t="s">
        <v>1671</v>
      </c>
      <c r="K29" t="s">
        <v>3395</v>
      </c>
      <c r="L29" t="s">
        <v>1672</v>
      </c>
      <c r="M29" t="s">
        <v>1361</v>
      </c>
      <c r="N29" t="s">
        <v>1673</v>
      </c>
    </row>
    <row r="30">
      <c r="A30" s="5" t="s">
        <v>382</v>
      </c>
      <c r="B30" t="s">
        <v>1407</v>
      </c>
      <c r="C30" t="s">
        <v>1679</v>
      </c>
      <c r="D30" t="s">
        <v>1674</v>
      </c>
      <c r="E30" t="s">
        <v>3396</v>
      </c>
      <c r="F30" t="s">
        <v>1675</v>
      </c>
      <c r="G30" t="s">
        <v>3397</v>
      </c>
      <c r="H30" t="s">
        <v>1676</v>
      </c>
      <c r="I30" t="s">
        <v>3398</v>
      </c>
      <c r="J30" t="s">
        <v>1677</v>
      </c>
      <c r="K30" t="s">
        <v>3399</v>
      </c>
      <c r="L30" t="s">
        <v>1678</v>
      </c>
      <c r="M30" t="s">
        <v>3400</v>
      </c>
      <c r="N30" t="s">
        <v>1679</v>
      </c>
    </row>
    <row r="31">
      <c r="A31" s="5" t="s">
        <v>382</v>
      </c>
      <c r="B31" t="s">
        <v>1414</v>
      </c>
      <c r="C31" t="s">
        <v>3401</v>
      </c>
      <c r="D31" t="s">
        <v>1680</v>
      </c>
      <c r="E31" t="s">
        <v>3402</v>
      </c>
      <c r="F31" t="s">
        <v>1681</v>
      </c>
      <c r="G31" t="s">
        <v>2689</v>
      </c>
      <c r="H31" t="s">
        <v>1682</v>
      </c>
      <c r="I31" t="s">
        <v>1740</v>
      </c>
      <c r="J31" t="s">
        <v>1683</v>
      </c>
      <c r="K31" t="s">
        <v>3403</v>
      </c>
      <c r="L31" t="s">
        <v>1684</v>
      </c>
      <c r="M31" t="s">
        <v>3404</v>
      </c>
      <c r="N31" t="s">
        <v>1685</v>
      </c>
    </row>
    <row r="32">
      <c r="A32" s="5" t="s">
        <v>382</v>
      </c>
      <c r="B32" t="s">
        <v>1421</v>
      </c>
      <c r="C32" t="s">
        <v>3405</v>
      </c>
      <c r="D32" t="s">
        <v>1686</v>
      </c>
      <c r="E32" t="s">
        <v>3406</v>
      </c>
      <c r="F32" t="s">
        <v>1687</v>
      </c>
      <c r="G32" t="s">
        <v>3407</v>
      </c>
      <c r="H32" t="s">
        <v>1688</v>
      </c>
      <c r="I32" t="s">
        <v>3408</v>
      </c>
      <c r="J32" t="s">
        <v>1689</v>
      </c>
      <c r="K32" t="s">
        <v>2293</v>
      </c>
      <c r="L32" t="s">
        <v>1690</v>
      </c>
      <c r="M32" t="s">
        <v>3409</v>
      </c>
      <c r="N32" t="s">
        <v>1691</v>
      </c>
    </row>
    <row r="33">
      <c r="A33" s="5" t="s">
        <v>382</v>
      </c>
      <c r="B33" t="s">
        <v>1428</v>
      </c>
      <c r="C33" t="s">
        <v>3410</v>
      </c>
      <c r="D33" t="s">
        <v>1692</v>
      </c>
      <c r="E33" t="s">
        <v>3411</v>
      </c>
      <c r="F33" t="s">
        <v>1693</v>
      </c>
      <c r="G33" t="s">
        <v>1658</v>
      </c>
      <c r="H33" t="s">
        <v>1635</v>
      </c>
      <c r="I33" t="s">
        <v>3412</v>
      </c>
      <c r="J33" t="s">
        <v>1694</v>
      </c>
      <c r="K33" t="s">
        <v>3413</v>
      </c>
      <c r="L33" t="s">
        <v>1695</v>
      </c>
      <c r="M33" t="s">
        <v>2312</v>
      </c>
      <c r="N33" t="s">
        <v>1696</v>
      </c>
    </row>
    <row r="34">
      <c r="A34" s="5" t="s">
        <v>382</v>
      </c>
      <c r="B34" t="s">
        <v>1435</v>
      </c>
      <c r="C34" t="s">
        <v>3218</v>
      </c>
      <c r="D34" t="s">
        <v>1697</v>
      </c>
      <c r="E34" t="s">
        <v>3414</v>
      </c>
      <c r="F34" t="s">
        <v>1698</v>
      </c>
      <c r="G34" t="s">
        <v>3415</v>
      </c>
      <c r="H34" t="s">
        <v>1699</v>
      </c>
      <c r="I34" t="s">
        <v>3416</v>
      </c>
      <c r="J34" t="s">
        <v>1700</v>
      </c>
      <c r="K34" t="s">
        <v>3417</v>
      </c>
      <c r="L34" t="s">
        <v>1701</v>
      </c>
      <c r="M34" t="s">
        <v>2516</v>
      </c>
      <c r="N34" t="s">
        <v>1702</v>
      </c>
    </row>
    <row r="35">
      <c r="A35" s="5" t="s">
        <v>382</v>
      </c>
      <c r="B35" t="s">
        <v>1441</v>
      </c>
      <c r="C35" t="s">
        <v>3418</v>
      </c>
      <c r="D35" t="s">
        <v>1517</v>
      </c>
      <c r="E35" t="s">
        <v>3419</v>
      </c>
      <c r="F35" t="s">
        <v>1703</v>
      </c>
      <c r="G35" t="s">
        <v>2691</v>
      </c>
      <c r="H35" t="s">
        <v>1330</v>
      </c>
      <c r="I35" t="s">
        <v>3420</v>
      </c>
      <c r="J35" t="s">
        <v>1704</v>
      </c>
      <c r="K35" t="s">
        <v>3421</v>
      </c>
      <c r="L35" t="s">
        <v>1705</v>
      </c>
      <c r="M35" t="s">
        <v>3422</v>
      </c>
      <c r="N35" t="s">
        <v>1706</v>
      </c>
    </row>
    <row r="36">
      <c r="A36" s="5" t="s">
        <v>382</v>
      </c>
      <c r="B36" t="s">
        <v>1448</v>
      </c>
      <c r="C36" t="s">
        <v>3423</v>
      </c>
      <c r="D36" t="s">
        <v>1707</v>
      </c>
      <c r="E36" t="s">
        <v>3424</v>
      </c>
      <c r="F36" t="s">
        <v>1708</v>
      </c>
      <c r="G36" t="s">
        <v>3425</v>
      </c>
      <c r="H36" t="s">
        <v>1709</v>
      </c>
      <c r="I36" t="s">
        <v>3426</v>
      </c>
      <c r="J36" t="s">
        <v>1710</v>
      </c>
      <c r="K36" t="s">
        <v>3427</v>
      </c>
      <c r="L36" t="s">
        <v>1711</v>
      </c>
      <c r="M36" t="s">
        <v>3428</v>
      </c>
      <c r="N36" t="s">
        <v>1712</v>
      </c>
    </row>
    <row r="37">
      <c r="A37" s="5" t="s">
        <v>382</v>
      </c>
      <c r="B37" t="s">
        <v>1455</v>
      </c>
      <c r="C37" t="s">
        <v>3189</v>
      </c>
      <c r="D37" t="s">
        <v>1713</v>
      </c>
      <c r="E37" t="s">
        <v>3429</v>
      </c>
      <c r="F37" t="s">
        <v>1714</v>
      </c>
      <c r="G37" t="s">
        <v>1655</v>
      </c>
      <c r="H37" t="s">
        <v>1715</v>
      </c>
      <c r="I37" t="s">
        <v>3163</v>
      </c>
      <c r="J37" t="s">
        <v>1716</v>
      </c>
      <c r="K37" t="s">
        <v>2932</v>
      </c>
      <c r="L37" t="s">
        <v>1717</v>
      </c>
      <c r="M37" t="s">
        <v>3218</v>
      </c>
      <c r="N37" t="s">
        <v>1718</v>
      </c>
    </row>
    <row r="38">
      <c r="A38" s="5" t="s">
        <v>382</v>
      </c>
      <c r="B38" t="s">
        <v>1462</v>
      </c>
      <c r="C38" t="s">
        <v>3430</v>
      </c>
      <c r="D38" t="s">
        <v>1719</v>
      </c>
      <c r="E38" t="s">
        <v>3431</v>
      </c>
      <c r="F38" t="s">
        <v>1720</v>
      </c>
      <c r="G38" t="s">
        <v>3432</v>
      </c>
      <c r="H38" t="s">
        <v>1721</v>
      </c>
      <c r="I38" t="s">
        <v>3433</v>
      </c>
      <c r="J38" t="s">
        <v>1722</v>
      </c>
      <c r="K38" t="s">
        <v>3434</v>
      </c>
      <c r="L38" t="s">
        <v>1723</v>
      </c>
      <c r="M38" t="s">
        <v>3435</v>
      </c>
      <c r="N38" t="s">
        <v>1724</v>
      </c>
    </row>
    <row r="39">
      <c r="A39" s="5" t="s">
        <v>382</v>
      </c>
      <c r="B39" t="s">
        <v>1469</v>
      </c>
      <c r="C39" t="s">
        <v>3436</v>
      </c>
      <c r="D39" t="s">
        <v>1725</v>
      </c>
      <c r="E39" t="s">
        <v>3437</v>
      </c>
      <c r="F39" t="s">
        <v>1726</v>
      </c>
      <c r="G39" t="s">
        <v>3438</v>
      </c>
      <c r="H39" t="s">
        <v>1727</v>
      </c>
      <c r="I39" t="s">
        <v>3439</v>
      </c>
      <c r="J39" t="s">
        <v>1728</v>
      </c>
      <c r="K39" t="s">
        <v>3440</v>
      </c>
      <c r="L39" t="s">
        <v>1729</v>
      </c>
      <c r="M39" t="s">
        <v>3441</v>
      </c>
      <c r="N39" t="s">
        <v>1567</v>
      </c>
    </row>
    <row r="40">
      <c r="A40" s="5" t="s">
        <v>382</v>
      </c>
      <c r="B40" t="s">
        <v>1476</v>
      </c>
      <c r="C40" t="s">
        <v>3442</v>
      </c>
      <c r="D40" t="s">
        <v>1420</v>
      </c>
      <c r="E40" t="s">
        <v>3443</v>
      </c>
      <c r="F40" t="s">
        <v>1730</v>
      </c>
      <c r="G40" t="s">
        <v>3189</v>
      </c>
      <c r="H40" t="s">
        <v>1731</v>
      </c>
      <c r="I40" t="s">
        <v>1509</v>
      </c>
      <c r="J40" t="s">
        <v>1732</v>
      </c>
      <c r="K40" t="s">
        <v>3444</v>
      </c>
      <c r="L40" t="s">
        <v>1733</v>
      </c>
      <c r="M40" t="s">
        <v>3445</v>
      </c>
      <c r="N40" t="s">
        <v>1734</v>
      </c>
    </row>
    <row r="41">
      <c r="A41" s="5" t="s">
        <v>382</v>
      </c>
      <c r="B41" t="s">
        <v>1483</v>
      </c>
      <c r="C41" t="s">
        <v>3446</v>
      </c>
      <c r="D41" t="s">
        <v>1735</v>
      </c>
      <c r="E41" t="s">
        <v>3447</v>
      </c>
      <c r="F41" t="s">
        <v>1736</v>
      </c>
      <c r="G41" t="s">
        <v>1646</v>
      </c>
      <c r="H41" t="s">
        <v>1737</v>
      </c>
      <c r="I41" t="s">
        <v>3448</v>
      </c>
      <c r="J41" t="s">
        <v>1738</v>
      </c>
      <c r="K41" t="s">
        <v>3449</v>
      </c>
      <c r="L41" t="s">
        <v>1739</v>
      </c>
      <c r="M41" t="s">
        <v>3450</v>
      </c>
      <c r="N41" t="s">
        <v>1740</v>
      </c>
    </row>
    <row r="42">
      <c r="A42" s="5" t="s">
        <v>382</v>
      </c>
      <c r="B42" t="s">
        <v>1490</v>
      </c>
      <c r="C42" t="s">
        <v>1334</v>
      </c>
      <c r="D42" t="s">
        <v>1741</v>
      </c>
      <c r="E42" t="s">
        <v>3451</v>
      </c>
      <c r="F42" t="s">
        <v>1742</v>
      </c>
      <c r="G42" t="s">
        <v>3338</v>
      </c>
      <c r="H42" t="s">
        <v>1743</v>
      </c>
      <c r="I42" t="s">
        <v>3452</v>
      </c>
      <c r="J42" t="s">
        <v>1744</v>
      </c>
      <c r="K42" t="s">
        <v>3453</v>
      </c>
      <c r="L42" t="s">
        <v>1745</v>
      </c>
      <c r="M42" t="s">
        <v>3454</v>
      </c>
      <c r="N42" t="s">
        <v>1746</v>
      </c>
    </row>
    <row r="43">
      <c r="A43" s="5" t="s">
        <v>382</v>
      </c>
      <c r="B43" t="s">
        <v>1497</v>
      </c>
      <c r="C43" t="s">
        <v>3455</v>
      </c>
      <c r="D43" t="s">
        <v>1747</v>
      </c>
      <c r="E43" t="s">
        <v>2979</v>
      </c>
      <c r="F43" t="s">
        <v>1748</v>
      </c>
      <c r="G43" t="s">
        <v>3456</v>
      </c>
      <c r="H43" t="s">
        <v>1749</v>
      </c>
      <c r="I43" t="s">
        <v>2431</v>
      </c>
      <c r="J43" t="s">
        <v>1750</v>
      </c>
      <c r="K43" t="s">
        <v>3457</v>
      </c>
      <c r="L43" t="s">
        <v>1751</v>
      </c>
      <c r="M43" t="s">
        <v>3383</v>
      </c>
      <c r="N43" t="s">
        <v>1752</v>
      </c>
    </row>
    <row r="44">
      <c r="A44" s="5" t="s">
        <v>382</v>
      </c>
      <c r="B44" t="s">
        <v>1503</v>
      </c>
      <c r="C44" t="s">
        <v>2018</v>
      </c>
      <c r="D44" t="s">
        <v>1753</v>
      </c>
      <c r="E44" t="s">
        <v>3458</v>
      </c>
      <c r="F44" t="s">
        <v>1754</v>
      </c>
      <c r="G44" t="s">
        <v>1650</v>
      </c>
      <c r="H44" t="s">
        <v>1285</v>
      </c>
      <c r="I44" t="s">
        <v>3459</v>
      </c>
      <c r="J44" t="s">
        <v>1755</v>
      </c>
      <c r="K44" t="s">
        <v>3460</v>
      </c>
      <c r="L44" t="s">
        <v>1756</v>
      </c>
      <c r="M44" t="s">
        <v>3461</v>
      </c>
      <c r="N44" t="s">
        <v>1752</v>
      </c>
    </row>
    <row r="45">
      <c r="A45" s="5" t="s">
        <v>382</v>
      </c>
      <c r="B45" t="s">
        <v>1507</v>
      </c>
      <c r="C45" t="s">
        <v>3109</v>
      </c>
      <c r="D45" t="s">
        <v>1757</v>
      </c>
      <c r="E45" t="s">
        <v>3462</v>
      </c>
      <c r="F45" t="s">
        <v>1758</v>
      </c>
      <c r="G45" t="s">
        <v>3463</v>
      </c>
      <c r="H45" t="s">
        <v>1759</v>
      </c>
      <c r="I45" t="s">
        <v>3464</v>
      </c>
      <c r="J45" t="s">
        <v>1760</v>
      </c>
      <c r="K45" t="s">
        <v>3465</v>
      </c>
      <c r="L45" t="s">
        <v>1761</v>
      </c>
      <c r="M45" t="s">
        <v>3466</v>
      </c>
      <c r="N45" t="s">
        <v>1762</v>
      </c>
    </row>
    <row r="46">
      <c r="A46" s="5" t="s">
        <v>382</v>
      </c>
      <c r="B46" t="s">
        <v>1514</v>
      </c>
      <c r="C46" t="s">
        <v>3467</v>
      </c>
      <c r="D46" t="s">
        <v>1763</v>
      </c>
      <c r="E46" t="s">
        <v>3468</v>
      </c>
      <c r="F46" t="s">
        <v>1764</v>
      </c>
      <c r="G46" t="s">
        <v>3469</v>
      </c>
      <c r="H46" t="s">
        <v>1765</v>
      </c>
      <c r="I46" t="s">
        <v>3470</v>
      </c>
      <c r="J46" t="s">
        <v>1766</v>
      </c>
      <c r="K46" t="s">
        <v>3471</v>
      </c>
      <c r="L46" t="s">
        <v>1767</v>
      </c>
      <c r="M46" t="s">
        <v>3472</v>
      </c>
      <c r="N46" t="s">
        <v>1768</v>
      </c>
    </row>
    <row r="47">
      <c r="A47" s="5" t="s">
        <v>382</v>
      </c>
      <c r="B47" t="s">
        <v>1521</v>
      </c>
      <c r="C47" t="s">
        <v>3473</v>
      </c>
      <c r="D47" t="s">
        <v>1769</v>
      </c>
      <c r="E47" t="s">
        <v>3474</v>
      </c>
      <c r="F47" t="s">
        <v>1770</v>
      </c>
      <c r="G47" t="s">
        <v>3475</v>
      </c>
      <c r="H47" t="s">
        <v>1771</v>
      </c>
      <c r="I47" t="s">
        <v>3476</v>
      </c>
      <c r="J47" t="s">
        <v>1772</v>
      </c>
      <c r="K47" t="s">
        <v>3477</v>
      </c>
      <c r="L47" t="s">
        <v>1773</v>
      </c>
      <c r="M47" t="s">
        <v>3478</v>
      </c>
      <c r="N47" t="s">
        <v>1774</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935</v>
      </c>
    </row>
    <row r="62">
      <c r="A62" t="s">
        <v>382</v>
      </c>
    </row>
    <row r="63">
      <c r="A63" t="s">
        <v>438</v>
      </c>
    </row>
    <row r="64">
      <c r="A64" t="s">
        <v>1530</v>
      </c>
    </row>
  </sheetData>
  <mergeCells count="1">
    <mergeCell ref="A3:N3"/>
  </mergeCells>
  <pageMargins left="0.7" right="0.7" top="0.75" bottom="0.75" header="0.3" footer="0.3"/>
  <pageSetup paperSize="9" orientation="portrait" horizontalDpi="300" verticalDpi="300"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s>
  <sheetData>
    <row r="1">
      <c r="A1" s="4" t="s">
        <v>85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row>
    <row r="4">
      <c r="A4" s="2" t="s">
        <v>382</v>
      </c>
      <c r="B4" s="2" t="s">
        <v>382</v>
      </c>
      <c r="C4" s="2" t="s">
        <v>3479</v>
      </c>
      <c r="D4" s="2" t="s">
        <v>3480</v>
      </c>
      <c r="E4" s="2" t="s">
        <v>3481</v>
      </c>
      <c r="F4" s="2" t="s">
        <v>3482</v>
      </c>
      <c r="G4" s="2" t="s">
        <v>3483</v>
      </c>
      <c r="H4" s="2" t="s">
        <v>3484</v>
      </c>
      <c r="I4" s="2" t="s">
        <v>3485</v>
      </c>
      <c r="J4" s="2" t="s">
        <v>3486</v>
      </c>
      <c r="K4" s="2" t="s">
        <v>3487</v>
      </c>
      <c r="L4" s="2" t="s">
        <v>3488</v>
      </c>
      <c r="M4" s="2" t="s">
        <v>3489</v>
      </c>
      <c r="N4" s="2" t="s">
        <v>3490</v>
      </c>
      <c r="O4" s="2" t="s">
        <v>3491</v>
      </c>
      <c r="P4" s="2" t="s">
        <v>3492</v>
      </c>
      <c r="Q4" s="2" t="s">
        <v>3493</v>
      </c>
      <c r="R4" s="2" t="s">
        <v>3494</v>
      </c>
      <c r="S4" s="2" t="s">
        <v>3495</v>
      </c>
      <c r="T4" s="2" t="s">
        <v>3496</v>
      </c>
      <c r="U4" s="2" t="s">
        <v>3497</v>
      </c>
      <c r="V4" s="2" t="s">
        <v>3498</v>
      </c>
      <c r="W4" s="2" t="s">
        <v>3499</v>
      </c>
      <c r="X4" s="2" t="s">
        <v>3500</v>
      </c>
      <c r="Y4" s="2" t="s">
        <v>3501</v>
      </c>
      <c r="Z4" s="2" t="s">
        <v>3502</v>
      </c>
      <c r="AA4" s="2" t="s">
        <v>3503</v>
      </c>
      <c r="AB4" s="2" t="s">
        <v>3504</v>
      </c>
      <c r="AC4" s="2" t="s">
        <v>3505</v>
      </c>
      <c r="AD4" s="2" t="s">
        <v>3506</v>
      </c>
      <c r="AE4" s="2" t="s">
        <v>3507</v>
      </c>
      <c r="AF4" s="2" t="s">
        <v>3508</v>
      </c>
      <c r="AG4" s="2" t="s">
        <v>3509</v>
      </c>
      <c r="AH4" s="2" t="s">
        <v>3510</v>
      </c>
      <c r="AI4" s="2" t="s">
        <v>3511</v>
      </c>
      <c r="AJ4" s="2" t="s">
        <v>3512</v>
      </c>
      <c r="AK4" s="2" t="s">
        <v>3513</v>
      </c>
      <c r="AL4" s="2" t="s">
        <v>3514</v>
      </c>
    </row>
    <row r="5">
      <c r="A5" s="5" t="s">
        <v>382</v>
      </c>
      <c r="B5" t="s">
        <v>1234</v>
      </c>
      <c r="C5" t="s">
        <v>3460</v>
      </c>
      <c r="D5" t="s">
        <v>3515</v>
      </c>
      <c r="E5" t="s">
        <v>1779</v>
      </c>
      <c r="F5" t="s">
        <v>3115</v>
      </c>
      <c r="G5" t="s">
        <v>3516</v>
      </c>
      <c r="H5" t="s">
        <v>1235</v>
      </c>
      <c r="I5" t="s">
        <v>3517</v>
      </c>
      <c r="J5" t="s">
        <v>3518</v>
      </c>
      <c r="K5" t="s">
        <v>1786</v>
      </c>
      <c r="L5" t="s">
        <v>3519</v>
      </c>
      <c r="M5" t="s">
        <v>3520</v>
      </c>
      <c r="N5" t="s">
        <v>1236</v>
      </c>
      <c r="O5" t="s">
        <v>3060</v>
      </c>
      <c r="P5" t="s">
        <v>3521</v>
      </c>
      <c r="Q5" t="s">
        <v>1727</v>
      </c>
      <c r="R5" t="s">
        <v>3522</v>
      </c>
      <c r="S5" t="s">
        <v>3523</v>
      </c>
      <c r="T5" t="s">
        <v>1237</v>
      </c>
      <c r="U5" t="s">
        <v>3524</v>
      </c>
      <c r="V5" t="s">
        <v>3525</v>
      </c>
      <c r="W5" t="s">
        <v>1794</v>
      </c>
      <c r="X5" t="s">
        <v>3526</v>
      </c>
      <c r="Y5" t="s">
        <v>3527</v>
      </c>
      <c r="Z5" t="s">
        <v>1238</v>
      </c>
      <c r="AA5" t="s">
        <v>2584</v>
      </c>
      <c r="AB5" t="s">
        <v>3528</v>
      </c>
      <c r="AC5" t="s">
        <v>1799</v>
      </c>
      <c r="AD5" t="s">
        <v>3529</v>
      </c>
      <c r="AE5" t="s">
        <v>3530</v>
      </c>
      <c r="AF5" t="s">
        <v>1239</v>
      </c>
      <c r="AG5" t="s">
        <v>3531</v>
      </c>
      <c r="AH5" t="s">
        <v>3532</v>
      </c>
      <c r="AI5" t="s">
        <v>1805</v>
      </c>
      <c r="AJ5" t="s">
        <v>3533</v>
      </c>
      <c r="AK5" t="s">
        <v>3534</v>
      </c>
      <c r="AL5" t="s">
        <v>1240</v>
      </c>
    </row>
    <row r="6">
      <c r="A6" s="5" t="s">
        <v>382</v>
      </c>
      <c r="B6" t="s">
        <v>1241</v>
      </c>
      <c r="C6" t="s">
        <v>3535</v>
      </c>
      <c r="D6" t="s">
        <v>1137</v>
      </c>
      <c r="E6" t="s">
        <v>1808</v>
      </c>
      <c r="F6" t="s">
        <v>3536</v>
      </c>
      <c r="G6" t="s">
        <v>1137</v>
      </c>
      <c r="H6" t="s">
        <v>1242</v>
      </c>
      <c r="I6" t="s">
        <v>3537</v>
      </c>
      <c r="J6" t="s">
        <v>1137</v>
      </c>
      <c r="K6" t="s">
        <v>1811</v>
      </c>
      <c r="L6" t="s">
        <v>3538</v>
      </c>
      <c r="M6" t="s">
        <v>1137</v>
      </c>
      <c r="N6" t="s">
        <v>1243</v>
      </c>
      <c r="O6" t="s">
        <v>3539</v>
      </c>
      <c r="P6" t="s">
        <v>1137</v>
      </c>
      <c r="Q6" t="s">
        <v>1814</v>
      </c>
      <c r="R6" t="s">
        <v>3540</v>
      </c>
      <c r="S6" t="s">
        <v>1137</v>
      </c>
      <c r="T6" t="s">
        <v>1244</v>
      </c>
      <c r="U6" t="s">
        <v>3541</v>
      </c>
      <c r="V6" t="s">
        <v>1137</v>
      </c>
      <c r="W6" t="s">
        <v>1817</v>
      </c>
      <c r="X6" t="s">
        <v>3542</v>
      </c>
      <c r="Y6" t="s">
        <v>1137</v>
      </c>
      <c r="Z6" t="s">
        <v>1245</v>
      </c>
      <c r="AA6" t="s">
        <v>3543</v>
      </c>
      <c r="AB6" t="s">
        <v>1137</v>
      </c>
      <c r="AC6" t="s">
        <v>1820</v>
      </c>
      <c r="AD6" t="s">
        <v>3544</v>
      </c>
      <c r="AE6" t="s">
        <v>1137</v>
      </c>
      <c r="AF6" t="s">
        <v>1246</v>
      </c>
      <c r="AG6" t="s">
        <v>3545</v>
      </c>
      <c r="AH6" t="s">
        <v>1137</v>
      </c>
      <c r="AI6" t="s">
        <v>1823</v>
      </c>
      <c r="AJ6" t="s">
        <v>3546</v>
      </c>
      <c r="AK6" t="s">
        <v>1137</v>
      </c>
      <c r="AL6" t="s">
        <v>1247</v>
      </c>
    </row>
    <row r="7">
      <c r="A7" s="5" t="s">
        <v>382</v>
      </c>
      <c r="B7" t="s">
        <v>1248</v>
      </c>
      <c r="C7" t="s">
        <v>3547</v>
      </c>
      <c r="D7" t="s">
        <v>3548</v>
      </c>
      <c r="E7" t="s">
        <v>1830</v>
      </c>
      <c r="F7" t="s">
        <v>3549</v>
      </c>
      <c r="G7" t="s">
        <v>3550</v>
      </c>
      <c r="H7" t="s">
        <v>1249</v>
      </c>
      <c r="I7" t="s">
        <v>3551</v>
      </c>
      <c r="J7" t="s">
        <v>3552</v>
      </c>
      <c r="K7" t="s">
        <v>1837</v>
      </c>
      <c r="L7" t="s">
        <v>3553</v>
      </c>
      <c r="M7" t="s">
        <v>3554</v>
      </c>
      <c r="N7" t="s">
        <v>1250</v>
      </c>
      <c r="O7" t="s">
        <v>3555</v>
      </c>
      <c r="P7" t="s">
        <v>3556</v>
      </c>
      <c r="Q7" t="s">
        <v>1844</v>
      </c>
      <c r="R7" t="s">
        <v>3557</v>
      </c>
      <c r="S7" t="s">
        <v>3558</v>
      </c>
      <c r="T7" t="s">
        <v>1251</v>
      </c>
      <c r="U7" t="s">
        <v>3559</v>
      </c>
      <c r="V7" t="s">
        <v>3560</v>
      </c>
      <c r="W7" t="s">
        <v>1851</v>
      </c>
      <c r="X7" t="s">
        <v>3561</v>
      </c>
      <c r="Y7" t="s">
        <v>3562</v>
      </c>
      <c r="Z7" t="s">
        <v>1252</v>
      </c>
      <c r="AA7" t="s">
        <v>3563</v>
      </c>
      <c r="AB7" t="s">
        <v>3564</v>
      </c>
      <c r="AC7" t="s">
        <v>1858</v>
      </c>
      <c r="AD7" t="s">
        <v>3565</v>
      </c>
      <c r="AE7" t="s">
        <v>3566</v>
      </c>
      <c r="AF7" t="s">
        <v>1253</v>
      </c>
      <c r="AG7" t="s">
        <v>3567</v>
      </c>
      <c r="AH7" t="s">
        <v>3568</v>
      </c>
      <c r="AI7" t="s">
        <v>1865</v>
      </c>
      <c r="AJ7" t="s">
        <v>3569</v>
      </c>
      <c r="AK7" t="s">
        <v>3570</v>
      </c>
      <c r="AL7" t="s">
        <v>1254</v>
      </c>
    </row>
    <row r="8">
      <c r="A8" s="5" t="s">
        <v>382</v>
      </c>
      <c r="B8" t="s">
        <v>1255</v>
      </c>
      <c r="C8" t="s">
        <v>3571</v>
      </c>
      <c r="D8" t="s">
        <v>3572</v>
      </c>
      <c r="E8" t="s">
        <v>1586</v>
      </c>
      <c r="F8" t="s">
        <v>2661</v>
      </c>
      <c r="G8" t="s">
        <v>3573</v>
      </c>
      <c r="H8" t="s">
        <v>1256</v>
      </c>
      <c r="I8" t="s">
        <v>3574</v>
      </c>
      <c r="J8" t="s">
        <v>3575</v>
      </c>
      <c r="K8" t="s">
        <v>1876</v>
      </c>
      <c r="L8" t="s">
        <v>3576</v>
      </c>
      <c r="M8" t="s">
        <v>3577</v>
      </c>
      <c r="N8" t="s">
        <v>1257</v>
      </c>
      <c r="O8" t="s">
        <v>1879</v>
      </c>
      <c r="P8" t="s">
        <v>3578</v>
      </c>
      <c r="Q8" t="s">
        <v>1883</v>
      </c>
      <c r="R8" t="s">
        <v>3579</v>
      </c>
      <c r="S8" t="s">
        <v>3580</v>
      </c>
      <c r="T8" t="s">
        <v>1258</v>
      </c>
      <c r="U8" t="s">
        <v>3581</v>
      </c>
      <c r="V8" t="s">
        <v>3582</v>
      </c>
      <c r="W8" t="s">
        <v>1890</v>
      </c>
      <c r="X8" t="s">
        <v>3583</v>
      </c>
      <c r="Y8" t="s">
        <v>3584</v>
      </c>
      <c r="Z8" t="s">
        <v>1259</v>
      </c>
      <c r="AA8" t="s">
        <v>3585</v>
      </c>
      <c r="AB8" t="s">
        <v>3586</v>
      </c>
      <c r="AC8" t="s">
        <v>1897</v>
      </c>
      <c r="AD8" t="s">
        <v>3587</v>
      </c>
      <c r="AE8" t="s">
        <v>3588</v>
      </c>
      <c r="AF8" t="s">
        <v>1260</v>
      </c>
      <c r="AG8" t="s">
        <v>2845</v>
      </c>
      <c r="AH8" t="s">
        <v>3589</v>
      </c>
      <c r="AI8" t="s">
        <v>1903</v>
      </c>
      <c r="AJ8" t="s">
        <v>3590</v>
      </c>
      <c r="AK8" t="s">
        <v>3591</v>
      </c>
      <c r="AL8" t="s">
        <v>1261</v>
      </c>
    </row>
    <row r="9">
      <c r="A9" s="5" t="s">
        <v>382</v>
      </c>
      <c r="B9" t="s">
        <v>1262</v>
      </c>
      <c r="C9" t="s">
        <v>3592</v>
      </c>
      <c r="D9" t="s">
        <v>3593</v>
      </c>
      <c r="E9" t="s">
        <v>1910</v>
      </c>
      <c r="F9" t="s">
        <v>3594</v>
      </c>
      <c r="G9" t="s">
        <v>3539</v>
      </c>
      <c r="H9" t="s">
        <v>1263</v>
      </c>
      <c r="I9" t="s">
        <v>3595</v>
      </c>
      <c r="J9" t="s">
        <v>3596</v>
      </c>
      <c r="K9" t="s">
        <v>1917</v>
      </c>
      <c r="L9" t="s">
        <v>3597</v>
      </c>
      <c r="M9" t="s">
        <v>3598</v>
      </c>
      <c r="N9" t="s">
        <v>1264</v>
      </c>
      <c r="O9" t="s">
        <v>3599</v>
      </c>
      <c r="P9" t="s">
        <v>3600</v>
      </c>
      <c r="Q9" t="s">
        <v>1924</v>
      </c>
      <c r="R9" t="s">
        <v>3601</v>
      </c>
      <c r="S9" t="s">
        <v>3602</v>
      </c>
      <c r="T9" t="s">
        <v>1265</v>
      </c>
      <c r="U9" t="s">
        <v>3603</v>
      </c>
      <c r="V9" t="s">
        <v>3604</v>
      </c>
      <c r="W9" t="s">
        <v>1931</v>
      </c>
      <c r="X9" t="s">
        <v>3605</v>
      </c>
      <c r="Y9" t="s">
        <v>3606</v>
      </c>
      <c r="Z9" t="s">
        <v>1266</v>
      </c>
      <c r="AA9" t="s">
        <v>3607</v>
      </c>
      <c r="AB9" t="s">
        <v>3608</v>
      </c>
      <c r="AC9" t="s">
        <v>1938</v>
      </c>
      <c r="AD9" t="s">
        <v>3609</v>
      </c>
      <c r="AE9" t="s">
        <v>3610</v>
      </c>
      <c r="AF9" t="s">
        <v>1267</v>
      </c>
      <c r="AG9" t="s">
        <v>3611</v>
      </c>
      <c r="AH9" t="s">
        <v>3612</v>
      </c>
      <c r="AI9" t="s">
        <v>1945</v>
      </c>
      <c r="AJ9" t="s">
        <v>3613</v>
      </c>
      <c r="AK9" t="s">
        <v>3614</v>
      </c>
      <c r="AL9" t="s">
        <v>1268</v>
      </c>
    </row>
    <row r="10">
      <c r="A10" s="5" t="s">
        <v>382</v>
      </c>
      <c r="B10" t="s">
        <v>1269</v>
      </c>
      <c r="C10" t="s">
        <v>3522</v>
      </c>
      <c r="D10" t="s">
        <v>3615</v>
      </c>
      <c r="E10" t="s">
        <v>1952</v>
      </c>
      <c r="F10" t="s">
        <v>3616</v>
      </c>
      <c r="G10" t="s">
        <v>3617</v>
      </c>
      <c r="H10" t="s">
        <v>1270</v>
      </c>
      <c r="I10" t="s">
        <v>3618</v>
      </c>
      <c r="J10" t="s">
        <v>3619</v>
      </c>
      <c r="K10" t="s">
        <v>1485</v>
      </c>
      <c r="L10" t="s">
        <v>3620</v>
      </c>
      <c r="M10" t="s">
        <v>3621</v>
      </c>
      <c r="N10" t="s">
        <v>1271</v>
      </c>
      <c r="O10" t="s">
        <v>1472</v>
      </c>
      <c r="P10" t="s">
        <v>3622</v>
      </c>
      <c r="Q10" t="s">
        <v>1963</v>
      </c>
      <c r="R10" t="s">
        <v>2559</v>
      </c>
      <c r="S10" t="s">
        <v>3623</v>
      </c>
      <c r="T10" t="s">
        <v>1270</v>
      </c>
      <c r="U10" t="s">
        <v>3624</v>
      </c>
      <c r="V10" t="s">
        <v>3625</v>
      </c>
      <c r="W10" t="s">
        <v>1970</v>
      </c>
      <c r="X10" t="s">
        <v>3626</v>
      </c>
      <c r="Y10" t="s">
        <v>3627</v>
      </c>
      <c r="Z10" t="s">
        <v>1272</v>
      </c>
      <c r="AA10" t="s">
        <v>3628</v>
      </c>
      <c r="AB10" t="s">
        <v>3629</v>
      </c>
      <c r="AC10" t="s">
        <v>1977</v>
      </c>
      <c r="AD10" t="s">
        <v>2384</v>
      </c>
      <c r="AE10" t="s">
        <v>3630</v>
      </c>
      <c r="AF10" t="s">
        <v>1273</v>
      </c>
      <c r="AG10" t="s">
        <v>3631</v>
      </c>
      <c r="AH10" t="s">
        <v>3632</v>
      </c>
      <c r="AI10" t="s">
        <v>1983</v>
      </c>
      <c r="AJ10" t="s">
        <v>3616</v>
      </c>
      <c r="AK10" t="s">
        <v>3633</v>
      </c>
      <c r="AL10" t="s">
        <v>1274</v>
      </c>
    </row>
    <row r="11">
      <c r="A11" s="5" t="s">
        <v>382</v>
      </c>
      <c r="B11" t="s">
        <v>1275</v>
      </c>
      <c r="C11" t="s">
        <v>3634</v>
      </c>
      <c r="D11" t="s">
        <v>3635</v>
      </c>
      <c r="E11" t="s">
        <v>1762</v>
      </c>
      <c r="F11" t="s">
        <v>1949</v>
      </c>
      <c r="G11" t="s">
        <v>3636</v>
      </c>
      <c r="H11" t="s">
        <v>1276</v>
      </c>
      <c r="I11" t="s">
        <v>3637</v>
      </c>
      <c r="J11" t="s">
        <v>3638</v>
      </c>
      <c r="K11" t="s">
        <v>1995</v>
      </c>
      <c r="L11" t="s">
        <v>3639</v>
      </c>
      <c r="M11" t="s">
        <v>3640</v>
      </c>
      <c r="N11" t="s">
        <v>1277</v>
      </c>
      <c r="O11" t="s">
        <v>3641</v>
      </c>
      <c r="P11" t="s">
        <v>3642</v>
      </c>
      <c r="Q11" t="s">
        <v>1493</v>
      </c>
      <c r="R11" t="s">
        <v>3643</v>
      </c>
      <c r="S11" t="s">
        <v>3644</v>
      </c>
      <c r="T11" t="s">
        <v>1278</v>
      </c>
      <c r="U11" t="s">
        <v>3645</v>
      </c>
      <c r="V11" t="s">
        <v>3646</v>
      </c>
      <c r="W11" t="s">
        <v>2005</v>
      </c>
      <c r="X11" t="s">
        <v>3647</v>
      </c>
      <c r="Y11" t="s">
        <v>3648</v>
      </c>
      <c r="Z11" t="s">
        <v>1279</v>
      </c>
      <c r="AA11" t="s">
        <v>3649</v>
      </c>
      <c r="AB11" t="s">
        <v>3650</v>
      </c>
      <c r="AC11" t="s">
        <v>2010</v>
      </c>
      <c r="AD11" t="s">
        <v>3651</v>
      </c>
      <c r="AE11" t="s">
        <v>3652</v>
      </c>
      <c r="AF11" t="s">
        <v>1280</v>
      </c>
      <c r="AG11" t="s">
        <v>3653</v>
      </c>
      <c r="AH11" t="s">
        <v>3654</v>
      </c>
      <c r="AI11" t="s">
        <v>2017</v>
      </c>
      <c r="AJ11" t="s">
        <v>3655</v>
      </c>
      <c r="AK11" t="s">
        <v>3656</v>
      </c>
      <c r="AL11" t="s">
        <v>1281</v>
      </c>
    </row>
    <row r="12">
      <c r="A12" s="5" t="s">
        <v>382</v>
      </c>
      <c r="B12" t="s">
        <v>1282</v>
      </c>
      <c r="C12" t="s">
        <v>1996</v>
      </c>
      <c r="D12" t="s">
        <v>3657</v>
      </c>
      <c r="E12" t="s">
        <v>2023</v>
      </c>
      <c r="F12" t="s">
        <v>3658</v>
      </c>
      <c r="G12" t="s">
        <v>3659</v>
      </c>
      <c r="H12" t="s">
        <v>1283</v>
      </c>
      <c r="I12" t="s">
        <v>3660</v>
      </c>
      <c r="J12" t="s">
        <v>3661</v>
      </c>
      <c r="K12" t="s">
        <v>2030</v>
      </c>
      <c r="L12" t="s">
        <v>3662</v>
      </c>
      <c r="M12" t="s">
        <v>3663</v>
      </c>
      <c r="N12" t="s">
        <v>1284</v>
      </c>
      <c r="O12" t="s">
        <v>1985</v>
      </c>
      <c r="P12" t="s">
        <v>3664</v>
      </c>
      <c r="Q12" t="s">
        <v>2036</v>
      </c>
      <c r="R12" t="s">
        <v>3084</v>
      </c>
      <c r="S12" t="s">
        <v>3665</v>
      </c>
      <c r="T12" t="s">
        <v>1285</v>
      </c>
      <c r="U12" t="s">
        <v>1951</v>
      </c>
      <c r="V12" t="s">
        <v>3666</v>
      </c>
      <c r="W12" t="s">
        <v>2040</v>
      </c>
      <c r="X12" t="s">
        <v>3667</v>
      </c>
      <c r="Y12" t="s">
        <v>3668</v>
      </c>
      <c r="Z12" t="s">
        <v>1286</v>
      </c>
      <c r="AA12" t="s">
        <v>3669</v>
      </c>
      <c r="AB12" t="s">
        <v>3670</v>
      </c>
      <c r="AC12" t="s">
        <v>2047</v>
      </c>
      <c r="AD12" t="s">
        <v>3671</v>
      </c>
      <c r="AE12" t="s">
        <v>3672</v>
      </c>
      <c r="AF12" t="s">
        <v>1287</v>
      </c>
      <c r="AG12" t="s">
        <v>3173</v>
      </c>
      <c r="AH12" t="s">
        <v>3673</v>
      </c>
      <c r="AI12" t="s">
        <v>2054</v>
      </c>
      <c r="AJ12" t="s">
        <v>2431</v>
      </c>
      <c r="AK12" t="s">
        <v>3674</v>
      </c>
      <c r="AL12" t="s">
        <v>1288</v>
      </c>
    </row>
    <row r="13">
      <c r="A13" s="5" t="s">
        <v>382</v>
      </c>
      <c r="B13" t="s">
        <v>1289</v>
      </c>
      <c r="C13" t="s">
        <v>3675</v>
      </c>
      <c r="D13" t="s">
        <v>3676</v>
      </c>
      <c r="E13" t="s">
        <v>2061</v>
      </c>
      <c r="F13" t="s">
        <v>3677</v>
      </c>
      <c r="G13" t="s">
        <v>1841</v>
      </c>
      <c r="H13" t="s">
        <v>1290</v>
      </c>
      <c r="I13" t="s">
        <v>3678</v>
      </c>
      <c r="J13" t="s">
        <v>3679</v>
      </c>
      <c r="K13" t="s">
        <v>2068</v>
      </c>
      <c r="L13" t="s">
        <v>3680</v>
      </c>
      <c r="M13" t="s">
        <v>3681</v>
      </c>
      <c r="N13" t="s">
        <v>1291</v>
      </c>
      <c r="O13" t="s">
        <v>1660</v>
      </c>
      <c r="P13" t="s">
        <v>3682</v>
      </c>
      <c r="Q13" t="s">
        <v>2074</v>
      </c>
      <c r="R13" t="s">
        <v>3142</v>
      </c>
      <c r="S13" t="s">
        <v>3683</v>
      </c>
      <c r="T13" t="s">
        <v>1292</v>
      </c>
      <c r="U13" t="s">
        <v>1701</v>
      </c>
      <c r="V13" t="s">
        <v>3684</v>
      </c>
      <c r="W13" t="s">
        <v>2081</v>
      </c>
      <c r="X13" t="s">
        <v>3685</v>
      </c>
      <c r="Y13" t="s">
        <v>3686</v>
      </c>
      <c r="Z13" t="s">
        <v>1293</v>
      </c>
      <c r="AA13" t="s">
        <v>3687</v>
      </c>
      <c r="AB13" t="s">
        <v>3688</v>
      </c>
      <c r="AC13" t="s">
        <v>2088</v>
      </c>
      <c r="AD13" t="s">
        <v>3689</v>
      </c>
      <c r="AE13" t="s">
        <v>3690</v>
      </c>
      <c r="AF13" t="s">
        <v>1294</v>
      </c>
      <c r="AG13" t="s">
        <v>1515</v>
      </c>
      <c r="AH13" t="s">
        <v>3691</v>
      </c>
      <c r="AI13" t="s">
        <v>2094</v>
      </c>
      <c r="AJ13" t="s">
        <v>2443</v>
      </c>
      <c r="AK13" t="s">
        <v>3692</v>
      </c>
      <c r="AL13" t="s">
        <v>1295</v>
      </c>
    </row>
    <row r="14">
      <c r="A14" s="5" t="s">
        <v>382</v>
      </c>
      <c r="B14" t="s">
        <v>1296</v>
      </c>
      <c r="C14" t="s">
        <v>3693</v>
      </c>
      <c r="D14" t="s">
        <v>3694</v>
      </c>
      <c r="E14" t="s">
        <v>2101</v>
      </c>
      <c r="F14" t="s">
        <v>3695</v>
      </c>
      <c r="G14" t="s">
        <v>3696</v>
      </c>
      <c r="H14" t="s">
        <v>1297</v>
      </c>
      <c r="I14" t="s">
        <v>3697</v>
      </c>
      <c r="J14" t="s">
        <v>3698</v>
      </c>
      <c r="K14" t="s">
        <v>2108</v>
      </c>
      <c r="L14" t="s">
        <v>3699</v>
      </c>
      <c r="M14" t="s">
        <v>3700</v>
      </c>
      <c r="N14" t="s">
        <v>1298</v>
      </c>
      <c r="O14" t="s">
        <v>3701</v>
      </c>
      <c r="P14" t="s">
        <v>3702</v>
      </c>
      <c r="Q14" t="s">
        <v>2114</v>
      </c>
      <c r="R14" t="s">
        <v>3703</v>
      </c>
      <c r="S14" t="s">
        <v>3704</v>
      </c>
      <c r="T14" t="s">
        <v>1299</v>
      </c>
      <c r="U14" t="s">
        <v>3705</v>
      </c>
      <c r="V14" t="s">
        <v>3706</v>
      </c>
      <c r="W14" t="s">
        <v>2120</v>
      </c>
      <c r="X14" t="s">
        <v>3707</v>
      </c>
      <c r="Y14" t="s">
        <v>3708</v>
      </c>
      <c r="Z14" t="s">
        <v>1300</v>
      </c>
      <c r="AA14" t="s">
        <v>3709</v>
      </c>
      <c r="AB14" t="s">
        <v>3710</v>
      </c>
      <c r="AC14" t="s">
        <v>2127</v>
      </c>
      <c r="AD14" t="s">
        <v>3711</v>
      </c>
      <c r="AE14" t="s">
        <v>3712</v>
      </c>
      <c r="AF14" t="s">
        <v>1301</v>
      </c>
      <c r="AG14" t="s">
        <v>3713</v>
      </c>
      <c r="AH14" t="s">
        <v>3714</v>
      </c>
      <c r="AI14" t="s">
        <v>1974</v>
      </c>
      <c r="AJ14" t="s">
        <v>3715</v>
      </c>
      <c r="AK14" t="s">
        <v>3716</v>
      </c>
      <c r="AL14" t="s">
        <v>1302</v>
      </c>
    </row>
    <row r="15">
      <c r="A15" s="5" t="s">
        <v>382</v>
      </c>
      <c r="B15" t="s">
        <v>1303</v>
      </c>
      <c r="C15" t="s">
        <v>3717</v>
      </c>
      <c r="D15" t="s">
        <v>3718</v>
      </c>
      <c r="E15" t="s">
        <v>2139</v>
      </c>
      <c r="F15" t="s">
        <v>3719</v>
      </c>
      <c r="G15" t="s">
        <v>3720</v>
      </c>
      <c r="H15" t="s">
        <v>1304</v>
      </c>
      <c r="I15" t="s">
        <v>3721</v>
      </c>
      <c r="J15" t="s">
        <v>3722</v>
      </c>
      <c r="K15" t="s">
        <v>2146</v>
      </c>
      <c r="L15" t="s">
        <v>3723</v>
      </c>
      <c r="M15" t="s">
        <v>3724</v>
      </c>
      <c r="N15" t="s">
        <v>1305</v>
      </c>
      <c r="O15" t="s">
        <v>3725</v>
      </c>
      <c r="P15" t="s">
        <v>3726</v>
      </c>
      <c r="Q15" t="s">
        <v>2150</v>
      </c>
      <c r="R15" t="s">
        <v>3727</v>
      </c>
      <c r="S15" t="s">
        <v>3728</v>
      </c>
      <c r="T15" t="s">
        <v>1306</v>
      </c>
      <c r="U15" t="s">
        <v>3729</v>
      </c>
      <c r="V15" t="s">
        <v>3730</v>
      </c>
      <c r="W15" t="s">
        <v>2157</v>
      </c>
      <c r="X15" t="s">
        <v>3731</v>
      </c>
      <c r="Y15" t="s">
        <v>3732</v>
      </c>
      <c r="Z15" t="s">
        <v>1307</v>
      </c>
      <c r="AA15" t="s">
        <v>3180</v>
      </c>
      <c r="AB15" t="s">
        <v>3733</v>
      </c>
      <c r="AC15" t="s">
        <v>2164</v>
      </c>
      <c r="AD15" t="s">
        <v>3734</v>
      </c>
      <c r="AE15" t="s">
        <v>3735</v>
      </c>
      <c r="AF15" t="s">
        <v>1308</v>
      </c>
      <c r="AG15" t="s">
        <v>2168</v>
      </c>
      <c r="AH15" t="s">
        <v>3736</v>
      </c>
      <c r="AI15" t="s">
        <v>2170</v>
      </c>
      <c r="AJ15" t="s">
        <v>1461</v>
      </c>
      <c r="AK15" t="s">
        <v>3737</v>
      </c>
      <c r="AL15" t="s">
        <v>1309</v>
      </c>
    </row>
    <row r="16">
      <c r="A16" s="5" t="s">
        <v>382</v>
      </c>
      <c r="B16" t="s">
        <v>1310</v>
      </c>
      <c r="C16" t="s">
        <v>2035</v>
      </c>
      <c r="D16" t="s">
        <v>3738</v>
      </c>
      <c r="E16" t="s">
        <v>1572</v>
      </c>
      <c r="F16" t="s">
        <v>3739</v>
      </c>
      <c r="G16" t="s">
        <v>3740</v>
      </c>
      <c r="H16" t="s">
        <v>1311</v>
      </c>
      <c r="I16" t="s">
        <v>3741</v>
      </c>
      <c r="J16" t="s">
        <v>3742</v>
      </c>
      <c r="K16" t="s">
        <v>2024</v>
      </c>
      <c r="L16" t="s">
        <v>3743</v>
      </c>
      <c r="M16" t="s">
        <v>3744</v>
      </c>
      <c r="N16" t="s">
        <v>1312</v>
      </c>
      <c r="O16" t="s">
        <v>3745</v>
      </c>
      <c r="P16" t="s">
        <v>3746</v>
      </c>
      <c r="Q16" t="s">
        <v>2186</v>
      </c>
      <c r="R16" t="s">
        <v>3747</v>
      </c>
      <c r="S16" t="s">
        <v>3748</v>
      </c>
      <c r="T16" t="s">
        <v>1313</v>
      </c>
      <c r="U16" t="s">
        <v>1659</v>
      </c>
      <c r="V16" t="s">
        <v>3749</v>
      </c>
      <c r="W16" t="s">
        <v>2191</v>
      </c>
      <c r="X16" t="s">
        <v>3750</v>
      </c>
      <c r="Y16" t="s">
        <v>3751</v>
      </c>
      <c r="Z16" t="s">
        <v>1314</v>
      </c>
      <c r="AA16" t="s">
        <v>3752</v>
      </c>
      <c r="AB16" t="s">
        <v>3753</v>
      </c>
      <c r="AC16" t="s">
        <v>2197</v>
      </c>
      <c r="AD16" t="s">
        <v>1280</v>
      </c>
      <c r="AE16" t="s">
        <v>3754</v>
      </c>
      <c r="AF16" t="s">
        <v>1315</v>
      </c>
      <c r="AG16" t="s">
        <v>2174</v>
      </c>
      <c r="AH16" t="s">
        <v>3755</v>
      </c>
      <c r="AI16" t="s">
        <v>1562</v>
      </c>
      <c r="AJ16" t="s">
        <v>3756</v>
      </c>
      <c r="AK16" t="s">
        <v>3757</v>
      </c>
      <c r="AL16" t="s">
        <v>1316</v>
      </c>
    </row>
    <row r="17">
      <c r="A17" s="5" t="s">
        <v>382</v>
      </c>
      <c r="B17" t="s">
        <v>1317</v>
      </c>
      <c r="C17" t="s">
        <v>3758</v>
      </c>
      <c r="D17" t="s">
        <v>3759</v>
      </c>
      <c r="E17" t="s">
        <v>2209</v>
      </c>
      <c r="F17" t="s">
        <v>3760</v>
      </c>
      <c r="G17" t="s">
        <v>3761</v>
      </c>
      <c r="H17" t="s">
        <v>1318</v>
      </c>
      <c r="I17" t="s">
        <v>3762</v>
      </c>
      <c r="J17" t="s">
        <v>3763</v>
      </c>
      <c r="K17" t="s">
        <v>2216</v>
      </c>
      <c r="L17" t="s">
        <v>3764</v>
      </c>
      <c r="M17" t="s">
        <v>3765</v>
      </c>
      <c r="N17" t="s">
        <v>1319</v>
      </c>
      <c r="O17" t="s">
        <v>3091</v>
      </c>
      <c r="P17" t="s">
        <v>3766</v>
      </c>
      <c r="Q17" t="s">
        <v>2222</v>
      </c>
      <c r="R17" t="s">
        <v>3767</v>
      </c>
      <c r="S17" t="s">
        <v>3768</v>
      </c>
      <c r="T17" t="s">
        <v>1320</v>
      </c>
      <c r="U17" t="s">
        <v>3769</v>
      </c>
      <c r="V17" t="s">
        <v>3770</v>
      </c>
      <c r="W17" t="s">
        <v>2229</v>
      </c>
      <c r="X17" t="s">
        <v>3771</v>
      </c>
      <c r="Y17" t="s">
        <v>3772</v>
      </c>
      <c r="Z17" t="s">
        <v>1321</v>
      </c>
      <c r="AA17" t="s">
        <v>2226</v>
      </c>
      <c r="AB17" t="s">
        <v>3773</v>
      </c>
      <c r="AC17" t="s">
        <v>2235</v>
      </c>
      <c r="AD17" t="s">
        <v>3774</v>
      </c>
      <c r="AE17" t="s">
        <v>3775</v>
      </c>
      <c r="AF17" t="s">
        <v>1322</v>
      </c>
      <c r="AG17" t="s">
        <v>3776</v>
      </c>
      <c r="AH17" t="s">
        <v>3777</v>
      </c>
      <c r="AI17" t="s">
        <v>2242</v>
      </c>
      <c r="AJ17" t="s">
        <v>3778</v>
      </c>
      <c r="AK17" t="s">
        <v>3779</v>
      </c>
      <c r="AL17" t="s">
        <v>1323</v>
      </c>
    </row>
    <row r="18">
      <c r="A18" s="5" t="s">
        <v>382</v>
      </c>
      <c r="B18" t="s">
        <v>1324</v>
      </c>
      <c r="C18" t="s">
        <v>2560</v>
      </c>
      <c r="D18" t="s">
        <v>3780</v>
      </c>
      <c r="E18" t="s">
        <v>2247</v>
      </c>
      <c r="F18" t="s">
        <v>3781</v>
      </c>
      <c r="G18" t="s">
        <v>3782</v>
      </c>
      <c r="H18" t="s">
        <v>1325</v>
      </c>
      <c r="I18" t="s">
        <v>3783</v>
      </c>
      <c r="J18" t="s">
        <v>3784</v>
      </c>
      <c r="K18" t="s">
        <v>2254</v>
      </c>
      <c r="L18" t="s">
        <v>3785</v>
      </c>
      <c r="M18" t="s">
        <v>3786</v>
      </c>
      <c r="N18" t="s">
        <v>1326</v>
      </c>
      <c r="O18" t="s">
        <v>1581</v>
      </c>
      <c r="P18" t="s">
        <v>3787</v>
      </c>
      <c r="Q18" t="s">
        <v>2259</v>
      </c>
      <c r="R18" t="s">
        <v>3379</v>
      </c>
      <c r="S18" t="s">
        <v>3788</v>
      </c>
      <c r="T18" t="s">
        <v>1327</v>
      </c>
      <c r="U18" t="s">
        <v>3789</v>
      </c>
      <c r="V18" t="s">
        <v>3790</v>
      </c>
      <c r="W18" t="s">
        <v>2266</v>
      </c>
      <c r="X18" t="s">
        <v>3791</v>
      </c>
      <c r="Y18" t="s">
        <v>3792</v>
      </c>
      <c r="Z18" t="s">
        <v>1328</v>
      </c>
      <c r="AA18" t="s">
        <v>3142</v>
      </c>
      <c r="AB18" t="s">
        <v>3793</v>
      </c>
      <c r="AC18" t="s">
        <v>2093</v>
      </c>
      <c r="AD18" t="s">
        <v>3794</v>
      </c>
      <c r="AE18" t="s">
        <v>3795</v>
      </c>
      <c r="AF18" t="s">
        <v>1329</v>
      </c>
      <c r="AG18" t="s">
        <v>3796</v>
      </c>
      <c r="AH18" t="s">
        <v>3797</v>
      </c>
      <c r="AI18" t="s">
        <v>2278</v>
      </c>
      <c r="AJ18" t="s">
        <v>3798</v>
      </c>
      <c r="AK18" t="s">
        <v>3799</v>
      </c>
      <c r="AL18" t="s">
        <v>1330</v>
      </c>
    </row>
    <row r="19">
      <c r="A19" s="5" t="s">
        <v>382</v>
      </c>
      <c r="B19" t="s">
        <v>1331</v>
      </c>
      <c r="C19" t="s">
        <v>1727</v>
      </c>
      <c r="D19" t="s">
        <v>3800</v>
      </c>
      <c r="E19" t="s">
        <v>2283</v>
      </c>
      <c r="F19" t="s">
        <v>3801</v>
      </c>
      <c r="G19" t="s">
        <v>3802</v>
      </c>
      <c r="H19" t="s">
        <v>1332</v>
      </c>
      <c r="I19" t="s">
        <v>3462</v>
      </c>
      <c r="J19" t="s">
        <v>3803</v>
      </c>
      <c r="K19" t="s">
        <v>2290</v>
      </c>
      <c r="L19" t="s">
        <v>3804</v>
      </c>
      <c r="M19" t="s">
        <v>3805</v>
      </c>
      <c r="N19" t="s">
        <v>1333</v>
      </c>
      <c r="O19" t="s">
        <v>3806</v>
      </c>
      <c r="P19" t="s">
        <v>3807</v>
      </c>
      <c r="Q19" t="s">
        <v>2294</v>
      </c>
      <c r="R19" t="s">
        <v>3808</v>
      </c>
      <c r="S19" t="s">
        <v>3809</v>
      </c>
      <c r="T19" t="s">
        <v>1334</v>
      </c>
      <c r="U19" t="s">
        <v>3810</v>
      </c>
      <c r="V19" t="s">
        <v>3811</v>
      </c>
      <c r="W19" t="s">
        <v>2300</v>
      </c>
      <c r="X19" t="s">
        <v>2451</v>
      </c>
      <c r="Y19" t="s">
        <v>2372</v>
      </c>
      <c r="Z19" t="s">
        <v>1335</v>
      </c>
      <c r="AA19" t="s">
        <v>2061</v>
      </c>
      <c r="AB19" t="s">
        <v>3812</v>
      </c>
      <c r="AC19" t="s">
        <v>2306</v>
      </c>
      <c r="AD19" t="s">
        <v>3813</v>
      </c>
      <c r="AE19" t="s">
        <v>3814</v>
      </c>
      <c r="AF19" t="s">
        <v>1336</v>
      </c>
      <c r="AG19" t="s">
        <v>3815</v>
      </c>
      <c r="AH19" t="s">
        <v>2756</v>
      </c>
      <c r="AI19" t="s">
        <v>2313</v>
      </c>
      <c r="AJ19" t="s">
        <v>1573</v>
      </c>
      <c r="AK19" t="s">
        <v>3816</v>
      </c>
      <c r="AL19" t="s">
        <v>1337</v>
      </c>
    </row>
    <row r="20">
      <c r="A20" s="5" t="s">
        <v>382</v>
      </c>
      <c r="B20" t="s">
        <v>1338</v>
      </c>
      <c r="C20" t="s">
        <v>3374</v>
      </c>
      <c r="D20" t="s">
        <v>3817</v>
      </c>
      <c r="E20" t="s">
        <v>1534</v>
      </c>
      <c r="F20" t="s">
        <v>1341</v>
      </c>
      <c r="G20" t="s">
        <v>3818</v>
      </c>
      <c r="H20" t="s">
        <v>1339</v>
      </c>
      <c r="I20" t="s">
        <v>3819</v>
      </c>
      <c r="J20" t="s">
        <v>3820</v>
      </c>
      <c r="K20" t="s">
        <v>2325</v>
      </c>
      <c r="L20" t="s">
        <v>3821</v>
      </c>
      <c r="M20" t="s">
        <v>3822</v>
      </c>
      <c r="N20" t="s">
        <v>1340</v>
      </c>
      <c r="O20" t="s">
        <v>3823</v>
      </c>
      <c r="P20" t="s">
        <v>3824</v>
      </c>
      <c r="Q20" t="s">
        <v>2330</v>
      </c>
      <c r="R20" t="s">
        <v>3825</v>
      </c>
      <c r="S20" t="s">
        <v>3826</v>
      </c>
      <c r="T20" t="s">
        <v>1341</v>
      </c>
      <c r="U20" t="s">
        <v>3827</v>
      </c>
      <c r="V20" t="s">
        <v>3828</v>
      </c>
      <c r="W20" t="s">
        <v>2337</v>
      </c>
      <c r="X20" t="s">
        <v>3829</v>
      </c>
      <c r="Y20" t="s">
        <v>3830</v>
      </c>
      <c r="Z20" t="s">
        <v>1342</v>
      </c>
      <c r="AA20" t="s">
        <v>3831</v>
      </c>
      <c r="AB20" t="s">
        <v>3832</v>
      </c>
      <c r="AC20" t="s">
        <v>2344</v>
      </c>
      <c r="AD20" t="s">
        <v>2405</v>
      </c>
      <c r="AE20" t="s">
        <v>3833</v>
      </c>
      <c r="AF20" t="s">
        <v>1343</v>
      </c>
      <c r="AG20" t="s">
        <v>3834</v>
      </c>
      <c r="AH20" t="s">
        <v>3835</v>
      </c>
      <c r="AI20" t="s">
        <v>2351</v>
      </c>
      <c r="AJ20" t="s">
        <v>2312</v>
      </c>
      <c r="AK20" t="s">
        <v>3836</v>
      </c>
      <c r="AL20" t="s">
        <v>1344</v>
      </c>
    </row>
    <row r="21">
      <c r="A21" s="5" t="s">
        <v>382</v>
      </c>
      <c r="B21" t="s">
        <v>1345</v>
      </c>
      <c r="C21" t="s">
        <v>3837</v>
      </c>
      <c r="D21" t="s">
        <v>3838</v>
      </c>
      <c r="E21" t="s">
        <v>2230</v>
      </c>
      <c r="F21" t="s">
        <v>3839</v>
      </c>
      <c r="G21" t="s">
        <v>3840</v>
      </c>
      <c r="H21" t="s">
        <v>1346</v>
      </c>
      <c r="I21" t="s">
        <v>3841</v>
      </c>
      <c r="J21" t="s">
        <v>3842</v>
      </c>
      <c r="K21" t="s">
        <v>2364</v>
      </c>
      <c r="L21" t="s">
        <v>3843</v>
      </c>
      <c r="M21" t="s">
        <v>3844</v>
      </c>
      <c r="N21" t="s">
        <v>1347</v>
      </c>
      <c r="O21" t="s">
        <v>2462</v>
      </c>
      <c r="P21" t="s">
        <v>3845</v>
      </c>
      <c r="Q21" t="s">
        <v>2371</v>
      </c>
      <c r="R21" t="s">
        <v>2492</v>
      </c>
      <c r="S21" t="s">
        <v>3846</v>
      </c>
      <c r="T21" t="s">
        <v>1348</v>
      </c>
      <c r="U21" t="s">
        <v>3847</v>
      </c>
      <c r="V21" t="s">
        <v>3848</v>
      </c>
      <c r="W21" t="s">
        <v>2378</v>
      </c>
      <c r="X21" t="s">
        <v>1369</v>
      </c>
      <c r="Y21" t="s">
        <v>3849</v>
      </c>
      <c r="Z21" t="s">
        <v>1349</v>
      </c>
      <c r="AA21" t="s">
        <v>3850</v>
      </c>
      <c r="AB21" t="s">
        <v>3851</v>
      </c>
      <c r="AC21" t="s">
        <v>2385</v>
      </c>
      <c r="AD21" t="s">
        <v>3852</v>
      </c>
      <c r="AE21" t="s">
        <v>3853</v>
      </c>
      <c r="AF21" t="s">
        <v>1350</v>
      </c>
      <c r="AG21" t="s">
        <v>3854</v>
      </c>
      <c r="AH21" t="s">
        <v>3855</v>
      </c>
      <c r="AI21" t="s">
        <v>2391</v>
      </c>
      <c r="AJ21" t="s">
        <v>3856</v>
      </c>
      <c r="AK21" t="s">
        <v>3857</v>
      </c>
      <c r="AL21" t="s">
        <v>1351</v>
      </c>
    </row>
    <row r="22">
      <c r="A22" s="5" t="s">
        <v>382</v>
      </c>
      <c r="B22" t="s">
        <v>1352</v>
      </c>
      <c r="C22" t="s">
        <v>3858</v>
      </c>
      <c r="D22" t="s">
        <v>3859</v>
      </c>
      <c r="E22" t="s">
        <v>1564</v>
      </c>
      <c r="F22" t="s">
        <v>3442</v>
      </c>
      <c r="G22" t="s">
        <v>3860</v>
      </c>
      <c r="H22" t="s">
        <v>1353</v>
      </c>
      <c r="I22" t="s">
        <v>3861</v>
      </c>
      <c r="J22" t="s">
        <v>3862</v>
      </c>
      <c r="K22" t="s">
        <v>2403</v>
      </c>
      <c r="L22" t="s">
        <v>3863</v>
      </c>
      <c r="M22" t="s">
        <v>3864</v>
      </c>
      <c r="N22" t="s">
        <v>1354</v>
      </c>
      <c r="O22" t="s">
        <v>3865</v>
      </c>
      <c r="P22" t="s">
        <v>3866</v>
      </c>
      <c r="Q22" t="s">
        <v>2408</v>
      </c>
      <c r="R22" t="s">
        <v>1979</v>
      </c>
      <c r="S22" t="s">
        <v>3867</v>
      </c>
      <c r="T22" t="s">
        <v>1355</v>
      </c>
      <c r="U22" t="s">
        <v>3868</v>
      </c>
      <c r="V22" t="s">
        <v>3869</v>
      </c>
      <c r="W22" t="s">
        <v>2414</v>
      </c>
      <c r="X22" t="s">
        <v>3870</v>
      </c>
      <c r="Y22" t="s">
        <v>3871</v>
      </c>
      <c r="Z22" t="s">
        <v>1238</v>
      </c>
      <c r="AA22" t="s">
        <v>3872</v>
      </c>
      <c r="AB22" t="s">
        <v>3873</v>
      </c>
      <c r="AC22" t="s">
        <v>2420</v>
      </c>
      <c r="AD22" t="s">
        <v>3147</v>
      </c>
      <c r="AE22" t="s">
        <v>3874</v>
      </c>
      <c r="AF22" t="s">
        <v>1356</v>
      </c>
      <c r="AG22" t="s">
        <v>2426</v>
      </c>
      <c r="AH22" t="s">
        <v>3875</v>
      </c>
      <c r="AI22" t="s">
        <v>2426</v>
      </c>
      <c r="AJ22" t="s">
        <v>3876</v>
      </c>
      <c r="AK22" t="s">
        <v>3877</v>
      </c>
      <c r="AL22" t="s">
        <v>1357</v>
      </c>
    </row>
    <row r="23">
      <c r="A23" s="5" t="s">
        <v>382</v>
      </c>
      <c r="B23" t="s">
        <v>1358</v>
      </c>
      <c r="C23" t="s">
        <v>2845</v>
      </c>
      <c r="D23" t="s">
        <v>3878</v>
      </c>
      <c r="E23" t="s">
        <v>2432</v>
      </c>
      <c r="F23" t="s">
        <v>2148</v>
      </c>
      <c r="G23" t="s">
        <v>3879</v>
      </c>
      <c r="H23" t="s">
        <v>1359</v>
      </c>
      <c r="I23" t="s">
        <v>3880</v>
      </c>
      <c r="J23" t="s">
        <v>3881</v>
      </c>
      <c r="K23" t="s">
        <v>2438</v>
      </c>
      <c r="L23" t="s">
        <v>3882</v>
      </c>
      <c r="M23" t="s">
        <v>3883</v>
      </c>
      <c r="N23" t="s">
        <v>1360</v>
      </c>
      <c r="O23" t="s">
        <v>3884</v>
      </c>
      <c r="P23" t="s">
        <v>3885</v>
      </c>
      <c r="Q23" t="s">
        <v>2443</v>
      </c>
      <c r="R23" t="s">
        <v>1509</v>
      </c>
      <c r="S23" t="s">
        <v>3886</v>
      </c>
      <c r="T23" t="s">
        <v>1361</v>
      </c>
      <c r="U23" t="s">
        <v>3887</v>
      </c>
      <c r="V23" t="s">
        <v>3888</v>
      </c>
      <c r="W23" t="s">
        <v>2449</v>
      </c>
      <c r="X23" t="s">
        <v>3889</v>
      </c>
      <c r="Y23" t="s">
        <v>3890</v>
      </c>
      <c r="Z23" t="s">
        <v>1362</v>
      </c>
      <c r="AA23" t="s">
        <v>2135</v>
      </c>
      <c r="AB23" t="s">
        <v>3891</v>
      </c>
      <c r="AC23" t="s">
        <v>2454</v>
      </c>
      <c r="AD23" t="s">
        <v>3199</v>
      </c>
      <c r="AE23" t="s">
        <v>3892</v>
      </c>
      <c r="AF23" t="s">
        <v>1363</v>
      </c>
      <c r="AG23" t="s">
        <v>3893</v>
      </c>
      <c r="AH23" t="s">
        <v>3894</v>
      </c>
      <c r="AI23" t="s">
        <v>2460</v>
      </c>
      <c r="AJ23" t="s">
        <v>3895</v>
      </c>
      <c r="AK23" t="s">
        <v>3896</v>
      </c>
      <c r="AL23" t="s">
        <v>1364</v>
      </c>
    </row>
    <row r="24">
      <c r="A24" s="5" t="s">
        <v>382</v>
      </c>
      <c r="B24" t="s">
        <v>1365</v>
      </c>
      <c r="C24" t="s">
        <v>3897</v>
      </c>
      <c r="D24" t="s">
        <v>3898</v>
      </c>
      <c r="E24" t="s">
        <v>2467</v>
      </c>
      <c r="F24" t="s">
        <v>3899</v>
      </c>
      <c r="G24" t="s">
        <v>3900</v>
      </c>
      <c r="H24" t="s">
        <v>1366</v>
      </c>
      <c r="I24" t="s">
        <v>3901</v>
      </c>
      <c r="J24" t="s">
        <v>3902</v>
      </c>
      <c r="K24" t="s">
        <v>2474</v>
      </c>
      <c r="L24" t="s">
        <v>3903</v>
      </c>
      <c r="M24" t="s">
        <v>3904</v>
      </c>
      <c r="N24" t="s">
        <v>1367</v>
      </c>
      <c r="O24" t="s">
        <v>1941</v>
      </c>
      <c r="P24" t="s">
        <v>3905</v>
      </c>
      <c r="Q24" t="s">
        <v>2481</v>
      </c>
      <c r="R24" t="s">
        <v>3906</v>
      </c>
      <c r="S24" t="s">
        <v>3907</v>
      </c>
      <c r="T24" t="s">
        <v>1368</v>
      </c>
      <c r="U24" t="s">
        <v>3908</v>
      </c>
      <c r="V24" t="s">
        <v>3909</v>
      </c>
      <c r="W24" t="s">
        <v>2487</v>
      </c>
      <c r="X24" t="s">
        <v>3910</v>
      </c>
      <c r="Y24" t="s">
        <v>3911</v>
      </c>
      <c r="Z24" t="s">
        <v>1369</v>
      </c>
      <c r="AA24" t="s">
        <v>3912</v>
      </c>
      <c r="AB24" t="s">
        <v>3913</v>
      </c>
      <c r="AC24" t="s">
        <v>2494</v>
      </c>
      <c r="AD24" t="s">
        <v>3914</v>
      </c>
      <c r="AE24" t="s">
        <v>3915</v>
      </c>
      <c r="AF24" t="s">
        <v>1370</v>
      </c>
      <c r="AG24" t="s">
        <v>3916</v>
      </c>
      <c r="AH24" t="s">
        <v>3917</v>
      </c>
      <c r="AI24" t="s">
        <v>2500</v>
      </c>
      <c r="AJ24" t="s">
        <v>3918</v>
      </c>
      <c r="AK24" t="s">
        <v>3919</v>
      </c>
      <c r="AL24" t="s">
        <v>1371</v>
      </c>
    </row>
    <row r="25">
      <c r="A25" s="5" t="s">
        <v>382</v>
      </c>
      <c r="B25" t="s">
        <v>1372</v>
      </c>
      <c r="C25" t="s">
        <v>2560</v>
      </c>
      <c r="D25" t="s">
        <v>3920</v>
      </c>
      <c r="E25" t="s">
        <v>2174</v>
      </c>
      <c r="F25" t="s">
        <v>1604</v>
      </c>
      <c r="G25" t="s">
        <v>3921</v>
      </c>
      <c r="H25" t="s">
        <v>1373</v>
      </c>
      <c r="I25" t="s">
        <v>3922</v>
      </c>
      <c r="J25" t="s">
        <v>3923</v>
      </c>
      <c r="K25" t="s">
        <v>2511</v>
      </c>
      <c r="L25" t="s">
        <v>3924</v>
      </c>
      <c r="M25" t="s">
        <v>3925</v>
      </c>
      <c r="N25" t="s">
        <v>1374</v>
      </c>
      <c r="O25" t="s">
        <v>1515</v>
      </c>
      <c r="P25" t="s">
        <v>3926</v>
      </c>
      <c r="Q25" t="s">
        <v>2094</v>
      </c>
      <c r="R25" t="s">
        <v>3927</v>
      </c>
      <c r="S25" t="s">
        <v>3928</v>
      </c>
      <c r="T25" t="s">
        <v>1375</v>
      </c>
      <c r="U25" t="s">
        <v>3188</v>
      </c>
      <c r="V25" t="s">
        <v>3929</v>
      </c>
      <c r="W25" t="s">
        <v>2519</v>
      </c>
      <c r="X25" t="s">
        <v>3930</v>
      </c>
      <c r="Y25" t="s">
        <v>3931</v>
      </c>
      <c r="Z25" t="s">
        <v>1376</v>
      </c>
      <c r="AA25" t="s">
        <v>2550</v>
      </c>
      <c r="AB25" t="s">
        <v>3932</v>
      </c>
      <c r="AC25" t="s">
        <v>1878</v>
      </c>
      <c r="AD25" t="s">
        <v>3933</v>
      </c>
      <c r="AE25" t="s">
        <v>3674</v>
      </c>
      <c r="AF25" t="s">
        <v>1377</v>
      </c>
      <c r="AG25" t="s">
        <v>1555</v>
      </c>
      <c r="AH25" t="s">
        <v>3934</v>
      </c>
      <c r="AI25" t="s">
        <v>2527</v>
      </c>
      <c r="AJ25" t="s">
        <v>2623</v>
      </c>
      <c r="AK25" t="s">
        <v>3935</v>
      </c>
      <c r="AL25" t="s">
        <v>1378</v>
      </c>
    </row>
    <row r="26">
      <c r="A26" s="5" t="s">
        <v>382</v>
      </c>
      <c r="B26" t="s">
        <v>1379</v>
      </c>
      <c r="C26" t="s">
        <v>3936</v>
      </c>
      <c r="D26" t="s">
        <v>3937</v>
      </c>
      <c r="E26" t="s">
        <v>2155</v>
      </c>
      <c r="F26" t="s">
        <v>3938</v>
      </c>
      <c r="G26" t="s">
        <v>3939</v>
      </c>
      <c r="H26" t="s">
        <v>1380</v>
      </c>
      <c r="I26" t="s">
        <v>3940</v>
      </c>
      <c r="J26" t="s">
        <v>3941</v>
      </c>
      <c r="K26" t="s">
        <v>2536</v>
      </c>
      <c r="L26" t="s">
        <v>3942</v>
      </c>
      <c r="M26" t="s">
        <v>3943</v>
      </c>
      <c r="N26" t="s">
        <v>1381</v>
      </c>
      <c r="O26" t="s">
        <v>3944</v>
      </c>
      <c r="P26" t="s">
        <v>3945</v>
      </c>
      <c r="Q26" t="s">
        <v>2541</v>
      </c>
      <c r="R26" t="s">
        <v>3128</v>
      </c>
      <c r="S26" t="s">
        <v>3946</v>
      </c>
      <c r="T26" t="s">
        <v>1382</v>
      </c>
      <c r="U26" t="s">
        <v>3947</v>
      </c>
      <c r="V26" t="s">
        <v>3948</v>
      </c>
      <c r="W26" t="s">
        <v>2548</v>
      </c>
      <c r="X26" t="s">
        <v>3949</v>
      </c>
      <c r="Y26" t="s">
        <v>3950</v>
      </c>
      <c r="Z26" t="s">
        <v>1383</v>
      </c>
      <c r="AA26" t="s">
        <v>3951</v>
      </c>
      <c r="AB26" t="s">
        <v>3952</v>
      </c>
      <c r="AC26" t="s">
        <v>2554</v>
      </c>
      <c r="AD26" t="s">
        <v>3953</v>
      </c>
      <c r="AE26" t="s">
        <v>3954</v>
      </c>
      <c r="AF26" t="s">
        <v>1384</v>
      </c>
      <c r="AG26" t="s">
        <v>2859</v>
      </c>
      <c r="AH26" t="s">
        <v>3955</v>
      </c>
      <c r="AI26" t="s">
        <v>2559</v>
      </c>
      <c r="AJ26" t="s">
        <v>2860</v>
      </c>
      <c r="AK26" t="s">
        <v>3956</v>
      </c>
      <c r="AL26" t="s">
        <v>1385</v>
      </c>
    </row>
    <row r="27">
      <c r="A27" s="5" t="s">
        <v>382</v>
      </c>
      <c r="B27" t="s">
        <v>1386</v>
      </c>
      <c r="C27" t="s">
        <v>3957</v>
      </c>
      <c r="D27" t="s">
        <v>3958</v>
      </c>
      <c r="E27" t="s">
        <v>2149</v>
      </c>
      <c r="F27" t="s">
        <v>3959</v>
      </c>
      <c r="G27" t="s">
        <v>3960</v>
      </c>
      <c r="H27" t="s">
        <v>1387</v>
      </c>
      <c r="I27" t="s">
        <v>1279</v>
      </c>
      <c r="J27" t="s">
        <v>3961</v>
      </c>
      <c r="K27" t="s">
        <v>2570</v>
      </c>
      <c r="L27" t="s">
        <v>3962</v>
      </c>
      <c r="M27" t="s">
        <v>3963</v>
      </c>
      <c r="N27" t="s">
        <v>1388</v>
      </c>
      <c r="O27" t="s">
        <v>3964</v>
      </c>
      <c r="P27" t="s">
        <v>3965</v>
      </c>
      <c r="Q27" t="s">
        <v>2576</v>
      </c>
      <c r="R27" t="s">
        <v>3966</v>
      </c>
      <c r="S27" t="s">
        <v>3967</v>
      </c>
      <c r="T27" t="s">
        <v>1389</v>
      </c>
      <c r="U27" t="s">
        <v>3968</v>
      </c>
      <c r="V27" t="s">
        <v>3969</v>
      </c>
      <c r="W27" t="s">
        <v>2582</v>
      </c>
      <c r="X27" t="s">
        <v>3970</v>
      </c>
      <c r="Y27" t="s">
        <v>3971</v>
      </c>
      <c r="Z27" t="s">
        <v>1390</v>
      </c>
      <c r="AA27" t="s">
        <v>3972</v>
      </c>
      <c r="AB27" t="s">
        <v>3973</v>
      </c>
      <c r="AC27" t="s">
        <v>2588</v>
      </c>
      <c r="AD27" t="s">
        <v>3974</v>
      </c>
      <c r="AE27" t="s">
        <v>3975</v>
      </c>
      <c r="AF27" t="s">
        <v>1391</v>
      </c>
      <c r="AG27" t="s">
        <v>2559</v>
      </c>
      <c r="AH27" t="s">
        <v>3976</v>
      </c>
      <c r="AI27" t="s">
        <v>2593</v>
      </c>
      <c r="AJ27" t="s">
        <v>3977</v>
      </c>
      <c r="AK27" t="s">
        <v>3978</v>
      </c>
      <c r="AL27" t="s">
        <v>1392</v>
      </c>
    </row>
    <row r="28">
      <c r="A28" s="5" t="s">
        <v>382</v>
      </c>
      <c r="B28" t="s">
        <v>1393</v>
      </c>
      <c r="C28" t="s">
        <v>3979</v>
      </c>
      <c r="D28" t="s">
        <v>3980</v>
      </c>
      <c r="E28" t="s">
        <v>2599</v>
      </c>
      <c r="F28" t="s">
        <v>2242</v>
      </c>
      <c r="G28" t="s">
        <v>3929</v>
      </c>
      <c r="H28" t="s">
        <v>1394</v>
      </c>
      <c r="I28" t="s">
        <v>3981</v>
      </c>
      <c r="J28" t="s">
        <v>3982</v>
      </c>
      <c r="K28" t="s">
        <v>2606</v>
      </c>
      <c r="L28" t="s">
        <v>3983</v>
      </c>
      <c r="M28" t="s">
        <v>3984</v>
      </c>
      <c r="N28" t="s">
        <v>1395</v>
      </c>
      <c r="O28" t="s">
        <v>3985</v>
      </c>
      <c r="P28" t="s">
        <v>1836</v>
      </c>
      <c r="Q28" t="s">
        <v>2098</v>
      </c>
      <c r="R28" t="s">
        <v>3986</v>
      </c>
      <c r="S28" t="s">
        <v>3987</v>
      </c>
      <c r="T28" t="s">
        <v>1396</v>
      </c>
      <c r="U28" t="s">
        <v>3988</v>
      </c>
      <c r="V28" t="s">
        <v>3989</v>
      </c>
      <c r="W28" t="s">
        <v>2617</v>
      </c>
      <c r="X28" t="s">
        <v>3990</v>
      </c>
      <c r="Y28" t="s">
        <v>3991</v>
      </c>
      <c r="Z28" t="s">
        <v>1397</v>
      </c>
      <c r="AA28" t="s">
        <v>3992</v>
      </c>
      <c r="AB28" t="s">
        <v>3993</v>
      </c>
      <c r="AC28" t="s">
        <v>2622</v>
      </c>
      <c r="AD28" t="s">
        <v>3994</v>
      </c>
      <c r="AE28" t="s">
        <v>3995</v>
      </c>
      <c r="AF28" t="s">
        <v>1398</v>
      </c>
      <c r="AG28" t="s">
        <v>3996</v>
      </c>
      <c r="AH28" t="s">
        <v>3997</v>
      </c>
      <c r="AI28" t="s">
        <v>2627</v>
      </c>
      <c r="AJ28" t="s">
        <v>3998</v>
      </c>
      <c r="AK28" t="s">
        <v>3999</v>
      </c>
      <c r="AL28" t="s">
        <v>1399</v>
      </c>
    </row>
    <row r="29">
      <c r="A29" s="5" t="s">
        <v>382</v>
      </c>
      <c r="B29" t="s">
        <v>1400</v>
      </c>
      <c r="C29" t="s">
        <v>4000</v>
      </c>
      <c r="D29" t="s">
        <v>4001</v>
      </c>
      <c r="E29" t="s">
        <v>2634</v>
      </c>
      <c r="F29" t="s">
        <v>4002</v>
      </c>
      <c r="G29" t="s">
        <v>4003</v>
      </c>
      <c r="H29" t="s">
        <v>1401</v>
      </c>
      <c r="I29" t="s">
        <v>3192</v>
      </c>
      <c r="J29" t="s">
        <v>4004</v>
      </c>
      <c r="K29" t="s">
        <v>2641</v>
      </c>
      <c r="L29" t="s">
        <v>3192</v>
      </c>
      <c r="M29" t="s">
        <v>4005</v>
      </c>
      <c r="N29" t="s">
        <v>1402</v>
      </c>
      <c r="O29" t="s">
        <v>4006</v>
      </c>
      <c r="P29" t="s">
        <v>4007</v>
      </c>
      <c r="Q29" t="s">
        <v>2647</v>
      </c>
      <c r="R29" t="s">
        <v>4008</v>
      </c>
      <c r="S29" t="s">
        <v>4009</v>
      </c>
      <c r="T29" t="s">
        <v>1403</v>
      </c>
      <c r="U29" t="s">
        <v>4010</v>
      </c>
      <c r="V29" t="s">
        <v>4011</v>
      </c>
      <c r="W29" t="s">
        <v>2652</v>
      </c>
      <c r="X29" t="s">
        <v>4012</v>
      </c>
      <c r="Y29" t="s">
        <v>4013</v>
      </c>
      <c r="Z29" t="s">
        <v>1404</v>
      </c>
      <c r="AA29" t="s">
        <v>4014</v>
      </c>
      <c r="AB29" t="s">
        <v>4015</v>
      </c>
      <c r="AC29" t="s">
        <v>2656</v>
      </c>
      <c r="AD29" t="s">
        <v>4016</v>
      </c>
      <c r="AE29" t="s">
        <v>4017</v>
      </c>
      <c r="AF29" t="s">
        <v>1405</v>
      </c>
      <c r="AG29" t="s">
        <v>1456</v>
      </c>
      <c r="AH29" t="s">
        <v>4018</v>
      </c>
      <c r="AI29" t="s">
        <v>2663</v>
      </c>
      <c r="AJ29" t="s">
        <v>4019</v>
      </c>
      <c r="AK29" t="s">
        <v>4020</v>
      </c>
      <c r="AL29" t="s">
        <v>1406</v>
      </c>
    </row>
    <row r="30">
      <c r="A30" s="5" t="s">
        <v>382</v>
      </c>
      <c r="B30" t="s">
        <v>1407</v>
      </c>
      <c r="C30" t="s">
        <v>2442</v>
      </c>
      <c r="D30" t="s">
        <v>4021</v>
      </c>
      <c r="E30" t="s">
        <v>2667</v>
      </c>
      <c r="F30" t="s">
        <v>2691</v>
      </c>
      <c r="G30" t="s">
        <v>4022</v>
      </c>
      <c r="H30" t="s">
        <v>1408</v>
      </c>
      <c r="I30" t="s">
        <v>4023</v>
      </c>
      <c r="J30" t="s">
        <v>4024</v>
      </c>
      <c r="K30" t="s">
        <v>2674</v>
      </c>
      <c r="L30" t="s">
        <v>2968</v>
      </c>
      <c r="M30" t="s">
        <v>4025</v>
      </c>
      <c r="N30" t="s">
        <v>1409</v>
      </c>
      <c r="O30" t="s">
        <v>3205</v>
      </c>
      <c r="P30" t="s">
        <v>4026</v>
      </c>
      <c r="Q30" t="s">
        <v>1657</v>
      </c>
      <c r="R30" t="s">
        <v>4027</v>
      </c>
      <c r="S30" t="s">
        <v>4028</v>
      </c>
      <c r="T30" t="s">
        <v>1410</v>
      </c>
      <c r="U30" t="s">
        <v>4029</v>
      </c>
      <c r="V30" t="s">
        <v>4030</v>
      </c>
      <c r="W30" t="s">
        <v>2683</v>
      </c>
      <c r="X30" t="s">
        <v>4031</v>
      </c>
      <c r="Y30" t="s">
        <v>4032</v>
      </c>
      <c r="Z30" t="s">
        <v>1411</v>
      </c>
      <c r="AA30" t="s">
        <v>4033</v>
      </c>
      <c r="AB30" t="s">
        <v>4034</v>
      </c>
      <c r="AC30" t="s">
        <v>2688</v>
      </c>
      <c r="AD30" t="s">
        <v>4035</v>
      </c>
      <c r="AE30" t="s">
        <v>3659</v>
      </c>
      <c r="AF30" t="s">
        <v>1412</v>
      </c>
      <c r="AG30" t="s">
        <v>4036</v>
      </c>
      <c r="AH30" t="s">
        <v>4037</v>
      </c>
      <c r="AI30" t="s">
        <v>2408</v>
      </c>
      <c r="AJ30" t="s">
        <v>1355</v>
      </c>
      <c r="AK30" t="s">
        <v>4038</v>
      </c>
      <c r="AL30" t="s">
        <v>1413</v>
      </c>
    </row>
    <row r="31">
      <c r="A31" s="5" t="s">
        <v>382</v>
      </c>
      <c r="B31" t="s">
        <v>1414</v>
      </c>
      <c r="C31" t="s">
        <v>1881</v>
      </c>
      <c r="D31" t="s">
        <v>1831</v>
      </c>
      <c r="E31" t="s">
        <v>2583</v>
      </c>
      <c r="F31" t="s">
        <v>3145</v>
      </c>
      <c r="G31" t="s">
        <v>4039</v>
      </c>
      <c r="H31" t="s">
        <v>1415</v>
      </c>
      <c r="I31" t="s">
        <v>3353</v>
      </c>
      <c r="J31" t="s">
        <v>4040</v>
      </c>
      <c r="K31" t="s">
        <v>2703</v>
      </c>
      <c r="L31" t="s">
        <v>4041</v>
      </c>
      <c r="M31" t="s">
        <v>4042</v>
      </c>
      <c r="N31" t="s">
        <v>1416</v>
      </c>
      <c r="O31" t="s">
        <v>1472</v>
      </c>
      <c r="P31" t="s">
        <v>4043</v>
      </c>
      <c r="Q31" t="s">
        <v>2560</v>
      </c>
      <c r="R31" t="s">
        <v>4044</v>
      </c>
      <c r="S31" t="s">
        <v>4045</v>
      </c>
      <c r="T31" t="s">
        <v>1417</v>
      </c>
      <c r="U31" t="s">
        <v>4046</v>
      </c>
      <c r="V31" t="s">
        <v>4047</v>
      </c>
      <c r="W31" t="s">
        <v>2711</v>
      </c>
      <c r="X31" t="s">
        <v>1643</v>
      </c>
      <c r="Y31" t="s">
        <v>3635</v>
      </c>
      <c r="Z31" t="s">
        <v>1418</v>
      </c>
      <c r="AA31" t="s">
        <v>4048</v>
      </c>
      <c r="AB31" t="s">
        <v>4049</v>
      </c>
      <c r="AC31" t="s">
        <v>2718</v>
      </c>
      <c r="AD31" t="s">
        <v>1977</v>
      </c>
      <c r="AE31" t="s">
        <v>4050</v>
      </c>
      <c r="AF31" t="s">
        <v>1419</v>
      </c>
      <c r="AG31" t="s">
        <v>4051</v>
      </c>
      <c r="AH31" t="s">
        <v>4052</v>
      </c>
      <c r="AI31" t="s">
        <v>2722</v>
      </c>
      <c r="AJ31" t="s">
        <v>4053</v>
      </c>
      <c r="AK31" t="s">
        <v>4054</v>
      </c>
      <c r="AL31" t="s">
        <v>1420</v>
      </c>
    </row>
    <row r="32">
      <c r="A32" s="5" t="s">
        <v>382</v>
      </c>
      <c r="B32" t="s">
        <v>1421</v>
      </c>
      <c r="C32" t="s">
        <v>3012</v>
      </c>
      <c r="D32" t="s">
        <v>4055</v>
      </c>
      <c r="E32" t="s">
        <v>2431</v>
      </c>
      <c r="F32" t="s">
        <v>4056</v>
      </c>
      <c r="G32" t="s">
        <v>4057</v>
      </c>
      <c r="H32" t="s">
        <v>1422</v>
      </c>
      <c r="I32" t="s">
        <v>4058</v>
      </c>
      <c r="J32" t="s">
        <v>4059</v>
      </c>
      <c r="K32" t="s">
        <v>2733</v>
      </c>
      <c r="L32" t="s">
        <v>4060</v>
      </c>
      <c r="M32" t="s">
        <v>4061</v>
      </c>
      <c r="N32" t="s">
        <v>1423</v>
      </c>
      <c r="O32" t="s">
        <v>1429</v>
      </c>
      <c r="P32" t="s">
        <v>4062</v>
      </c>
      <c r="Q32" t="s">
        <v>2738</v>
      </c>
      <c r="R32" t="s">
        <v>4063</v>
      </c>
      <c r="S32" t="s">
        <v>4064</v>
      </c>
      <c r="T32" t="s">
        <v>1424</v>
      </c>
      <c r="U32" t="s">
        <v>4065</v>
      </c>
      <c r="V32" t="s">
        <v>4066</v>
      </c>
      <c r="W32" t="s">
        <v>2745</v>
      </c>
      <c r="X32" t="s">
        <v>4067</v>
      </c>
      <c r="Y32" t="s">
        <v>4068</v>
      </c>
      <c r="Z32" t="s">
        <v>1425</v>
      </c>
      <c r="AA32" t="s">
        <v>3352</v>
      </c>
      <c r="AB32" t="s">
        <v>4069</v>
      </c>
      <c r="AC32" t="s">
        <v>2749</v>
      </c>
      <c r="AD32" t="s">
        <v>2165</v>
      </c>
      <c r="AE32" t="s">
        <v>4070</v>
      </c>
      <c r="AF32" t="s">
        <v>1426</v>
      </c>
      <c r="AG32" t="s">
        <v>4071</v>
      </c>
      <c r="AH32" t="s">
        <v>4072</v>
      </c>
      <c r="AI32" t="s">
        <v>2755</v>
      </c>
      <c r="AJ32" t="s">
        <v>4073</v>
      </c>
      <c r="AK32" t="s">
        <v>4074</v>
      </c>
      <c r="AL32" t="s">
        <v>1427</v>
      </c>
    </row>
    <row r="33">
      <c r="A33" s="5" t="s">
        <v>382</v>
      </c>
      <c r="B33" t="s">
        <v>1428</v>
      </c>
      <c r="C33" t="s">
        <v>4075</v>
      </c>
      <c r="D33" t="s">
        <v>4076</v>
      </c>
      <c r="E33" t="s">
        <v>2761</v>
      </c>
      <c r="F33" t="s">
        <v>4077</v>
      </c>
      <c r="G33" t="s">
        <v>4078</v>
      </c>
      <c r="H33" t="s">
        <v>1429</v>
      </c>
      <c r="I33" t="s">
        <v>4079</v>
      </c>
      <c r="J33" t="s">
        <v>4080</v>
      </c>
      <c r="K33" t="s">
        <v>2768</v>
      </c>
      <c r="L33" t="s">
        <v>4081</v>
      </c>
      <c r="M33" t="s">
        <v>4082</v>
      </c>
      <c r="N33" t="s">
        <v>1430</v>
      </c>
      <c r="O33" t="s">
        <v>4083</v>
      </c>
      <c r="P33" t="s">
        <v>4084</v>
      </c>
      <c r="Q33" t="s">
        <v>1491</v>
      </c>
      <c r="R33" t="s">
        <v>4085</v>
      </c>
      <c r="S33" t="s">
        <v>3691</v>
      </c>
      <c r="T33" t="s">
        <v>1431</v>
      </c>
      <c r="U33" t="s">
        <v>4086</v>
      </c>
      <c r="V33" t="s">
        <v>4087</v>
      </c>
      <c r="W33" t="s">
        <v>3157</v>
      </c>
      <c r="X33" t="s">
        <v>4088</v>
      </c>
      <c r="Y33" t="s">
        <v>4089</v>
      </c>
      <c r="Z33" t="s">
        <v>1432</v>
      </c>
      <c r="AA33" t="s">
        <v>4090</v>
      </c>
      <c r="AB33" t="s">
        <v>4091</v>
      </c>
      <c r="AC33" t="s">
        <v>2788</v>
      </c>
      <c r="AD33" t="s">
        <v>2136</v>
      </c>
      <c r="AE33" t="s">
        <v>4092</v>
      </c>
      <c r="AF33" t="s">
        <v>1433</v>
      </c>
      <c r="AG33" t="s">
        <v>4093</v>
      </c>
      <c r="AH33" t="s">
        <v>4094</v>
      </c>
      <c r="AI33" t="s">
        <v>2795</v>
      </c>
      <c r="AJ33" t="s">
        <v>2710</v>
      </c>
      <c r="AK33" t="s">
        <v>4095</v>
      </c>
      <c r="AL33" t="s">
        <v>1434</v>
      </c>
    </row>
    <row r="34">
      <c r="A34" s="5" t="s">
        <v>382</v>
      </c>
      <c r="B34" t="s">
        <v>1435</v>
      </c>
      <c r="C34" t="s">
        <v>4096</v>
      </c>
      <c r="D34" t="s">
        <v>4097</v>
      </c>
      <c r="E34" t="s">
        <v>2235</v>
      </c>
      <c r="F34" t="s">
        <v>1351</v>
      </c>
      <c r="G34" t="s">
        <v>4098</v>
      </c>
      <c r="H34" t="s">
        <v>1436</v>
      </c>
      <c r="I34" t="s">
        <v>4099</v>
      </c>
      <c r="J34" t="s">
        <v>4100</v>
      </c>
      <c r="K34" t="s">
        <v>2807</v>
      </c>
      <c r="L34" t="s">
        <v>4101</v>
      </c>
      <c r="M34" t="s">
        <v>4102</v>
      </c>
      <c r="N34" t="s">
        <v>1437</v>
      </c>
      <c r="O34" t="s">
        <v>4103</v>
      </c>
      <c r="P34" t="s">
        <v>4104</v>
      </c>
      <c r="Q34" t="s">
        <v>2812</v>
      </c>
      <c r="R34" t="s">
        <v>2230</v>
      </c>
      <c r="S34" t="s">
        <v>4105</v>
      </c>
      <c r="T34" t="s">
        <v>1438</v>
      </c>
      <c r="U34" t="s">
        <v>4106</v>
      </c>
      <c r="V34" t="s">
        <v>4107</v>
      </c>
      <c r="W34" t="s">
        <v>2818</v>
      </c>
      <c r="X34" t="s">
        <v>4108</v>
      </c>
      <c r="Y34" t="s">
        <v>4109</v>
      </c>
      <c r="Z34" t="s">
        <v>1439</v>
      </c>
      <c r="AA34" t="s">
        <v>4110</v>
      </c>
      <c r="AB34" t="s">
        <v>4111</v>
      </c>
      <c r="AC34" t="s">
        <v>1302</v>
      </c>
      <c r="AD34" t="s">
        <v>4112</v>
      </c>
      <c r="AE34" t="s">
        <v>4113</v>
      </c>
      <c r="AF34" t="s">
        <v>1265</v>
      </c>
      <c r="AG34" t="s">
        <v>2115</v>
      </c>
      <c r="AH34" t="s">
        <v>4114</v>
      </c>
      <c r="AI34" t="s">
        <v>2831</v>
      </c>
      <c r="AJ34" t="s">
        <v>4115</v>
      </c>
      <c r="AK34" t="s">
        <v>4116</v>
      </c>
      <c r="AL34" t="s">
        <v>1440</v>
      </c>
    </row>
    <row r="35">
      <c r="A35" s="5" t="s">
        <v>382</v>
      </c>
      <c r="B35" t="s">
        <v>1441</v>
      </c>
      <c r="C35" t="s">
        <v>4117</v>
      </c>
      <c r="D35" t="s">
        <v>4118</v>
      </c>
      <c r="E35" t="s">
        <v>2836</v>
      </c>
      <c r="F35" t="s">
        <v>4119</v>
      </c>
      <c r="G35" t="s">
        <v>4120</v>
      </c>
      <c r="H35" t="s">
        <v>1442</v>
      </c>
      <c r="I35" t="s">
        <v>4121</v>
      </c>
      <c r="J35" t="s">
        <v>4122</v>
      </c>
      <c r="K35" t="s">
        <v>2843</v>
      </c>
      <c r="L35" t="s">
        <v>4123</v>
      </c>
      <c r="M35" t="s">
        <v>4124</v>
      </c>
      <c r="N35" t="s">
        <v>1443</v>
      </c>
      <c r="O35" t="s">
        <v>2222</v>
      </c>
      <c r="P35" t="s">
        <v>4125</v>
      </c>
      <c r="Q35" t="s">
        <v>2153</v>
      </c>
      <c r="R35" t="s">
        <v>4126</v>
      </c>
      <c r="S35" t="s">
        <v>4127</v>
      </c>
      <c r="T35" t="s">
        <v>1444</v>
      </c>
      <c r="U35" t="s">
        <v>4128</v>
      </c>
      <c r="V35" t="s">
        <v>4129</v>
      </c>
      <c r="W35" t="s">
        <v>2853</v>
      </c>
      <c r="X35" t="s">
        <v>4130</v>
      </c>
      <c r="Y35" t="s">
        <v>4131</v>
      </c>
      <c r="Z35" t="s">
        <v>1445</v>
      </c>
      <c r="AA35" t="s">
        <v>4132</v>
      </c>
      <c r="AB35" t="s">
        <v>4133</v>
      </c>
      <c r="AC35" t="s">
        <v>2859</v>
      </c>
      <c r="AD35" t="s">
        <v>1560</v>
      </c>
      <c r="AE35" t="s">
        <v>4134</v>
      </c>
      <c r="AF35" t="s">
        <v>1446</v>
      </c>
      <c r="AG35" t="s">
        <v>4135</v>
      </c>
      <c r="AH35" t="s">
        <v>4136</v>
      </c>
      <c r="AI35" t="s">
        <v>2866</v>
      </c>
      <c r="AJ35" t="s">
        <v>4137</v>
      </c>
      <c r="AK35" t="s">
        <v>4138</v>
      </c>
      <c r="AL35" t="s">
        <v>1447</v>
      </c>
    </row>
    <row r="36">
      <c r="A36" s="5" t="s">
        <v>382</v>
      </c>
      <c r="B36" t="s">
        <v>1448</v>
      </c>
      <c r="C36" t="s">
        <v>4139</v>
      </c>
      <c r="D36" t="s">
        <v>1137</v>
      </c>
      <c r="E36" t="s">
        <v>2873</v>
      </c>
      <c r="F36" t="s">
        <v>4140</v>
      </c>
      <c r="G36" t="s">
        <v>1137</v>
      </c>
      <c r="H36" t="s">
        <v>1449</v>
      </c>
      <c r="I36" t="s">
        <v>4141</v>
      </c>
      <c r="J36" t="s">
        <v>1137</v>
      </c>
      <c r="K36" t="s">
        <v>2880</v>
      </c>
      <c r="L36" t="s">
        <v>4142</v>
      </c>
      <c r="M36" t="s">
        <v>1137</v>
      </c>
      <c r="N36" t="s">
        <v>1450</v>
      </c>
      <c r="O36" t="s">
        <v>4143</v>
      </c>
      <c r="P36" t="s">
        <v>1137</v>
      </c>
      <c r="Q36" t="s">
        <v>2887</v>
      </c>
      <c r="R36" t="s">
        <v>4144</v>
      </c>
      <c r="S36" t="s">
        <v>1137</v>
      </c>
      <c r="T36" t="s">
        <v>1451</v>
      </c>
      <c r="U36" t="s">
        <v>4145</v>
      </c>
      <c r="V36" t="s">
        <v>1137</v>
      </c>
      <c r="W36" t="s">
        <v>2894</v>
      </c>
      <c r="X36" t="s">
        <v>4146</v>
      </c>
      <c r="Y36" t="s">
        <v>1137</v>
      </c>
      <c r="Z36" t="s">
        <v>1452</v>
      </c>
      <c r="AA36" t="s">
        <v>4147</v>
      </c>
      <c r="AB36" t="s">
        <v>1137</v>
      </c>
      <c r="AC36" t="s">
        <v>2901</v>
      </c>
      <c r="AD36" t="s">
        <v>4148</v>
      </c>
      <c r="AE36" t="s">
        <v>1137</v>
      </c>
      <c r="AF36" t="s">
        <v>1453</v>
      </c>
      <c r="AG36" t="s">
        <v>4149</v>
      </c>
      <c r="AH36" t="s">
        <v>1137</v>
      </c>
      <c r="AI36" t="s">
        <v>2908</v>
      </c>
      <c r="AJ36" t="s">
        <v>4150</v>
      </c>
      <c r="AK36" t="s">
        <v>1137</v>
      </c>
      <c r="AL36" t="s">
        <v>1454</v>
      </c>
    </row>
    <row r="37">
      <c r="A37" s="5" t="s">
        <v>382</v>
      </c>
      <c r="B37" t="s">
        <v>1455</v>
      </c>
      <c r="C37" t="s">
        <v>1717</v>
      </c>
      <c r="D37" t="s">
        <v>4151</v>
      </c>
      <c r="E37" t="s">
        <v>2915</v>
      </c>
      <c r="F37" t="s">
        <v>4152</v>
      </c>
      <c r="G37" t="s">
        <v>4153</v>
      </c>
      <c r="H37" t="s">
        <v>1456</v>
      </c>
      <c r="I37" t="s">
        <v>4154</v>
      </c>
      <c r="J37" t="s">
        <v>4155</v>
      </c>
      <c r="K37" t="s">
        <v>2922</v>
      </c>
      <c r="L37" t="s">
        <v>4156</v>
      </c>
      <c r="M37" t="s">
        <v>4157</v>
      </c>
      <c r="N37" t="s">
        <v>1457</v>
      </c>
      <c r="O37" t="s">
        <v>4158</v>
      </c>
      <c r="P37" t="s">
        <v>4159</v>
      </c>
      <c r="Q37" t="s">
        <v>2928</v>
      </c>
      <c r="R37" t="s">
        <v>3758</v>
      </c>
      <c r="S37" t="s">
        <v>4160</v>
      </c>
      <c r="T37" t="s">
        <v>1458</v>
      </c>
      <c r="U37" t="s">
        <v>4161</v>
      </c>
      <c r="V37" t="s">
        <v>4162</v>
      </c>
      <c r="W37" t="s">
        <v>2935</v>
      </c>
      <c r="X37" t="s">
        <v>2776</v>
      </c>
      <c r="Y37" t="s">
        <v>4163</v>
      </c>
      <c r="Z37" t="s">
        <v>1459</v>
      </c>
      <c r="AA37" t="s">
        <v>4164</v>
      </c>
      <c r="AB37" t="s">
        <v>4165</v>
      </c>
      <c r="AC37" t="s">
        <v>2942</v>
      </c>
      <c r="AD37" t="s">
        <v>4166</v>
      </c>
      <c r="AE37" t="s">
        <v>4167</v>
      </c>
      <c r="AF37" t="s">
        <v>1460</v>
      </c>
      <c r="AG37" t="s">
        <v>4168</v>
      </c>
      <c r="AH37" t="s">
        <v>4169</v>
      </c>
      <c r="AI37" t="s">
        <v>2948</v>
      </c>
      <c r="AJ37" t="s">
        <v>4170</v>
      </c>
      <c r="AK37" t="s">
        <v>4171</v>
      </c>
      <c r="AL37" t="s">
        <v>1461</v>
      </c>
    </row>
    <row r="38">
      <c r="A38" s="5" t="s">
        <v>382</v>
      </c>
      <c r="B38" t="s">
        <v>1462</v>
      </c>
      <c r="C38" t="s">
        <v>4172</v>
      </c>
      <c r="D38" t="s">
        <v>4173</v>
      </c>
      <c r="E38" t="s">
        <v>2953</v>
      </c>
      <c r="F38" t="s">
        <v>3531</v>
      </c>
      <c r="G38" t="s">
        <v>4174</v>
      </c>
      <c r="H38" t="s">
        <v>1463</v>
      </c>
      <c r="I38" t="s">
        <v>4175</v>
      </c>
      <c r="J38" t="s">
        <v>4176</v>
      </c>
      <c r="K38" t="s">
        <v>2960</v>
      </c>
      <c r="L38" t="s">
        <v>4177</v>
      </c>
      <c r="M38" t="s">
        <v>4178</v>
      </c>
      <c r="N38" t="s">
        <v>1464</v>
      </c>
      <c r="O38" t="s">
        <v>2307</v>
      </c>
      <c r="P38" t="s">
        <v>2945</v>
      </c>
      <c r="Q38" t="s">
        <v>2967</v>
      </c>
      <c r="R38" t="s">
        <v>2291</v>
      </c>
      <c r="S38" t="s">
        <v>4179</v>
      </c>
      <c r="T38" t="s">
        <v>1465</v>
      </c>
      <c r="U38" t="s">
        <v>4180</v>
      </c>
      <c r="V38" t="s">
        <v>4181</v>
      </c>
      <c r="W38" t="s">
        <v>2972</v>
      </c>
      <c r="X38" t="s">
        <v>3810</v>
      </c>
      <c r="Y38" t="s">
        <v>4182</v>
      </c>
      <c r="Z38" t="s">
        <v>1466</v>
      </c>
      <c r="AA38" t="s">
        <v>4183</v>
      </c>
      <c r="AB38" t="s">
        <v>4184</v>
      </c>
      <c r="AC38" t="s">
        <v>1572</v>
      </c>
      <c r="AD38" t="s">
        <v>1684</v>
      </c>
      <c r="AE38" t="s">
        <v>4185</v>
      </c>
      <c r="AF38" t="s">
        <v>1467</v>
      </c>
      <c r="AG38" t="s">
        <v>1427</v>
      </c>
      <c r="AH38" t="s">
        <v>4186</v>
      </c>
      <c r="AI38" t="s">
        <v>2982</v>
      </c>
      <c r="AJ38" t="s">
        <v>4187</v>
      </c>
      <c r="AK38" t="s">
        <v>1259</v>
      </c>
      <c r="AL38" t="s">
        <v>1468</v>
      </c>
    </row>
    <row r="39">
      <c r="A39" s="5" t="s">
        <v>382</v>
      </c>
      <c r="B39" t="s">
        <v>1469</v>
      </c>
      <c r="C39" t="s">
        <v>2098</v>
      </c>
      <c r="D39" t="s">
        <v>4188</v>
      </c>
      <c r="E39" t="s">
        <v>2986</v>
      </c>
      <c r="F39" t="s">
        <v>4189</v>
      </c>
      <c r="G39" t="s">
        <v>4190</v>
      </c>
      <c r="H39" t="s">
        <v>1470</v>
      </c>
      <c r="I39" t="s">
        <v>4191</v>
      </c>
      <c r="J39" t="s">
        <v>4192</v>
      </c>
      <c r="K39" t="s">
        <v>2993</v>
      </c>
      <c r="L39" t="s">
        <v>4193</v>
      </c>
      <c r="M39" t="s">
        <v>4194</v>
      </c>
      <c r="N39" t="s">
        <v>1471</v>
      </c>
      <c r="O39" t="s">
        <v>1274</v>
      </c>
      <c r="P39" t="s">
        <v>4195</v>
      </c>
      <c r="Q39" t="s">
        <v>2998</v>
      </c>
      <c r="R39" t="s">
        <v>1867</v>
      </c>
      <c r="S39" t="s">
        <v>4196</v>
      </c>
      <c r="T39" t="s">
        <v>1472</v>
      </c>
      <c r="U39" t="s">
        <v>4197</v>
      </c>
      <c r="V39" t="s">
        <v>4198</v>
      </c>
      <c r="W39" t="s">
        <v>3004</v>
      </c>
      <c r="X39" t="s">
        <v>4199</v>
      </c>
      <c r="Y39" t="s">
        <v>4200</v>
      </c>
      <c r="Z39" t="s">
        <v>1473</v>
      </c>
      <c r="AA39" t="s">
        <v>4201</v>
      </c>
      <c r="AB39" t="s">
        <v>4202</v>
      </c>
      <c r="AC39" t="s">
        <v>3007</v>
      </c>
      <c r="AD39" t="s">
        <v>4203</v>
      </c>
      <c r="AE39" t="s">
        <v>4204</v>
      </c>
      <c r="AF39" t="s">
        <v>1474</v>
      </c>
      <c r="AG39" t="s">
        <v>4205</v>
      </c>
      <c r="AH39" t="s">
        <v>4206</v>
      </c>
      <c r="AI39" t="s">
        <v>2593</v>
      </c>
      <c r="AJ39" t="s">
        <v>2170</v>
      </c>
      <c r="AK39" t="s">
        <v>4207</v>
      </c>
      <c r="AL39" t="s">
        <v>1475</v>
      </c>
    </row>
    <row r="40">
      <c r="A40" s="5" t="s">
        <v>382</v>
      </c>
      <c r="B40" t="s">
        <v>1476</v>
      </c>
      <c r="C40" t="s">
        <v>2369</v>
      </c>
      <c r="D40" t="s">
        <v>4208</v>
      </c>
      <c r="E40" t="s">
        <v>3015</v>
      </c>
      <c r="F40" t="s">
        <v>4209</v>
      </c>
      <c r="G40" t="s">
        <v>4210</v>
      </c>
      <c r="H40" t="s">
        <v>1477</v>
      </c>
      <c r="I40" t="s">
        <v>4211</v>
      </c>
      <c r="J40" t="s">
        <v>4212</v>
      </c>
      <c r="K40" t="s">
        <v>3022</v>
      </c>
      <c r="L40" t="s">
        <v>4213</v>
      </c>
      <c r="M40" t="s">
        <v>4214</v>
      </c>
      <c r="N40" t="s">
        <v>1478</v>
      </c>
      <c r="O40" t="s">
        <v>1293</v>
      </c>
      <c r="P40" t="s">
        <v>4215</v>
      </c>
      <c r="Q40" t="s">
        <v>2077</v>
      </c>
      <c r="R40" t="s">
        <v>4216</v>
      </c>
      <c r="S40" t="s">
        <v>4217</v>
      </c>
      <c r="T40" t="s">
        <v>1479</v>
      </c>
      <c r="U40" t="s">
        <v>4218</v>
      </c>
      <c r="V40" t="s">
        <v>4219</v>
      </c>
      <c r="W40" t="s">
        <v>3032</v>
      </c>
      <c r="X40" t="s">
        <v>4220</v>
      </c>
      <c r="Y40" t="s">
        <v>4221</v>
      </c>
      <c r="Z40" t="s">
        <v>1480</v>
      </c>
      <c r="AA40" t="s">
        <v>4222</v>
      </c>
      <c r="AB40" t="s">
        <v>4223</v>
      </c>
      <c r="AC40" t="s">
        <v>3039</v>
      </c>
      <c r="AD40" t="s">
        <v>4224</v>
      </c>
      <c r="AE40" t="s">
        <v>4225</v>
      </c>
      <c r="AF40" t="s">
        <v>1481</v>
      </c>
      <c r="AG40" t="s">
        <v>4226</v>
      </c>
      <c r="AH40" t="s">
        <v>4227</v>
      </c>
      <c r="AI40" t="s">
        <v>3044</v>
      </c>
      <c r="AJ40" t="s">
        <v>4228</v>
      </c>
      <c r="AK40" t="s">
        <v>4229</v>
      </c>
      <c r="AL40" t="s">
        <v>1482</v>
      </c>
    </row>
    <row r="41">
      <c r="A41" s="5" t="s">
        <v>382</v>
      </c>
      <c r="B41" t="s">
        <v>1483</v>
      </c>
      <c r="C41" t="s">
        <v>1509</v>
      </c>
      <c r="D41" t="s">
        <v>4230</v>
      </c>
      <c r="E41" t="s">
        <v>3049</v>
      </c>
      <c r="F41" t="s">
        <v>3756</v>
      </c>
      <c r="G41" t="s">
        <v>4231</v>
      </c>
      <c r="H41" t="s">
        <v>1484</v>
      </c>
      <c r="I41" t="s">
        <v>4232</v>
      </c>
      <c r="J41" t="s">
        <v>4233</v>
      </c>
      <c r="K41" t="s">
        <v>3056</v>
      </c>
      <c r="L41" t="s">
        <v>4234</v>
      </c>
      <c r="M41" t="s">
        <v>4235</v>
      </c>
      <c r="N41" t="s">
        <v>1485</v>
      </c>
      <c r="O41" t="s">
        <v>3522</v>
      </c>
      <c r="P41" t="s">
        <v>4236</v>
      </c>
      <c r="Q41" t="s">
        <v>3061</v>
      </c>
      <c r="R41" t="s">
        <v>3142</v>
      </c>
      <c r="S41" t="s">
        <v>4237</v>
      </c>
      <c r="T41" t="s">
        <v>1486</v>
      </c>
      <c r="U41" t="s">
        <v>4238</v>
      </c>
      <c r="V41" t="s">
        <v>4239</v>
      </c>
      <c r="W41" t="s">
        <v>3067</v>
      </c>
      <c r="X41" t="s">
        <v>4240</v>
      </c>
      <c r="Y41" t="s">
        <v>4241</v>
      </c>
      <c r="Z41" t="s">
        <v>1487</v>
      </c>
      <c r="AA41" t="s">
        <v>4242</v>
      </c>
      <c r="AB41" t="s">
        <v>4230</v>
      </c>
      <c r="AC41" t="s">
        <v>3074</v>
      </c>
      <c r="AD41" t="s">
        <v>4243</v>
      </c>
      <c r="AE41" t="s">
        <v>4244</v>
      </c>
      <c r="AF41" t="s">
        <v>1488</v>
      </c>
      <c r="AG41" t="s">
        <v>3326</v>
      </c>
      <c r="AH41" t="s">
        <v>4245</v>
      </c>
      <c r="AI41" t="s">
        <v>1731</v>
      </c>
      <c r="AJ41" t="s">
        <v>4246</v>
      </c>
      <c r="AK41" t="s">
        <v>4247</v>
      </c>
      <c r="AL41" t="s">
        <v>1489</v>
      </c>
    </row>
    <row r="42">
      <c r="A42" s="5" t="s">
        <v>382</v>
      </c>
      <c r="B42" t="s">
        <v>1490</v>
      </c>
      <c r="C42" t="s">
        <v>1761</v>
      </c>
      <c r="D42" t="s">
        <v>4248</v>
      </c>
      <c r="E42" t="s">
        <v>3084</v>
      </c>
      <c r="F42" t="s">
        <v>4249</v>
      </c>
      <c r="G42" t="s">
        <v>4250</v>
      </c>
      <c r="H42" t="s">
        <v>1491</v>
      </c>
      <c r="I42" t="s">
        <v>4251</v>
      </c>
      <c r="J42" t="s">
        <v>4252</v>
      </c>
      <c r="K42" t="s">
        <v>3090</v>
      </c>
      <c r="L42" t="s">
        <v>4253</v>
      </c>
      <c r="M42" t="s">
        <v>4254</v>
      </c>
      <c r="N42" t="s">
        <v>1492</v>
      </c>
      <c r="O42" t="s">
        <v>1311</v>
      </c>
      <c r="P42" t="s">
        <v>4255</v>
      </c>
      <c r="Q42" t="s">
        <v>3097</v>
      </c>
      <c r="R42" t="s">
        <v>1493</v>
      </c>
      <c r="S42" t="s">
        <v>4256</v>
      </c>
      <c r="T42" t="s">
        <v>1493</v>
      </c>
      <c r="U42" t="s">
        <v>3750</v>
      </c>
      <c r="V42" t="s">
        <v>4257</v>
      </c>
      <c r="W42" t="s">
        <v>3104</v>
      </c>
      <c r="X42" t="s">
        <v>4258</v>
      </c>
      <c r="Y42" t="s">
        <v>4259</v>
      </c>
      <c r="Z42" t="s">
        <v>1494</v>
      </c>
      <c r="AA42" t="s">
        <v>1239</v>
      </c>
      <c r="AB42" t="s">
        <v>4260</v>
      </c>
      <c r="AC42" t="s">
        <v>2714</v>
      </c>
      <c r="AD42" t="s">
        <v>2193</v>
      </c>
      <c r="AE42" t="s">
        <v>4261</v>
      </c>
      <c r="AF42" t="s">
        <v>1495</v>
      </c>
      <c r="AG42" t="s">
        <v>4262</v>
      </c>
      <c r="AH42" t="s">
        <v>4263</v>
      </c>
      <c r="AI42" t="s">
        <v>2761</v>
      </c>
      <c r="AJ42" t="s">
        <v>2721</v>
      </c>
      <c r="AK42" t="s">
        <v>4264</v>
      </c>
      <c r="AL42" t="s">
        <v>1496</v>
      </c>
    </row>
    <row r="43">
      <c r="A43" s="5" t="s">
        <v>382</v>
      </c>
      <c r="B43" t="s">
        <v>1497</v>
      </c>
      <c r="C43" t="s">
        <v>4265</v>
      </c>
      <c r="D43" t="s">
        <v>4266</v>
      </c>
      <c r="E43" t="s">
        <v>3120</v>
      </c>
      <c r="F43" t="s">
        <v>4267</v>
      </c>
      <c r="G43" t="s">
        <v>4268</v>
      </c>
      <c r="H43" t="s">
        <v>1498</v>
      </c>
      <c r="I43" t="s">
        <v>4269</v>
      </c>
      <c r="J43" t="s">
        <v>4270</v>
      </c>
      <c r="K43" t="s">
        <v>3127</v>
      </c>
      <c r="L43" t="s">
        <v>4271</v>
      </c>
      <c r="M43" t="s">
        <v>4272</v>
      </c>
      <c r="N43" t="s">
        <v>1499</v>
      </c>
      <c r="O43" t="s">
        <v>1382</v>
      </c>
      <c r="P43" t="s">
        <v>4273</v>
      </c>
      <c r="Q43" t="s">
        <v>2135</v>
      </c>
      <c r="R43" t="s">
        <v>3628</v>
      </c>
      <c r="S43" t="s">
        <v>4274</v>
      </c>
      <c r="T43" t="s">
        <v>1306</v>
      </c>
      <c r="U43" t="s">
        <v>2934</v>
      </c>
      <c r="V43" t="s">
        <v>4275</v>
      </c>
      <c r="W43" t="s">
        <v>3135</v>
      </c>
      <c r="X43" t="s">
        <v>4276</v>
      </c>
      <c r="Y43" t="s">
        <v>4277</v>
      </c>
      <c r="Z43" t="s">
        <v>1500</v>
      </c>
      <c r="AA43" t="s">
        <v>4278</v>
      </c>
      <c r="AB43" t="s">
        <v>4279</v>
      </c>
      <c r="AC43" t="s">
        <v>3140</v>
      </c>
      <c r="AD43" t="s">
        <v>4280</v>
      </c>
      <c r="AE43" t="s">
        <v>4281</v>
      </c>
      <c r="AF43" t="s">
        <v>1501</v>
      </c>
      <c r="AG43" t="s">
        <v>4282</v>
      </c>
      <c r="AH43" t="s">
        <v>4283</v>
      </c>
      <c r="AI43" t="s">
        <v>3145</v>
      </c>
      <c r="AJ43" t="s">
        <v>4170</v>
      </c>
      <c r="AK43" t="s">
        <v>4284</v>
      </c>
      <c r="AL43" t="s">
        <v>1502</v>
      </c>
    </row>
    <row r="44">
      <c r="A44" s="5" t="s">
        <v>382</v>
      </c>
      <c r="B44" t="s">
        <v>1503</v>
      </c>
      <c r="C44" t="s">
        <v>4285</v>
      </c>
      <c r="D44" t="s">
        <v>4286</v>
      </c>
      <c r="E44" t="s">
        <v>3150</v>
      </c>
      <c r="F44" t="s">
        <v>4287</v>
      </c>
      <c r="G44" t="s">
        <v>4288</v>
      </c>
      <c r="H44" t="s">
        <v>1329</v>
      </c>
      <c r="I44" t="s">
        <v>4289</v>
      </c>
      <c r="J44" t="s">
        <v>4290</v>
      </c>
      <c r="K44" t="s">
        <v>3157</v>
      </c>
      <c r="L44" t="s">
        <v>1362</v>
      </c>
      <c r="M44" t="s">
        <v>4291</v>
      </c>
      <c r="N44" t="s">
        <v>1504</v>
      </c>
      <c r="O44" t="s">
        <v>4292</v>
      </c>
      <c r="P44" t="s">
        <v>4293</v>
      </c>
      <c r="Q44" t="s">
        <v>3007</v>
      </c>
      <c r="R44" t="s">
        <v>2539</v>
      </c>
      <c r="S44" t="s">
        <v>4294</v>
      </c>
      <c r="T44" t="s">
        <v>1280</v>
      </c>
      <c r="U44" t="s">
        <v>1259</v>
      </c>
      <c r="V44" t="s">
        <v>4295</v>
      </c>
      <c r="W44" t="s">
        <v>1909</v>
      </c>
      <c r="X44" t="s">
        <v>4296</v>
      </c>
      <c r="Y44" t="s">
        <v>4297</v>
      </c>
      <c r="Z44" t="s">
        <v>1505</v>
      </c>
      <c r="AA44" t="s">
        <v>2380</v>
      </c>
      <c r="AB44" t="s">
        <v>4298</v>
      </c>
      <c r="AC44" t="s">
        <v>2122</v>
      </c>
      <c r="AD44" t="s">
        <v>4299</v>
      </c>
      <c r="AE44" t="s">
        <v>4300</v>
      </c>
      <c r="AF44" t="s">
        <v>1506</v>
      </c>
      <c r="AG44" t="s">
        <v>4301</v>
      </c>
      <c r="AH44" t="s">
        <v>4302</v>
      </c>
      <c r="AI44" t="s">
        <v>3175</v>
      </c>
      <c r="AJ44" t="s">
        <v>4282</v>
      </c>
      <c r="AK44" t="s">
        <v>4303</v>
      </c>
      <c r="AL44" t="s">
        <v>1470</v>
      </c>
    </row>
    <row r="45">
      <c r="A45" s="5" t="s">
        <v>382</v>
      </c>
      <c r="B45" t="s">
        <v>1507</v>
      </c>
      <c r="C45" t="s">
        <v>4304</v>
      </c>
      <c r="D45" t="s">
        <v>4305</v>
      </c>
      <c r="E45" t="s">
        <v>3180</v>
      </c>
      <c r="F45" t="s">
        <v>4306</v>
      </c>
      <c r="G45" t="s">
        <v>4307</v>
      </c>
      <c r="H45" t="s">
        <v>1508</v>
      </c>
      <c r="I45" t="s">
        <v>4308</v>
      </c>
      <c r="J45" t="s">
        <v>4309</v>
      </c>
      <c r="K45" t="s">
        <v>3187</v>
      </c>
      <c r="L45" t="s">
        <v>2816</v>
      </c>
      <c r="M45" t="s">
        <v>4310</v>
      </c>
      <c r="N45" t="s">
        <v>1509</v>
      </c>
      <c r="O45" t="s">
        <v>4311</v>
      </c>
      <c r="P45" t="s">
        <v>4312</v>
      </c>
      <c r="Q45" t="s">
        <v>3191</v>
      </c>
      <c r="R45" t="s">
        <v>4313</v>
      </c>
      <c r="S45" t="s">
        <v>4314</v>
      </c>
      <c r="T45" t="s">
        <v>1510</v>
      </c>
      <c r="U45" t="s">
        <v>4315</v>
      </c>
      <c r="V45" t="s">
        <v>4316</v>
      </c>
      <c r="W45" t="s">
        <v>3198</v>
      </c>
      <c r="X45" t="s">
        <v>4317</v>
      </c>
      <c r="Y45" t="s">
        <v>4318</v>
      </c>
      <c r="Z45" t="s">
        <v>1511</v>
      </c>
      <c r="AA45" t="s">
        <v>4319</v>
      </c>
      <c r="AB45" t="s">
        <v>3553</v>
      </c>
      <c r="AC45" t="s">
        <v>3128</v>
      </c>
      <c r="AD45" t="s">
        <v>2558</v>
      </c>
      <c r="AE45" t="s">
        <v>4320</v>
      </c>
      <c r="AF45" t="s">
        <v>1512</v>
      </c>
      <c r="AG45" t="s">
        <v>4321</v>
      </c>
      <c r="AH45" t="s">
        <v>4322</v>
      </c>
      <c r="AI45" t="s">
        <v>2834</v>
      </c>
      <c r="AJ45" t="s">
        <v>4323</v>
      </c>
      <c r="AK45" t="s">
        <v>4324</v>
      </c>
      <c r="AL45" t="s">
        <v>1513</v>
      </c>
    </row>
    <row r="46">
      <c r="A46" s="5" t="s">
        <v>382</v>
      </c>
      <c r="B46" t="s">
        <v>1514</v>
      </c>
      <c r="C46" t="s">
        <v>4325</v>
      </c>
      <c r="D46" t="s">
        <v>4326</v>
      </c>
      <c r="E46" t="s">
        <v>3208</v>
      </c>
      <c r="F46" t="s">
        <v>4327</v>
      </c>
      <c r="G46" t="s">
        <v>4328</v>
      </c>
      <c r="H46" t="s">
        <v>1515</v>
      </c>
      <c r="I46" t="s">
        <v>2530</v>
      </c>
      <c r="J46" t="s">
        <v>4329</v>
      </c>
      <c r="K46" t="s">
        <v>3214</v>
      </c>
      <c r="L46" t="s">
        <v>4330</v>
      </c>
      <c r="M46" t="s">
        <v>4331</v>
      </c>
      <c r="N46" t="s">
        <v>1516</v>
      </c>
      <c r="O46" t="s">
        <v>4332</v>
      </c>
      <c r="P46" t="s">
        <v>4333</v>
      </c>
      <c r="Q46" t="s">
        <v>3219</v>
      </c>
      <c r="R46" t="s">
        <v>4334</v>
      </c>
      <c r="S46" t="s">
        <v>4335</v>
      </c>
      <c r="T46" t="s">
        <v>1517</v>
      </c>
      <c r="U46" t="s">
        <v>4336</v>
      </c>
      <c r="V46" t="s">
        <v>4337</v>
      </c>
      <c r="W46" t="s">
        <v>3222</v>
      </c>
      <c r="X46" t="s">
        <v>3750</v>
      </c>
      <c r="Y46" t="s">
        <v>4338</v>
      </c>
      <c r="Z46" t="s">
        <v>1518</v>
      </c>
      <c r="AA46" t="s">
        <v>4339</v>
      </c>
      <c r="AB46" t="s">
        <v>4340</v>
      </c>
      <c r="AC46" t="s">
        <v>3226</v>
      </c>
      <c r="AD46" t="s">
        <v>4341</v>
      </c>
      <c r="AE46" t="s">
        <v>4342</v>
      </c>
      <c r="AF46" t="s">
        <v>1519</v>
      </c>
      <c r="AG46" t="s">
        <v>4343</v>
      </c>
      <c r="AH46" t="s">
        <v>4344</v>
      </c>
      <c r="AI46" t="s">
        <v>3232</v>
      </c>
      <c r="AJ46" t="s">
        <v>1739</v>
      </c>
      <c r="AK46" t="s">
        <v>4345</v>
      </c>
      <c r="AL46" t="s">
        <v>1520</v>
      </c>
    </row>
    <row r="47">
      <c r="A47" s="5" t="s">
        <v>382</v>
      </c>
      <c r="B47" t="s">
        <v>1521</v>
      </c>
      <c r="C47" t="s">
        <v>4346</v>
      </c>
      <c r="D47" t="s">
        <v>4347</v>
      </c>
      <c r="E47" t="s">
        <v>3239</v>
      </c>
      <c r="F47" t="s">
        <v>4348</v>
      </c>
      <c r="G47" t="s">
        <v>4349</v>
      </c>
      <c r="H47" t="s">
        <v>1522</v>
      </c>
      <c r="I47" t="s">
        <v>4350</v>
      </c>
      <c r="J47" t="s">
        <v>4351</v>
      </c>
      <c r="K47" t="s">
        <v>3246</v>
      </c>
      <c r="L47" t="s">
        <v>4352</v>
      </c>
      <c r="M47" t="s">
        <v>4353</v>
      </c>
      <c r="N47" t="s">
        <v>1523</v>
      </c>
      <c r="O47" t="s">
        <v>3247</v>
      </c>
      <c r="P47" t="s">
        <v>4354</v>
      </c>
      <c r="Q47" t="s">
        <v>3252</v>
      </c>
      <c r="R47" t="s">
        <v>4355</v>
      </c>
      <c r="S47" t="s">
        <v>2326</v>
      </c>
      <c r="T47" t="s">
        <v>1524</v>
      </c>
      <c r="U47" t="s">
        <v>4356</v>
      </c>
      <c r="V47" t="s">
        <v>4357</v>
      </c>
      <c r="W47" t="s">
        <v>3259</v>
      </c>
      <c r="X47" t="s">
        <v>4358</v>
      </c>
      <c r="Y47" t="s">
        <v>4359</v>
      </c>
      <c r="Z47" t="s">
        <v>1525</v>
      </c>
      <c r="AA47" t="s">
        <v>4360</v>
      </c>
      <c r="AB47" t="s">
        <v>4361</v>
      </c>
      <c r="AC47" t="s">
        <v>3263</v>
      </c>
      <c r="AD47" t="s">
        <v>4362</v>
      </c>
      <c r="AE47" t="s">
        <v>4363</v>
      </c>
      <c r="AF47" t="s">
        <v>1526</v>
      </c>
      <c r="AG47" t="s">
        <v>4364</v>
      </c>
      <c r="AH47" t="s">
        <v>4365</v>
      </c>
      <c r="AI47" t="s">
        <v>3268</v>
      </c>
      <c r="AJ47" t="s">
        <v>4364</v>
      </c>
      <c r="AK47" t="s">
        <v>4366</v>
      </c>
      <c r="AL47" t="s">
        <v>1527</v>
      </c>
    </row>
    <row r="49">
      <c r="A49" t="s">
        <v>427</v>
      </c>
    </row>
    <row r="50">
      <c r="A50" t="s">
        <v>428</v>
      </c>
    </row>
    <row r="51">
      <c r="A51" t="s">
        <v>429</v>
      </c>
    </row>
    <row r="52">
      <c r="A52" t="s">
        <v>430</v>
      </c>
    </row>
    <row r="53">
      <c r="A53" t="s">
        <v>431</v>
      </c>
    </row>
    <row r="54">
      <c r="A54" t="s">
        <v>432</v>
      </c>
    </row>
    <row r="55">
      <c r="A55" t="s">
        <v>433</v>
      </c>
    </row>
    <row r="56">
      <c r="A56" t="s">
        <v>4367</v>
      </c>
    </row>
    <row r="57">
      <c r="A57" t="s">
        <v>434</v>
      </c>
    </row>
    <row r="58">
      <c r="A58" t="s">
        <v>435</v>
      </c>
    </row>
    <row r="59">
      <c r="A59" t="s">
        <v>1528</v>
      </c>
    </row>
    <row r="60">
      <c r="A60" t="s">
        <v>1529</v>
      </c>
    </row>
    <row r="61">
      <c r="A61" t="s">
        <v>436</v>
      </c>
    </row>
    <row r="62">
      <c r="A62" t="s">
        <v>935</v>
      </c>
    </row>
    <row r="63">
      <c r="A63" t="s">
        <v>382</v>
      </c>
    </row>
    <row r="64">
      <c r="A64" t="s">
        <v>438</v>
      </c>
    </row>
    <row r="65">
      <c r="A65" t="s">
        <v>1530</v>
      </c>
    </row>
  </sheetData>
  <mergeCells count="1">
    <mergeCell ref="A3:AL3"/>
  </mergeCells>
  <pageMargins left="0.7" right="0.7" top="0.75" bottom="0.75" header="0.3" footer="0.3"/>
  <pageSetup paperSize="9" orientation="portrait" horizontalDpi="300" verticalDpi="300"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88</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1232</v>
      </c>
      <c r="H4" s="2" t="s">
        <v>1233</v>
      </c>
    </row>
    <row r="5">
      <c r="A5" s="5" t="s">
        <v>382</v>
      </c>
      <c r="B5" t="s">
        <v>1234</v>
      </c>
      <c r="C5" t="s">
        <v>4368</v>
      </c>
      <c r="D5" t="s">
        <v>4369</v>
      </c>
      <c r="E5" t="s">
        <v>4370</v>
      </c>
      <c r="F5" t="s">
        <v>4371</v>
      </c>
      <c r="G5" t="s">
        <v>4372</v>
      </c>
      <c r="H5" t="s">
        <v>4373</v>
      </c>
    </row>
    <row r="6">
      <c r="A6" s="5" t="s">
        <v>382</v>
      </c>
      <c r="B6" t="s">
        <v>1241</v>
      </c>
      <c r="C6" t="s">
        <v>4374</v>
      </c>
      <c r="D6" t="s">
        <v>4375</v>
      </c>
      <c r="E6" t="s">
        <v>4376</v>
      </c>
      <c r="F6" t="s">
        <v>1137</v>
      </c>
      <c r="G6" t="s">
        <v>4377</v>
      </c>
      <c r="H6" t="s">
        <v>4378</v>
      </c>
    </row>
    <row r="7">
      <c r="A7" s="5" t="s">
        <v>382</v>
      </c>
      <c r="B7" t="s">
        <v>1248</v>
      </c>
      <c r="C7" t="s">
        <v>4379</v>
      </c>
      <c r="D7" t="s">
        <v>4380</v>
      </c>
      <c r="E7" t="s">
        <v>4381</v>
      </c>
      <c r="F7" t="s">
        <v>4382</v>
      </c>
      <c r="G7" t="s">
        <v>4383</v>
      </c>
      <c r="H7" t="s">
        <v>4384</v>
      </c>
    </row>
    <row r="8">
      <c r="A8" s="5" t="s">
        <v>382</v>
      </c>
      <c r="B8" t="s">
        <v>1255</v>
      </c>
      <c r="C8" t="s">
        <v>4385</v>
      </c>
      <c r="D8" t="s">
        <v>4386</v>
      </c>
      <c r="E8" t="s">
        <v>4387</v>
      </c>
      <c r="F8" t="s">
        <v>4388</v>
      </c>
      <c r="G8" t="s">
        <v>4389</v>
      </c>
      <c r="H8" t="s">
        <v>4390</v>
      </c>
    </row>
    <row r="9">
      <c r="A9" s="5" t="s">
        <v>382</v>
      </c>
      <c r="B9" t="s">
        <v>1262</v>
      </c>
      <c r="C9" t="s">
        <v>4391</v>
      </c>
      <c r="D9" t="s">
        <v>4392</v>
      </c>
      <c r="E9" t="s">
        <v>2495</v>
      </c>
      <c r="F9" t="s">
        <v>4393</v>
      </c>
      <c r="G9" t="s">
        <v>4394</v>
      </c>
      <c r="H9" t="s">
        <v>4182</v>
      </c>
    </row>
    <row r="10">
      <c r="A10" s="5" t="s">
        <v>382</v>
      </c>
      <c r="B10" t="s">
        <v>1269</v>
      </c>
      <c r="C10" t="s">
        <v>4395</v>
      </c>
      <c r="D10" t="s">
        <v>4396</v>
      </c>
      <c r="E10" t="s">
        <v>4397</v>
      </c>
      <c r="F10" t="s">
        <v>4398</v>
      </c>
      <c r="G10" t="s">
        <v>4399</v>
      </c>
      <c r="H10" t="s">
        <v>4400</v>
      </c>
    </row>
    <row r="11">
      <c r="A11" s="5" t="s">
        <v>382</v>
      </c>
      <c r="B11" t="s">
        <v>1275</v>
      </c>
      <c r="C11" t="s">
        <v>4401</v>
      </c>
      <c r="D11" t="s">
        <v>4402</v>
      </c>
      <c r="E11" t="s">
        <v>4403</v>
      </c>
      <c r="F11" t="s">
        <v>4404</v>
      </c>
      <c r="G11" t="s">
        <v>4405</v>
      </c>
      <c r="H11" t="s">
        <v>4406</v>
      </c>
    </row>
    <row r="12">
      <c r="A12" s="5" t="s">
        <v>382</v>
      </c>
      <c r="B12" t="s">
        <v>1282</v>
      </c>
      <c r="C12" t="s">
        <v>3130</v>
      </c>
      <c r="D12" t="s">
        <v>4407</v>
      </c>
      <c r="E12" t="s">
        <v>4408</v>
      </c>
      <c r="F12" t="s">
        <v>2232</v>
      </c>
      <c r="G12" t="s">
        <v>4409</v>
      </c>
      <c r="H12" t="s">
        <v>4410</v>
      </c>
    </row>
    <row r="13">
      <c r="A13" s="5" t="s">
        <v>382</v>
      </c>
      <c r="B13" t="s">
        <v>1289</v>
      </c>
      <c r="C13" t="s">
        <v>3391</v>
      </c>
      <c r="D13" t="s">
        <v>4411</v>
      </c>
      <c r="E13" t="s">
        <v>3106</v>
      </c>
      <c r="F13" t="s">
        <v>2712</v>
      </c>
      <c r="G13" t="s">
        <v>4412</v>
      </c>
      <c r="H13" t="s">
        <v>4413</v>
      </c>
    </row>
    <row r="14">
      <c r="A14" s="5" t="s">
        <v>382</v>
      </c>
      <c r="B14" t="s">
        <v>1296</v>
      </c>
      <c r="C14" t="s">
        <v>4414</v>
      </c>
      <c r="D14" t="s">
        <v>4415</v>
      </c>
      <c r="E14" t="s">
        <v>4416</v>
      </c>
      <c r="F14" t="s">
        <v>4417</v>
      </c>
      <c r="G14" t="s">
        <v>4418</v>
      </c>
      <c r="H14" t="s">
        <v>4419</v>
      </c>
    </row>
    <row r="15">
      <c r="A15" s="5" t="s">
        <v>382</v>
      </c>
      <c r="B15" t="s">
        <v>1303</v>
      </c>
      <c r="C15" t="s">
        <v>4420</v>
      </c>
      <c r="D15" t="s">
        <v>4421</v>
      </c>
      <c r="E15" t="s">
        <v>4422</v>
      </c>
      <c r="F15" t="s">
        <v>4423</v>
      </c>
      <c r="G15" t="s">
        <v>4424</v>
      </c>
      <c r="H15" t="s">
        <v>4425</v>
      </c>
    </row>
    <row r="16">
      <c r="A16" s="5" t="s">
        <v>382</v>
      </c>
      <c r="B16" t="s">
        <v>1310</v>
      </c>
      <c r="C16" t="s">
        <v>4267</v>
      </c>
      <c r="D16" t="s">
        <v>4426</v>
      </c>
      <c r="E16" t="s">
        <v>4427</v>
      </c>
      <c r="F16" t="s">
        <v>4428</v>
      </c>
      <c r="G16" t="s">
        <v>4429</v>
      </c>
      <c r="H16" t="s">
        <v>2663</v>
      </c>
    </row>
    <row r="17">
      <c r="A17" s="5" t="s">
        <v>382</v>
      </c>
      <c r="B17" t="s">
        <v>1317</v>
      </c>
      <c r="C17" t="s">
        <v>4430</v>
      </c>
      <c r="D17" t="s">
        <v>4431</v>
      </c>
      <c r="E17" t="s">
        <v>1545</v>
      </c>
      <c r="F17" t="s">
        <v>4432</v>
      </c>
      <c r="G17" t="s">
        <v>4433</v>
      </c>
      <c r="H17" t="s">
        <v>3912</v>
      </c>
    </row>
    <row r="18">
      <c r="A18" s="5" t="s">
        <v>382</v>
      </c>
      <c r="B18" t="s">
        <v>1324</v>
      </c>
      <c r="C18" t="s">
        <v>4434</v>
      </c>
      <c r="D18" t="s">
        <v>4435</v>
      </c>
      <c r="E18" t="s">
        <v>4436</v>
      </c>
      <c r="F18" t="s">
        <v>4437</v>
      </c>
      <c r="G18" t="s">
        <v>4438</v>
      </c>
      <c r="H18" t="s">
        <v>3029</v>
      </c>
    </row>
    <row r="19">
      <c r="A19" s="5" t="s">
        <v>382</v>
      </c>
      <c r="B19" t="s">
        <v>1331</v>
      </c>
      <c r="C19" t="s">
        <v>4439</v>
      </c>
      <c r="D19" t="s">
        <v>1980</v>
      </c>
      <c r="E19" t="s">
        <v>4440</v>
      </c>
      <c r="F19" t="s">
        <v>4441</v>
      </c>
      <c r="G19" t="s">
        <v>4442</v>
      </c>
      <c r="H19" t="s">
        <v>1734</v>
      </c>
    </row>
    <row r="20">
      <c r="A20" s="5" t="s">
        <v>382</v>
      </c>
      <c r="B20" t="s">
        <v>1338</v>
      </c>
      <c r="C20" t="s">
        <v>4443</v>
      </c>
      <c r="D20" t="s">
        <v>3089</v>
      </c>
      <c r="E20" t="s">
        <v>4444</v>
      </c>
      <c r="F20" t="s">
        <v>4445</v>
      </c>
      <c r="G20" t="s">
        <v>4446</v>
      </c>
      <c r="H20" t="s">
        <v>4447</v>
      </c>
    </row>
    <row r="21">
      <c r="A21" s="5" t="s">
        <v>382</v>
      </c>
      <c r="B21" t="s">
        <v>1345</v>
      </c>
      <c r="C21" t="s">
        <v>4448</v>
      </c>
      <c r="D21" t="s">
        <v>2563</v>
      </c>
      <c r="E21" t="s">
        <v>4449</v>
      </c>
      <c r="F21" t="s">
        <v>4450</v>
      </c>
      <c r="G21" t="s">
        <v>4451</v>
      </c>
      <c r="H21" t="s">
        <v>3227</v>
      </c>
    </row>
    <row r="22">
      <c r="A22" s="5" t="s">
        <v>382</v>
      </c>
      <c r="B22" t="s">
        <v>1352</v>
      </c>
      <c r="C22" t="s">
        <v>1444</v>
      </c>
      <c r="D22" t="s">
        <v>4452</v>
      </c>
      <c r="E22" t="s">
        <v>4453</v>
      </c>
      <c r="F22" t="s">
        <v>4454</v>
      </c>
      <c r="G22" t="s">
        <v>4455</v>
      </c>
      <c r="H22" t="s">
        <v>3031</v>
      </c>
    </row>
    <row r="23">
      <c r="A23" s="5" t="s">
        <v>382</v>
      </c>
      <c r="B23" t="s">
        <v>1358</v>
      </c>
      <c r="C23" t="s">
        <v>4456</v>
      </c>
      <c r="D23" t="s">
        <v>4457</v>
      </c>
      <c r="E23" t="s">
        <v>4458</v>
      </c>
      <c r="F23" t="s">
        <v>4459</v>
      </c>
      <c r="G23" t="s">
        <v>4460</v>
      </c>
      <c r="H23" t="s">
        <v>4461</v>
      </c>
    </row>
    <row r="24">
      <c r="A24" s="5" t="s">
        <v>382</v>
      </c>
      <c r="B24" t="s">
        <v>1365</v>
      </c>
      <c r="C24" t="s">
        <v>3886</v>
      </c>
      <c r="D24" t="s">
        <v>4462</v>
      </c>
      <c r="E24" t="s">
        <v>4463</v>
      </c>
      <c r="F24" t="s">
        <v>4464</v>
      </c>
      <c r="G24" t="s">
        <v>4465</v>
      </c>
      <c r="H24" t="s">
        <v>4466</v>
      </c>
    </row>
    <row r="25">
      <c r="A25" s="5" t="s">
        <v>382</v>
      </c>
      <c r="B25" t="s">
        <v>1372</v>
      </c>
      <c r="C25" t="s">
        <v>3693</v>
      </c>
      <c r="D25" t="s">
        <v>4467</v>
      </c>
      <c r="E25" t="s">
        <v>4468</v>
      </c>
      <c r="F25" t="s">
        <v>4469</v>
      </c>
      <c r="G25" t="s">
        <v>4470</v>
      </c>
      <c r="H25" t="s">
        <v>4471</v>
      </c>
    </row>
    <row r="26">
      <c r="A26" s="5" t="s">
        <v>382</v>
      </c>
      <c r="B26" t="s">
        <v>1379</v>
      </c>
      <c r="C26" t="s">
        <v>4472</v>
      </c>
      <c r="D26" t="s">
        <v>4473</v>
      </c>
      <c r="E26" t="s">
        <v>4474</v>
      </c>
      <c r="F26" t="s">
        <v>4475</v>
      </c>
      <c r="G26" t="s">
        <v>4476</v>
      </c>
      <c r="H26" t="s">
        <v>4477</v>
      </c>
    </row>
    <row r="27">
      <c r="A27" s="5" t="s">
        <v>382</v>
      </c>
      <c r="B27" t="s">
        <v>1386</v>
      </c>
      <c r="C27" t="s">
        <v>4478</v>
      </c>
      <c r="D27" t="s">
        <v>4479</v>
      </c>
      <c r="E27" t="s">
        <v>2233</v>
      </c>
      <c r="F27" t="s">
        <v>4480</v>
      </c>
      <c r="G27" t="s">
        <v>3807</v>
      </c>
      <c r="H27" t="s">
        <v>3004</v>
      </c>
    </row>
    <row r="28">
      <c r="A28" s="5" t="s">
        <v>382</v>
      </c>
      <c r="B28" t="s">
        <v>1393</v>
      </c>
      <c r="C28" t="s">
        <v>2020</v>
      </c>
      <c r="D28" t="s">
        <v>4481</v>
      </c>
      <c r="E28" t="s">
        <v>2342</v>
      </c>
      <c r="F28" t="s">
        <v>4482</v>
      </c>
      <c r="G28" t="s">
        <v>4483</v>
      </c>
      <c r="H28" t="s">
        <v>4484</v>
      </c>
    </row>
    <row r="29">
      <c r="A29" s="5" t="s">
        <v>382</v>
      </c>
      <c r="B29" t="s">
        <v>1400</v>
      </c>
      <c r="C29" t="s">
        <v>4485</v>
      </c>
      <c r="D29" t="s">
        <v>4486</v>
      </c>
      <c r="E29" t="s">
        <v>4487</v>
      </c>
      <c r="F29" t="s">
        <v>4488</v>
      </c>
      <c r="G29" t="s">
        <v>4489</v>
      </c>
      <c r="H29" t="s">
        <v>3984</v>
      </c>
    </row>
    <row r="30">
      <c r="A30" s="5" t="s">
        <v>382</v>
      </c>
      <c r="B30" t="s">
        <v>1407</v>
      </c>
      <c r="C30" t="s">
        <v>4490</v>
      </c>
      <c r="D30" t="s">
        <v>4491</v>
      </c>
      <c r="E30" t="s">
        <v>4492</v>
      </c>
      <c r="F30" t="s">
        <v>4493</v>
      </c>
      <c r="G30" t="s">
        <v>4494</v>
      </c>
      <c r="H30" t="s">
        <v>4495</v>
      </c>
    </row>
    <row r="31">
      <c r="A31" s="5" t="s">
        <v>382</v>
      </c>
      <c r="B31" t="s">
        <v>1414</v>
      </c>
      <c r="C31" t="s">
        <v>4496</v>
      </c>
      <c r="D31" t="s">
        <v>4497</v>
      </c>
      <c r="E31" t="s">
        <v>4498</v>
      </c>
      <c r="F31" t="s">
        <v>4499</v>
      </c>
      <c r="G31" t="s">
        <v>4500</v>
      </c>
      <c r="H31" t="s">
        <v>4501</v>
      </c>
    </row>
    <row r="32">
      <c r="A32" s="5" t="s">
        <v>382</v>
      </c>
      <c r="B32" t="s">
        <v>1421</v>
      </c>
      <c r="C32" t="s">
        <v>4502</v>
      </c>
      <c r="D32" t="s">
        <v>4503</v>
      </c>
      <c r="E32" t="s">
        <v>3011</v>
      </c>
      <c r="F32" t="s">
        <v>4504</v>
      </c>
      <c r="G32" t="s">
        <v>4505</v>
      </c>
      <c r="H32" t="s">
        <v>4506</v>
      </c>
    </row>
    <row r="33">
      <c r="A33" s="5" t="s">
        <v>382</v>
      </c>
      <c r="B33" t="s">
        <v>1428</v>
      </c>
      <c r="C33" t="s">
        <v>4490</v>
      </c>
      <c r="D33" t="s">
        <v>4507</v>
      </c>
      <c r="E33" t="s">
        <v>4508</v>
      </c>
      <c r="F33" t="s">
        <v>4509</v>
      </c>
      <c r="G33" t="s">
        <v>4510</v>
      </c>
      <c r="H33" t="s">
        <v>4511</v>
      </c>
    </row>
    <row r="34">
      <c r="A34" s="5" t="s">
        <v>382</v>
      </c>
      <c r="B34" t="s">
        <v>1435</v>
      </c>
      <c r="C34" t="s">
        <v>4512</v>
      </c>
      <c r="D34" t="s">
        <v>4513</v>
      </c>
      <c r="E34" t="s">
        <v>2925</v>
      </c>
      <c r="F34" t="s">
        <v>4514</v>
      </c>
      <c r="G34" t="s">
        <v>4515</v>
      </c>
      <c r="H34" t="s">
        <v>4516</v>
      </c>
    </row>
    <row r="35">
      <c r="A35" s="5" t="s">
        <v>382</v>
      </c>
      <c r="B35" t="s">
        <v>1441</v>
      </c>
      <c r="C35" t="s">
        <v>4517</v>
      </c>
      <c r="D35" t="s">
        <v>4518</v>
      </c>
      <c r="E35" t="s">
        <v>4519</v>
      </c>
      <c r="F35" t="s">
        <v>4520</v>
      </c>
      <c r="G35" t="s">
        <v>4521</v>
      </c>
      <c r="H35" t="s">
        <v>4522</v>
      </c>
    </row>
    <row r="36">
      <c r="A36" s="5" t="s">
        <v>382</v>
      </c>
      <c r="B36" t="s">
        <v>1448</v>
      </c>
      <c r="C36" t="s">
        <v>4523</v>
      </c>
      <c r="D36" t="s">
        <v>4524</v>
      </c>
      <c r="E36" t="s">
        <v>4525</v>
      </c>
      <c r="F36" t="s">
        <v>4526</v>
      </c>
      <c r="G36" t="s">
        <v>4527</v>
      </c>
      <c r="H36" t="s">
        <v>4528</v>
      </c>
    </row>
    <row r="37">
      <c r="A37" s="5" t="s">
        <v>382</v>
      </c>
      <c r="B37" t="s">
        <v>1455</v>
      </c>
      <c r="C37" t="s">
        <v>4529</v>
      </c>
      <c r="D37" t="s">
        <v>4530</v>
      </c>
      <c r="E37" t="s">
        <v>4531</v>
      </c>
      <c r="F37" t="s">
        <v>4532</v>
      </c>
      <c r="G37" t="s">
        <v>4533</v>
      </c>
      <c r="H37" t="s">
        <v>4534</v>
      </c>
    </row>
    <row r="38">
      <c r="A38" s="5" t="s">
        <v>382</v>
      </c>
      <c r="B38" t="s">
        <v>1462</v>
      </c>
      <c r="C38" t="s">
        <v>2200</v>
      </c>
      <c r="D38" t="s">
        <v>4535</v>
      </c>
      <c r="E38" t="s">
        <v>2074</v>
      </c>
      <c r="F38" t="s">
        <v>2592</v>
      </c>
      <c r="G38" t="s">
        <v>4536</v>
      </c>
      <c r="H38" t="s">
        <v>2516</v>
      </c>
    </row>
    <row r="39">
      <c r="A39" s="5" t="s">
        <v>382</v>
      </c>
      <c r="B39" t="s">
        <v>1469</v>
      </c>
      <c r="C39" t="s">
        <v>4537</v>
      </c>
      <c r="D39" t="s">
        <v>4538</v>
      </c>
      <c r="E39" t="s">
        <v>4539</v>
      </c>
      <c r="F39" t="s">
        <v>4540</v>
      </c>
      <c r="G39" t="s">
        <v>4541</v>
      </c>
      <c r="H39" t="s">
        <v>4542</v>
      </c>
    </row>
    <row r="40">
      <c r="A40" s="5" t="s">
        <v>382</v>
      </c>
      <c r="B40" t="s">
        <v>1476</v>
      </c>
      <c r="C40" t="s">
        <v>4543</v>
      </c>
      <c r="D40" t="s">
        <v>4544</v>
      </c>
      <c r="E40" t="s">
        <v>4320</v>
      </c>
      <c r="F40" t="s">
        <v>4545</v>
      </c>
      <c r="G40" t="s">
        <v>4546</v>
      </c>
      <c r="H40" t="s">
        <v>4547</v>
      </c>
    </row>
    <row r="41">
      <c r="A41" s="5" t="s">
        <v>382</v>
      </c>
      <c r="B41" t="s">
        <v>1483</v>
      </c>
      <c r="C41" t="s">
        <v>4548</v>
      </c>
      <c r="D41" t="s">
        <v>4549</v>
      </c>
      <c r="E41" t="s">
        <v>3532</v>
      </c>
      <c r="F41" t="s">
        <v>4550</v>
      </c>
      <c r="G41" t="s">
        <v>4551</v>
      </c>
      <c r="H41" t="s">
        <v>4552</v>
      </c>
    </row>
    <row r="42">
      <c r="A42" s="5" t="s">
        <v>382</v>
      </c>
      <c r="B42" t="s">
        <v>1490</v>
      </c>
      <c r="C42" t="s">
        <v>4553</v>
      </c>
      <c r="D42" t="s">
        <v>4554</v>
      </c>
      <c r="E42" t="s">
        <v>3150</v>
      </c>
      <c r="F42" t="s">
        <v>4555</v>
      </c>
      <c r="G42" t="s">
        <v>4556</v>
      </c>
      <c r="H42" t="s">
        <v>4557</v>
      </c>
    </row>
    <row r="43">
      <c r="A43" s="5" t="s">
        <v>382</v>
      </c>
      <c r="B43" t="s">
        <v>1497</v>
      </c>
      <c r="C43" t="s">
        <v>4558</v>
      </c>
      <c r="D43" t="s">
        <v>4559</v>
      </c>
      <c r="E43" t="s">
        <v>4560</v>
      </c>
      <c r="F43" t="s">
        <v>4561</v>
      </c>
      <c r="G43" t="s">
        <v>4562</v>
      </c>
      <c r="H43" t="s">
        <v>4563</v>
      </c>
    </row>
    <row r="44">
      <c r="A44" s="5" t="s">
        <v>382</v>
      </c>
      <c r="B44" t="s">
        <v>1503</v>
      </c>
      <c r="C44" t="s">
        <v>3953</v>
      </c>
      <c r="D44" t="s">
        <v>4564</v>
      </c>
      <c r="E44" t="s">
        <v>3036</v>
      </c>
      <c r="F44" t="s">
        <v>4565</v>
      </c>
      <c r="G44" t="s">
        <v>4566</v>
      </c>
      <c r="H44" t="s">
        <v>4567</v>
      </c>
    </row>
    <row r="45">
      <c r="A45" s="5" t="s">
        <v>382</v>
      </c>
      <c r="B45" t="s">
        <v>1507</v>
      </c>
      <c r="C45" t="s">
        <v>2811</v>
      </c>
      <c r="D45" t="s">
        <v>4568</v>
      </c>
      <c r="E45" t="s">
        <v>4569</v>
      </c>
      <c r="F45" t="s">
        <v>4570</v>
      </c>
      <c r="G45" t="s">
        <v>1500</v>
      </c>
      <c r="H45" t="s">
        <v>4571</v>
      </c>
    </row>
    <row r="46">
      <c r="A46" s="5" t="s">
        <v>382</v>
      </c>
      <c r="B46" t="s">
        <v>1514</v>
      </c>
      <c r="C46" t="s">
        <v>4572</v>
      </c>
      <c r="D46" t="s">
        <v>4573</v>
      </c>
      <c r="E46" t="s">
        <v>4574</v>
      </c>
      <c r="F46" t="s">
        <v>1259</v>
      </c>
      <c r="G46" t="s">
        <v>4575</v>
      </c>
      <c r="H46" t="s">
        <v>3166</v>
      </c>
    </row>
    <row r="47">
      <c r="A47" s="5" t="s">
        <v>382</v>
      </c>
      <c r="B47" t="s">
        <v>1521</v>
      </c>
      <c r="C47" t="s">
        <v>4576</v>
      </c>
      <c r="D47" t="s">
        <v>4577</v>
      </c>
      <c r="E47" t="s">
        <v>4578</v>
      </c>
      <c r="F47" t="s">
        <v>4579</v>
      </c>
      <c r="G47" t="s">
        <v>4580</v>
      </c>
      <c r="H47" t="s">
        <v>4581</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1050</v>
      </c>
    </row>
    <row r="62">
      <c r="A62" t="s">
        <v>382</v>
      </c>
    </row>
    <row r="63">
      <c r="A63" t="s">
        <v>438</v>
      </c>
    </row>
    <row r="64">
      <c r="A64" t="s">
        <v>1530</v>
      </c>
    </row>
  </sheetData>
  <mergeCells count="1">
    <mergeCell ref="A3:H3"/>
  </mergeCells>
  <pageMargins left="0.7" right="0.7" top="0.75" bottom="0.75" header="0.3" footer="0.3"/>
  <pageSetup paperSize="9" orientation="portrait" horizontalDpi="300" verticalDpi="300"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90</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1531</v>
      </c>
      <c r="H4" s="2" t="s">
        <v>1233</v>
      </c>
    </row>
    <row r="5">
      <c r="A5" s="5" t="s">
        <v>382</v>
      </c>
      <c r="B5" t="s">
        <v>1234</v>
      </c>
      <c r="C5" t="s">
        <v>4226</v>
      </c>
      <c r="D5" t="s">
        <v>4582</v>
      </c>
      <c r="E5" t="s">
        <v>1701</v>
      </c>
      <c r="F5" t="s">
        <v>4583</v>
      </c>
      <c r="G5" t="s">
        <v>4584</v>
      </c>
      <c r="H5" t="s">
        <v>4585</v>
      </c>
    </row>
    <row r="6">
      <c r="A6" s="5" t="s">
        <v>382</v>
      </c>
      <c r="B6" t="s">
        <v>1241</v>
      </c>
      <c r="C6" t="s">
        <v>4586</v>
      </c>
      <c r="D6" t="s">
        <v>4587</v>
      </c>
      <c r="E6" t="s">
        <v>4588</v>
      </c>
      <c r="F6" t="s">
        <v>4589</v>
      </c>
      <c r="G6" t="s">
        <v>4590</v>
      </c>
      <c r="H6" t="s">
        <v>4591</v>
      </c>
    </row>
    <row r="7">
      <c r="A7" s="5" t="s">
        <v>382</v>
      </c>
      <c r="B7" t="s">
        <v>1248</v>
      </c>
      <c r="C7" t="s">
        <v>4592</v>
      </c>
      <c r="D7" t="s">
        <v>4593</v>
      </c>
      <c r="E7" t="s">
        <v>4594</v>
      </c>
      <c r="F7" t="s">
        <v>4595</v>
      </c>
      <c r="G7" t="s">
        <v>4596</v>
      </c>
      <c r="H7" t="s">
        <v>4597</v>
      </c>
    </row>
    <row r="8">
      <c r="A8" s="5" t="s">
        <v>382</v>
      </c>
      <c r="B8" t="s">
        <v>1255</v>
      </c>
      <c r="C8" t="s">
        <v>4598</v>
      </c>
      <c r="D8" t="s">
        <v>4599</v>
      </c>
      <c r="E8" t="s">
        <v>2621</v>
      </c>
      <c r="F8" t="s">
        <v>2204</v>
      </c>
      <c r="G8" t="s">
        <v>4600</v>
      </c>
      <c r="H8" t="s">
        <v>3190</v>
      </c>
    </row>
    <row r="9">
      <c r="A9" s="5" t="s">
        <v>382</v>
      </c>
      <c r="B9" t="s">
        <v>1262</v>
      </c>
      <c r="C9" t="s">
        <v>4601</v>
      </c>
      <c r="D9" t="s">
        <v>4602</v>
      </c>
      <c r="E9" t="s">
        <v>4603</v>
      </c>
      <c r="F9" t="s">
        <v>4604</v>
      </c>
      <c r="G9" t="s">
        <v>4605</v>
      </c>
      <c r="H9" t="s">
        <v>4606</v>
      </c>
    </row>
    <row r="10">
      <c r="A10" s="5" t="s">
        <v>382</v>
      </c>
      <c r="B10" t="s">
        <v>1269</v>
      </c>
      <c r="C10" t="s">
        <v>1376</v>
      </c>
      <c r="D10" t="s">
        <v>4607</v>
      </c>
      <c r="E10" t="s">
        <v>4608</v>
      </c>
      <c r="F10" t="s">
        <v>4609</v>
      </c>
      <c r="G10" t="s">
        <v>4610</v>
      </c>
      <c r="H10" t="s">
        <v>3163</v>
      </c>
    </row>
    <row r="11">
      <c r="A11" s="5" t="s">
        <v>382</v>
      </c>
      <c r="B11" t="s">
        <v>1275</v>
      </c>
      <c r="C11" t="s">
        <v>2984</v>
      </c>
      <c r="D11" t="s">
        <v>4611</v>
      </c>
      <c r="E11" t="s">
        <v>3745</v>
      </c>
      <c r="F11" t="s">
        <v>4612</v>
      </c>
      <c r="G11" t="s">
        <v>4613</v>
      </c>
      <c r="H11" t="s">
        <v>2719</v>
      </c>
    </row>
    <row r="12">
      <c r="A12" s="5" t="s">
        <v>382</v>
      </c>
      <c r="B12" t="s">
        <v>1282</v>
      </c>
      <c r="C12" t="s">
        <v>4614</v>
      </c>
      <c r="D12" t="s">
        <v>4615</v>
      </c>
      <c r="E12" t="s">
        <v>4616</v>
      </c>
      <c r="F12" t="s">
        <v>4617</v>
      </c>
      <c r="G12" t="s">
        <v>4618</v>
      </c>
      <c r="H12" t="s">
        <v>2973</v>
      </c>
    </row>
    <row r="13">
      <c r="A13" s="5" t="s">
        <v>382</v>
      </c>
      <c r="B13" t="s">
        <v>1289</v>
      </c>
      <c r="C13" t="s">
        <v>4619</v>
      </c>
      <c r="D13" t="s">
        <v>4620</v>
      </c>
      <c r="E13" t="s">
        <v>4621</v>
      </c>
      <c r="F13" t="s">
        <v>2056</v>
      </c>
      <c r="G13" t="s">
        <v>4622</v>
      </c>
      <c r="H13" t="s">
        <v>2031</v>
      </c>
    </row>
    <row r="14">
      <c r="A14" s="5" t="s">
        <v>382</v>
      </c>
      <c r="B14" t="s">
        <v>1296</v>
      </c>
      <c r="C14" t="s">
        <v>4623</v>
      </c>
      <c r="D14" t="s">
        <v>4624</v>
      </c>
      <c r="E14" t="s">
        <v>4625</v>
      </c>
      <c r="F14" t="s">
        <v>4626</v>
      </c>
      <c r="G14" t="s">
        <v>4627</v>
      </c>
      <c r="H14" t="s">
        <v>4628</v>
      </c>
    </row>
    <row r="15">
      <c r="A15" s="5" t="s">
        <v>382</v>
      </c>
      <c r="B15" t="s">
        <v>1303</v>
      </c>
      <c r="C15" t="s">
        <v>4629</v>
      </c>
      <c r="D15" t="s">
        <v>4630</v>
      </c>
      <c r="E15" t="s">
        <v>1604</v>
      </c>
      <c r="F15" t="s">
        <v>4631</v>
      </c>
      <c r="G15" t="s">
        <v>1893</v>
      </c>
      <c r="H15" t="s">
        <v>2411</v>
      </c>
    </row>
    <row r="16">
      <c r="A16" s="5" t="s">
        <v>382</v>
      </c>
      <c r="B16" t="s">
        <v>1310</v>
      </c>
      <c r="C16" t="s">
        <v>1984</v>
      </c>
      <c r="D16" t="s">
        <v>4632</v>
      </c>
      <c r="E16" t="s">
        <v>4633</v>
      </c>
      <c r="F16" t="s">
        <v>4634</v>
      </c>
      <c r="G16" t="s">
        <v>3120</v>
      </c>
      <c r="H16" t="s">
        <v>2259</v>
      </c>
    </row>
    <row r="17">
      <c r="A17" s="5" t="s">
        <v>382</v>
      </c>
      <c r="B17" t="s">
        <v>1317</v>
      </c>
      <c r="C17" t="s">
        <v>2161</v>
      </c>
      <c r="D17" t="s">
        <v>4635</v>
      </c>
      <c r="E17" t="s">
        <v>1972</v>
      </c>
      <c r="F17" t="s">
        <v>4636</v>
      </c>
      <c r="G17" t="s">
        <v>3297</v>
      </c>
      <c r="H17" t="s">
        <v>3616</v>
      </c>
    </row>
    <row r="18">
      <c r="A18" s="5" t="s">
        <v>382</v>
      </c>
      <c r="B18" t="s">
        <v>1324</v>
      </c>
      <c r="C18" t="s">
        <v>1657</v>
      </c>
      <c r="D18" t="s">
        <v>4637</v>
      </c>
      <c r="E18" t="s">
        <v>1653</v>
      </c>
      <c r="F18" t="s">
        <v>4638</v>
      </c>
      <c r="G18" t="s">
        <v>4639</v>
      </c>
      <c r="H18" t="s">
        <v>3653</v>
      </c>
    </row>
    <row r="19">
      <c r="A19" s="5" t="s">
        <v>382</v>
      </c>
      <c r="B19" t="s">
        <v>1331</v>
      </c>
      <c r="C19" t="s">
        <v>4640</v>
      </c>
      <c r="D19" t="s">
        <v>1335</v>
      </c>
      <c r="E19" t="s">
        <v>1684</v>
      </c>
      <c r="F19" t="s">
        <v>4641</v>
      </c>
      <c r="G19" t="s">
        <v>4642</v>
      </c>
      <c r="H19" t="s">
        <v>4643</v>
      </c>
    </row>
    <row r="20">
      <c r="A20" s="5" t="s">
        <v>382</v>
      </c>
      <c r="B20" t="s">
        <v>1338</v>
      </c>
      <c r="C20" t="s">
        <v>3453</v>
      </c>
      <c r="D20" t="s">
        <v>4644</v>
      </c>
      <c r="E20" t="s">
        <v>4645</v>
      </c>
      <c r="F20" t="s">
        <v>1791</v>
      </c>
      <c r="G20" t="s">
        <v>4646</v>
      </c>
      <c r="H20" t="s">
        <v>2961</v>
      </c>
    </row>
    <row r="21">
      <c r="A21" s="5" t="s">
        <v>382</v>
      </c>
      <c r="B21" t="s">
        <v>1345</v>
      </c>
      <c r="C21" t="s">
        <v>4647</v>
      </c>
      <c r="D21" t="s">
        <v>4648</v>
      </c>
      <c r="E21" t="s">
        <v>2007</v>
      </c>
      <c r="F21" t="s">
        <v>4035</v>
      </c>
      <c r="G21" t="s">
        <v>4649</v>
      </c>
      <c r="H21" t="s">
        <v>2279</v>
      </c>
    </row>
    <row r="22">
      <c r="A22" s="5" t="s">
        <v>382</v>
      </c>
      <c r="B22" t="s">
        <v>1352</v>
      </c>
      <c r="C22" t="s">
        <v>3061</v>
      </c>
      <c r="D22" t="s">
        <v>4650</v>
      </c>
      <c r="E22" t="s">
        <v>4651</v>
      </c>
      <c r="F22" t="s">
        <v>4652</v>
      </c>
      <c r="G22" t="s">
        <v>4653</v>
      </c>
      <c r="H22" t="s">
        <v>3081</v>
      </c>
    </row>
    <row r="23">
      <c r="A23" s="5" t="s">
        <v>382</v>
      </c>
      <c r="B23" t="s">
        <v>1358</v>
      </c>
      <c r="C23" t="s">
        <v>2716</v>
      </c>
      <c r="D23" t="s">
        <v>4654</v>
      </c>
      <c r="E23" t="s">
        <v>4090</v>
      </c>
      <c r="F23" t="s">
        <v>4655</v>
      </c>
      <c r="G23" t="s">
        <v>4656</v>
      </c>
      <c r="H23" t="s">
        <v>3643</v>
      </c>
    </row>
    <row r="24">
      <c r="A24" s="5" t="s">
        <v>382</v>
      </c>
      <c r="B24" t="s">
        <v>1365</v>
      </c>
      <c r="C24" t="s">
        <v>4657</v>
      </c>
      <c r="D24" t="s">
        <v>4658</v>
      </c>
      <c r="E24" t="s">
        <v>4659</v>
      </c>
      <c r="F24" t="s">
        <v>4660</v>
      </c>
      <c r="G24" t="s">
        <v>4661</v>
      </c>
      <c r="H24" t="s">
        <v>1909</v>
      </c>
    </row>
    <row r="25">
      <c r="A25" s="5" t="s">
        <v>382</v>
      </c>
      <c r="B25" t="s">
        <v>1372</v>
      </c>
      <c r="C25" t="s">
        <v>1880</v>
      </c>
      <c r="D25" t="s">
        <v>4662</v>
      </c>
      <c r="E25" t="s">
        <v>2218</v>
      </c>
      <c r="F25" t="s">
        <v>4663</v>
      </c>
      <c r="G25" t="s">
        <v>4006</v>
      </c>
      <c r="H25" t="s">
        <v>4612</v>
      </c>
    </row>
    <row r="26">
      <c r="A26" s="5" t="s">
        <v>382</v>
      </c>
      <c r="B26" t="s">
        <v>1379</v>
      </c>
      <c r="C26" t="s">
        <v>4664</v>
      </c>
      <c r="D26" t="s">
        <v>4665</v>
      </c>
      <c r="E26" t="s">
        <v>4044</v>
      </c>
      <c r="F26" t="s">
        <v>1406</v>
      </c>
      <c r="G26" t="s">
        <v>3444</v>
      </c>
      <c r="H26" t="s">
        <v>1376</v>
      </c>
    </row>
    <row r="27">
      <c r="A27" s="5" t="s">
        <v>382</v>
      </c>
      <c r="B27" t="s">
        <v>1386</v>
      </c>
      <c r="C27" t="s">
        <v>4666</v>
      </c>
      <c r="D27" t="s">
        <v>4667</v>
      </c>
      <c r="E27" t="s">
        <v>2611</v>
      </c>
      <c r="F27" t="s">
        <v>4668</v>
      </c>
      <c r="G27" t="s">
        <v>4669</v>
      </c>
      <c r="H27" t="s">
        <v>4258</v>
      </c>
    </row>
    <row r="28">
      <c r="A28" s="5" t="s">
        <v>382</v>
      </c>
      <c r="B28" t="s">
        <v>1393</v>
      </c>
      <c r="C28" t="s">
        <v>4670</v>
      </c>
      <c r="D28" t="s">
        <v>4671</v>
      </c>
      <c r="E28" t="s">
        <v>4672</v>
      </c>
      <c r="F28" t="s">
        <v>4673</v>
      </c>
      <c r="G28" t="s">
        <v>4674</v>
      </c>
      <c r="H28" t="s">
        <v>4675</v>
      </c>
    </row>
    <row r="29">
      <c r="A29" s="5" t="s">
        <v>382</v>
      </c>
      <c r="B29" t="s">
        <v>1400</v>
      </c>
      <c r="C29" t="s">
        <v>4676</v>
      </c>
      <c r="D29" t="s">
        <v>4677</v>
      </c>
      <c r="E29" t="s">
        <v>4659</v>
      </c>
      <c r="F29" t="s">
        <v>4678</v>
      </c>
      <c r="G29" t="s">
        <v>4679</v>
      </c>
      <c r="H29" t="s">
        <v>4680</v>
      </c>
    </row>
    <row r="30">
      <c r="A30" s="5" t="s">
        <v>382</v>
      </c>
      <c r="B30" t="s">
        <v>1407</v>
      </c>
      <c r="C30" t="s">
        <v>1996</v>
      </c>
      <c r="D30" t="s">
        <v>4681</v>
      </c>
      <c r="E30" t="s">
        <v>1515</v>
      </c>
      <c r="F30" t="s">
        <v>2828</v>
      </c>
      <c r="G30" t="s">
        <v>4682</v>
      </c>
      <c r="H30" t="s">
        <v>1378</v>
      </c>
    </row>
    <row r="31">
      <c r="A31" s="5" t="s">
        <v>382</v>
      </c>
      <c r="B31" t="s">
        <v>1414</v>
      </c>
      <c r="C31" t="s">
        <v>2137</v>
      </c>
      <c r="D31" t="s">
        <v>4683</v>
      </c>
      <c r="E31" t="s">
        <v>4684</v>
      </c>
      <c r="F31" t="s">
        <v>4685</v>
      </c>
      <c r="G31" t="s">
        <v>4686</v>
      </c>
      <c r="H31" t="s">
        <v>4687</v>
      </c>
    </row>
    <row r="32">
      <c r="A32" s="5" t="s">
        <v>382</v>
      </c>
      <c r="B32" t="s">
        <v>1421</v>
      </c>
      <c r="C32" t="s">
        <v>4688</v>
      </c>
      <c r="D32" t="s">
        <v>4689</v>
      </c>
      <c r="E32" t="s">
        <v>2291</v>
      </c>
      <c r="F32" t="s">
        <v>4690</v>
      </c>
      <c r="G32" t="s">
        <v>4691</v>
      </c>
      <c r="H32" t="s">
        <v>2445</v>
      </c>
    </row>
    <row r="33">
      <c r="A33" s="5" t="s">
        <v>382</v>
      </c>
      <c r="B33" t="s">
        <v>1428</v>
      </c>
      <c r="C33" t="s">
        <v>2035</v>
      </c>
      <c r="D33" t="s">
        <v>4692</v>
      </c>
      <c r="E33" t="s">
        <v>2184</v>
      </c>
      <c r="F33" t="s">
        <v>4693</v>
      </c>
      <c r="G33" t="s">
        <v>4694</v>
      </c>
      <c r="H33" t="s">
        <v>4695</v>
      </c>
    </row>
    <row r="34">
      <c r="A34" s="5" t="s">
        <v>382</v>
      </c>
      <c r="B34" t="s">
        <v>1435</v>
      </c>
      <c r="C34" t="s">
        <v>4696</v>
      </c>
      <c r="D34" t="s">
        <v>4697</v>
      </c>
      <c r="E34" t="s">
        <v>4698</v>
      </c>
      <c r="F34" t="s">
        <v>4699</v>
      </c>
      <c r="G34" t="s">
        <v>4700</v>
      </c>
      <c r="H34" t="s">
        <v>4701</v>
      </c>
    </row>
    <row r="35">
      <c r="A35" s="5" t="s">
        <v>382</v>
      </c>
      <c r="B35" t="s">
        <v>1441</v>
      </c>
      <c r="C35" t="s">
        <v>4403</v>
      </c>
      <c r="D35" t="s">
        <v>4702</v>
      </c>
      <c r="E35" t="s">
        <v>4703</v>
      </c>
      <c r="F35" t="s">
        <v>4704</v>
      </c>
      <c r="G35" t="s">
        <v>4705</v>
      </c>
      <c r="H35" t="s">
        <v>2864</v>
      </c>
    </row>
    <row r="36">
      <c r="A36" s="5" t="s">
        <v>382</v>
      </c>
      <c r="B36" t="s">
        <v>1448</v>
      </c>
      <c r="C36" t="s">
        <v>4706</v>
      </c>
      <c r="D36" t="s">
        <v>4707</v>
      </c>
      <c r="E36" t="s">
        <v>4708</v>
      </c>
      <c r="F36" t="s">
        <v>4709</v>
      </c>
      <c r="G36" t="s">
        <v>4710</v>
      </c>
      <c r="H36" t="s">
        <v>4711</v>
      </c>
    </row>
    <row r="37">
      <c r="A37" s="5" t="s">
        <v>382</v>
      </c>
      <c r="B37" t="s">
        <v>1455</v>
      </c>
      <c r="C37" t="s">
        <v>2391</v>
      </c>
      <c r="D37" t="s">
        <v>4712</v>
      </c>
      <c r="E37" t="s">
        <v>4713</v>
      </c>
      <c r="F37" t="s">
        <v>4714</v>
      </c>
      <c r="G37" t="s">
        <v>4715</v>
      </c>
      <c r="H37" t="s">
        <v>4716</v>
      </c>
    </row>
    <row r="38">
      <c r="A38" s="5" t="s">
        <v>382</v>
      </c>
      <c r="B38" t="s">
        <v>1462</v>
      </c>
      <c r="C38" t="s">
        <v>4717</v>
      </c>
      <c r="D38" t="s">
        <v>4718</v>
      </c>
      <c r="E38" t="s">
        <v>4719</v>
      </c>
      <c r="F38" t="s">
        <v>4720</v>
      </c>
      <c r="G38" t="s">
        <v>4721</v>
      </c>
      <c r="H38" t="s">
        <v>4722</v>
      </c>
    </row>
    <row r="39">
      <c r="A39" s="5" t="s">
        <v>382</v>
      </c>
      <c r="B39" t="s">
        <v>1469</v>
      </c>
      <c r="C39" t="s">
        <v>2947</v>
      </c>
      <c r="D39" t="s">
        <v>4723</v>
      </c>
      <c r="E39" t="s">
        <v>3114</v>
      </c>
      <c r="F39" t="s">
        <v>4724</v>
      </c>
      <c r="G39" t="s">
        <v>4725</v>
      </c>
      <c r="H39" t="s">
        <v>1380</v>
      </c>
    </row>
    <row r="40">
      <c r="A40" s="5" t="s">
        <v>382</v>
      </c>
      <c r="B40" t="s">
        <v>1476</v>
      </c>
      <c r="C40" t="s">
        <v>4726</v>
      </c>
      <c r="D40" t="s">
        <v>4727</v>
      </c>
      <c r="E40" t="s">
        <v>4657</v>
      </c>
      <c r="F40" t="s">
        <v>4728</v>
      </c>
      <c r="G40" t="s">
        <v>4729</v>
      </c>
      <c r="H40" t="s">
        <v>4730</v>
      </c>
    </row>
    <row r="41">
      <c r="A41" s="5" t="s">
        <v>382</v>
      </c>
      <c r="B41" t="s">
        <v>1483</v>
      </c>
      <c r="C41" t="s">
        <v>4731</v>
      </c>
      <c r="D41" t="s">
        <v>4732</v>
      </c>
      <c r="E41" t="s">
        <v>4733</v>
      </c>
      <c r="F41" t="s">
        <v>4734</v>
      </c>
      <c r="G41" t="s">
        <v>4735</v>
      </c>
      <c r="H41" t="s">
        <v>4736</v>
      </c>
    </row>
    <row r="42">
      <c r="A42" s="5" t="s">
        <v>382</v>
      </c>
      <c r="B42" t="s">
        <v>1490</v>
      </c>
      <c r="C42" t="s">
        <v>4737</v>
      </c>
      <c r="D42" t="s">
        <v>4738</v>
      </c>
      <c r="E42" t="s">
        <v>3159</v>
      </c>
      <c r="F42" t="s">
        <v>1899</v>
      </c>
      <c r="G42" t="s">
        <v>4739</v>
      </c>
      <c r="H42" t="s">
        <v>2442</v>
      </c>
    </row>
    <row r="43">
      <c r="A43" s="5" t="s">
        <v>382</v>
      </c>
      <c r="B43" t="s">
        <v>1497</v>
      </c>
      <c r="C43" t="s">
        <v>4740</v>
      </c>
      <c r="D43" t="s">
        <v>4741</v>
      </c>
      <c r="E43" t="s">
        <v>4742</v>
      </c>
      <c r="F43" t="s">
        <v>4743</v>
      </c>
      <c r="G43" t="s">
        <v>4744</v>
      </c>
      <c r="H43" t="s">
        <v>4745</v>
      </c>
    </row>
    <row r="44">
      <c r="A44" s="5" t="s">
        <v>382</v>
      </c>
      <c r="B44" t="s">
        <v>1503</v>
      </c>
      <c r="C44" t="s">
        <v>4608</v>
      </c>
      <c r="D44" t="s">
        <v>4746</v>
      </c>
      <c r="E44" t="s">
        <v>2134</v>
      </c>
      <c r="F44" t="s">
        <v>4747</v>
      </c>
      <c r="G44" t="s">
        <v>4748</v>
      </c>
      <c r="H44" t="s">
        <v>4749</v>
      </c>
    </row>
    <row r="45">
      <c r="A45" s="5" t="s">
        <v>382</v>
      </c>
      <c r="B45" t="s">
        <v>1507</v>
      </c>
      <c r="C45" t="s">
        <v>4505</v>
      </c>
      <c r="D45" t="s">
        <v>4750</v>
      </c>
      <c r="E45" t="s">
        <v>1879</v>
      </c>
      <c r="F45" t="s">
        <v>2269</v>
      </c>
      <c r="G45" t="s">
        <v>3015</v>
      </c>
      <c r="H45" t="s">
        <v>4751</v>
      </c>
    </row>
    <row r="46">
      <c r="A46" s="5" t="s">
        <v>382</v>
      </c>
      <c r="B46" t="s">
        <v>1514</v>
      </c>
      <c r="C46" t="s">
        <v>4505</v>
      </c>
      <c r="D46" t="s">
        <v>4752</v>
      </c>
      <c r="E46" t="s">
        <v>1626</v>
      </c>
      <c r="F46" t="s">
        <v>4019</v>
      </c>
      <c r="G46" t="s">
        <v>4753</v>
      </c>
      <c r="H46" t="s">
        <v>4754</v>
      </c>
    </row>
    <row r="47">
      <c r="A47" s="5" t="s">
        <v>382</v>
      </c>
      <c r="B47" t="s">
        <v>1521</v>
      </c>
      <c r="C47" t="s">
        <v>4755</v>
      </c>
      <c r="D47" t="s">
        <v>4756</v>
      </c>
      <c r="E47" t="s">
        <v>4757</v>
      </c>
      <c r="F47" t="s">
        <v>4758</v>
      </c>
      <c r="G47" t="s">
        <v>4759</v>
      </c>
      <c r="H47" t="s">
        <v>4760</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1050</v>
      </c>
    </row>
    <row r="62">
      <c r="A62" t="s">
        <v>382</v>
      </c>
    </row>
    <row r="63">
      <c r="A63" t="s">
        <v>438</v>
      </c>
    </row>
    <row r="64">
      <c r="A64" t="s">
        <v>1530</v>
      </c>
    </row>
  </sheetData>
  <mergeCells count="1">
    <mergeCell ref="A3:H3"/>
  </mergeCells>
  <pageMargins left="0.7" right="0.7" top="0.75" bottom="0.75" header="0.3" footer="0.3"/>
  <pageSetup paperSize="9" orientation="portrait" horizontalDpi="300" verticalDpi="300"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92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1234</v>
      </c>
      <c r="C5" t="s">
        <v>4761</v>
      </c>
      <c r="D5" t="s">
        <v>4762</v>
      </c>
      <c r="E5" t="s">
        <v>4763</v>
      </c>
      <c r="F5" t="s">
        <v>4764</v>
      </c>
      <c r="G5" t="s">
        <v>4765</v>
      </c>
      <c r="H5" t="s">
        <v>4766</v>
      </c>
      <c r="I5" t="s">
        <v>2223</v>
      </c>
      <c r="J5" t="s">
        <v>4368</v>
      </c>
      <c r="K5" t="s">
        <v>4767</v>
      </c>
      <c r="L5" t="s">
        <v>4768</v>
      </c>
      <c r="M5" t="s">
        <v>4769</v>
      </c>
      <c r="N5" t="s">
        <v>4770</v>
      </c>
      <c r="O5" t="s">
        <v>4771</v>
      </c>
      <c r="P5" t="s">
        <v>4772</v>
      </c>
      <c r="Q5" t="s">
        <v>4773</v>
      </c>
      <c r="R5" t="s">
        <v>4369</v>
      </c>
      <c r="S5" t="s">
        <v>4774</v>
      </c>
      <c r="T5" t="s">
        <v>4461</v>
      </c>
      <c r="U5" t="s">
        <v>4775</v>
      </c>
      <c r="V5" t="s">
        <v>4776</v>
      </c>
      <c r="W5" t="s">
        <v>2831</v>
      </c>
      <c r="X5" t="s">
        <v>4777</v>
      </c>
      <c r="Y5" t="s">
        <v>4778</v>
      </c>
      <c r="Z5" t="s">
        <v>4370</v>
      </c>
      <c r="AA5" t="s">
        <v>4779</v>
      </c>
      <c r="AB5" t="s">
        <v>4780</v>
      </c>
      <c r="AC5" t="s">
        <v>4781</v>
      </c>
      <c r="AD5" t="s">
        <v>4782</v>
      </c>
      <c r="AE5" t="s">
        <v>4783</v>
      </c>
      <c r="AF5" t="s">
        <v>4784</v>
      </c>
      <c r="AG5" t="s">
        <v>4785</v>
      </c>
      <c r="AH5" t="s">
        <v>4371</v>
      </c>
      <c r="AI5" t="s">
        <v>1460</v>
      </c>
      <c r="AJ5" t="s">
        <v>4786</v>
      </c>
      <c r="AK5" t="s">
        <v>4787</v>
      </c>
      <c r="AL5" t="s">
        <v>4788</v>
      </c>
      <c r="AM5" t="s">
        <v>4789</v>
      </c>
      <c r="AN5" t="s">
        <v>4790</v>
      </c>
      <c r="AO5" t="s">
        <v>4791</v>
      </c>
      <c r="AP5" t="s">
        <v>4372</v>
      </c>
      <c r="AQ5" t="s">
        <v>4792</v>
      </c>
      <c r="AR5" t="s">
        <v>4793</v>
      </c>
      <c r="AS5" t="s">
        <v>4794</v>
      </c>
      <c r="AT5" t="s">
        <v>4795</v>
      </c>
      <c r="AU5" t="s">
        <v>1969</v>
      </c>
      <c r="AV5" t="s">
        <v>3098</v>
      </c>
      <c r="AW5" t="s">
        <v>4796</v>
      </c>
      <c r="AX5" t="s">
        <v>4373</v>
      </c>
    </row>
    <row r="6">
      <c r="A6" s="5" t="s">
        <v>382</v>
      </c>
      <c r="B6" t="s">
        <v>1241</v>
      </c>
      <c r="C6" t="s">
        <v>382</v>
      </c>
      <c r="D6" t="s">
        <v>382</v>
      </c>
      <c r="E6" t="s">
        <v>382</v>
      </c>
      <c r="F6" t="s">
        <v>382</v>
      </c>
      <c r="G6" t="s">
        <v>4797</v>
      </c>
      <c r="H6" t="s">
        <v>4798</v>
      </c>
      <c r="I6" t="s">
        <v>4799</v>
      </c>
      <c r="J6" t="s">
        <v>4374</v>
      </c>
      <c r="K6" t="s">
        <v>382</v>
      </c>
      <c r="L6" t="s">
        <v>382</v>
      </c>
      <c r="M6" t="s">
        <v>382</v>
      </c>
      <c r="N6" t="s">
        <v>382</v>
      </c>
      <c r="O6" t="s">
        <v>4800</v>
      </c>
      <c r="P6" t="s">
        <v>4801</v>
      </c>
      <c r="Q6" t="s">
        <v>4802</v>
      </c>
      <c r="R6" t="s">
        <v>4375</v>
      </c>
      <c r="S6" t="s">
        <v>382</v>
      </c>
      <c r="T6" t="s">
        <v>382</v>
      </c>
      <c r="U6" t="s">
        <v>382</v>
      </c>
      <c r="V6" t="s">
        <v>382</v>
      </c>
      <c r="W6" t="s">
        <v>4803</v>
      </c>
      <c r="X6" t="s">
        <v>4804</v>
      </c>
      <c r="Y6" t="s">
        <v>4805</v>
      </c>
      <c r="Z6" t="s">
        <v>4376</v>
      </c>
      <c r="AA6" t="s">
        <v>382</v>
      </c>
      <c r="AB6" t="s">
        <v>382</v>
      </c>
      <c r="AC6" t="s">
        <v>382</v>
      </c>
      <c r="AD6" t="s">
        <v>382</v>
      </c>
      <c r="AE6" t="s">
        <v>4806</v>
      </c>
      <c r="AF6" t="s">
        <v>4807</v>
      </c>
      <c r="AG6" t="s">
        <v>4808</v>
      </c>
      <c r="AH6" t="s">
        <v>1137</v>
      </c>
      <c r="AI6" t="s">
        <v>382</v>
      </c>
      <c r="AJ6" t="s">
        <v>382</v>
      </c>
      <c r="AK6" t="s">
        <v>382</v>
      </c>
      <c r="AL6" t="s">
        <v>382</v>
      </c>
      <c r="AM6" t="s">
        <v>4809</v>
      </c>
      <c r="AN6" t="s">
        <v>1137</v>
      </c>
      <c r="AO6" t="s">
        <v>4810</v>
      </c>
      <c r="AP6" t="s">
        <v>4377</v>
      </c>
      <c r="AQ6" t="s">
        <v>382</v>
      </c>
      <c r="AR6" t="s">
        <v>382</v>
      </c>
      <c r="AS6" t="s">
        <v>382</v>
      </c>
      <c r="AT6" t="s">
        <v>382</v>
      </c>
      <c r="AU6" t="s">
        <v>4811</v>
      </c>
      <c r="AV6" t="s">
        <v>4804</v>
      </c>
      <c r="AW6" t="s">
        <v>4812</v>
      </c>
      <c r="AX6" t="s">
        <v>4378</v>
      </c>
    </row>
    <row r="7">
      <c r="A7" s="5" t="s">
        <v>382</v>
      </c>
      <c r="B7" t="s">
        <v>1248</v>
      </c>
      <c r="C7" t="s">
        <v>4813</v>
      </c>
      <c r="D7" t="s">
        <v>4814</v>
      </c>
      <c r="E7" t="s">
        <v>4815</v>
      </c>
      <c r="F7" t="s">
        <v>4816</v>
      </c>
      <c r="G7" t="s">
        <v>3793</v>
      </c>
      <c r="H7" t="s">
        <v>4729</v>
      </c>
      <c r="I7" t="s">
        <v>4817</v>
      </c>
      <c r="J7" t="s">
        <v>4379</v>
      </c>
      <c r="K7" t="s">
        <v>4818</v>
      </c>
      <c r="L7" t="s">
        <v>4819</v>
      </c>
      <c r="M7" t="s">
        <v>4820</v>
      </c>
      <c r="N7" t="s">
        <v>4821</v>
      </c>
      <c r="O7" t="s">
        <v>4822</v>
      </c>
      <c r="P7" t="s">
        <v>4254</v>
      </c>
      <c r="Q7" t="s">
        <v>4823</v>
      </c>
      <c r="R7" t="s">
        <v>4380</v>
      </c>
      <c r="S7" t="s">
        <v>4824</v>
      </c>
      <c r="T7" t="s">
        <v>4825</v>
      </c>
      <c r="U7" t="s">
        <v>4826</v>
      </c>
      <c r="V7" t="s">
        <v>4827</v>
      </c>
      <c r="W7" t="s">
        <v>4828</v>
      </c>
      <c r="X7" t="s">
        <v>4829</v>
      </c>
      <c r="Y7" t="s">
        <v>4830</v>
      </c>
      <c r="Z7" t="s">
        <v>4381</v>
      </c>
      <c r="AA7" t="s">
        <v>4831</v>
      </c>
      <c r="AB7" t="s">
        <v>4832</v>
      </c>
      <c r="AC7" t="s">
        <v>4833</v>
      </c>
      <c r="AD7" t="s">
        <v>4834</v>
      </c>
      <c r="AE7" t="s">
        <v>4835</v>
      </c>
      <c r="AF7" t="s">
        <v>4836</v>
      </c>
      <c r="AG7" t="s">
        <v>4837</v>
      </c>
      <c r="AH7" t="s">
        <v>4382</v>
      </c>
      <c r="AI7" t="s">
        <v>4838</v>
      </c>
      <c r="AJ7" t="s">
        <v>4839</v>
      </c>
      <c r="AK7" t="s">
        <v>4840</v>
      </c>
      <c r="AL7" t="s">
        <v>4841</v>
      </c>
      <c r="AM7" t="s">
        <v>4842</v>
      </c>
      <c r="AN7" t="s">
        <v>4843</v>
      </c>
      <c r="AO7" t="s">
        <v>4844</v>
      </c>
      <c r="AP7" t="s">
        <v>4383</v>
      </c>
      <c r="AQ7" t="s">
        <v>4845</v>
      </c>
      <c r="AR7" t="s">
        <v>4846</v>
      </c>
      <c r="AS7" t="s">
        <v>4847</v>
      </c>
      <c r="AT7" t="s">
        <v>4848</v>
      </c>
      <c r="AU7" t="s">
        <v>4849</v>
      </c>
      <c r="AV7" t="s">
        <v>4850</v>
      </c>
      <c r="AW7" t="s">
        <v>4851</v>
      </c>
      <c r="AX7" t="s">
        <v>4384</v>
      </c>
    </row>
    <row r="8">
      <c r="A8" s="5" t="s">
        <v>382</v>
      </c>
      <c r="B8" t="s">
        <v>1255</v>
      </c>
      <c r="C8" t="s">
        <v>4852</v>
      </c>
      <c r="D8" t="s">
        <v>4853</v>
      </c>
      <c r="E8" t="s">
        <v>4854</v>
      </c>
      <c r="F8" t="s">
        <v>2811</v>
      </c>
      <c r="G8" t="s">
        <v>4855</v>
      </c>
      <c r="H8" t="s">
        <v>4856</v>
      </c>
      <c r="I8" t="s">
        <v>4857</v>
      </c>
      <c r="J8" t="s">
        <v>4385</v>
      </c>
      <c r="K8" t="s">
        <v>4858</v>
      </c>
      <c r="L8" t="s">
        <v>4859</v>
      </c>
      <c r="M8" t="s">
        <v>4860</v>
      </c>
      <c r="N8" t="s">
        <v>4861</v>
      </c>
      <c r="O8" t="s">
        <v>4862</v>
      </c>
      <c r="P8" t="s">
        <v>4863</v>
      </c>
      <c r="Q8" t="s">
        <v>4864</v>
      </c>
      <c r="R8" t="s">
        <v>4386</v>
      </c>
      <c r="S8" t="s">
        <v>4865</v>
      </c>
      <c r="T8" t="s">
        <v>2079</v>
      </c>
      <c r="U8" t="s">
        <v>2373</v>
      </c>
      <c r="V8" t="s">
        <v>3013</v>
      </c>
      <c r="W8" t="s">
        <v>4539</v>
      </c>
      <c r="X8" t="s">
        <v>2936</v>
      </c>
      <c r="Y8" t="s">
        <v>4857</v>
      </c>
      <c r="Z8" t="s">
        <v>4387</v>
      </c>
      <c r="AA8" t="s">
        <v>4866</v>
      </c>
      <c r="AB8" t="s">
        <v>3685</v>
      </c>
      <c r="AC8" t="s">
        <v>4867</v>
      </c>
      <c r="AD8" t="s">
        <v>2852</v>
      </c>
      <c r="AE8" t="s">
        <v>4868</v>
      </c>
      <c r="AF8" t="s">
        <v>4869</v>
      </c>
      <c r="AG8" t="s">
        <v>4870</v>
      </c>
      <c r="AH8" t="s">
        <v>4388</v>
      </c>
      <c r="AI8" t="s">
        <v>4871</v>
      </c>
      <c r="AJ8" t="s">
        <v>4872</v>
      </c>
      <c r="AK8" t="s">
        <v>4873</v>
      </c>
      <c r="AL8" t="s">
        <v>4874</v>
      </c>
      <c r="AM8" t="s">
        <v>4875</v>
      </c>
      <c r="AN8" t="s">
        <v>4876</v>
      </c>
      <c r="AO8" t="s">
        <v>4877</v>
      </c>
      <c r="AP8" t="s">
        <v>4389</v>
      </c>
      <c r="AQ8" t="s">
        <v>4878</v>
      </c>
      <c r="AR8" t="s">
        <v>4879</v>
      </c>
      <c r="AS8" t="s">
        <v>1885</v>
      </c>
      <c r="AT8" t="s">
        <v>4880</v>
      </c>
      <c r="AU8" t="s">
        <v>4881</v>
      </c>
      <c r="AV8" t="s">
        <v>4882</v>
      </c>
      <c r="AW8" t="s">
        <v>4883</v>
      </c>
      <c r="AX8" t="s">
        <v>4390</v>
      </c>
    </row>
    <row r="9">
      <c r="A9" s="5" t="s">
        <v>382</v>
      </c>
      <c r="B9" t="s">
        <v>1262</v>
      </c>
      <c r="C9" t="s">
        <v>4884</v>
      </c>
      <c r="D9" t="s">
        <v>4885</v>
      </c>
      <c r="E9" t="s">
        <v>4886</v>
      </c>
      <c r="F9" t="s">
        <v>4887</v>
      </c>
      <c r="G9" t="s">
        <v>4888</v>
      </c>
      <c r="H9" t="s">
        <v>4889</v>
      </c>
      <c r="I9" t="s">
        <v>4890</v>
      </c>
      <c r="J9" t="s">
        <v>4391</v>
      </c>
      <c r="K9" t="s">
        <v>4891</v>
      </c>
      <c r="L9" t="s">
        <v>4892</v>
      </c>
      <c r="M9" t="s">
        <v>4893</v>
      </c>
      <c r="N9" t="s">
        <v>4894</v>
      </c>
      <c r="O9" t="s">
        <v>4895</v>
      </c>
      <c r="P9" t="s">
        <v>4896</v>
      </c>
      <c r="Q9" t="s">
        <v>4549</v>
      </c>
      <c r="R9" t="s">
        <v>4392</v>
      </c>
      <c r="S9" t="s">
        <v>4897</v>
      </c>
      <c r="T9" t="s">
        <v>4898</v>
      </c>
      <c r="U9" t="s">
        <v>4899</v>
      </c>
      <c r="V9" t="s">
        <v>4900</v>
      </c>
      <c r="W9" t="s">
        <v>4901</v>
      </c>
      <c r="X9" t="s">
        <v>4902</v>
      </c>
      <c r="Y9" t="s">
        <v>4903</v>
      </c>
      <c r="Z9" t="s">
        <v>2495</v>
      </c>
      <c r="AA9" t="s">
        <v>4904</v>
      </c>
      <c r="AB9" t="s">
        <v>4905</v>
      </c>
      <c r="AC9" t="s">
        <v>4906</v>
      </c>
      <c r="AD9" t="s">
        <v>4907</v>
      </c>
      <c r="AE9" t="s">
        <v>4908</v>
      </c>
      <c r="AF9" t="s">
        <v>4909</v>
      </c>
      <c r="AG9" t="s">
        <v>4910</v>
      </c>
      <c r="AH9" t="s">
        <v>4393</v>
      </c>
      <c r="AI9" t="s">
        <v>4911</v>
      </c>
      <c r="AJ9" t="s">
        <v>4912</v>
      </c>
      <c r="AK9" t="s">
        <v>4913</v>
      </c>
      <c r="AL9" t="s">
        <v>4914</v>
      </c>
      <c r="AM9" t="s">
        <v>4915</v>
      </c>
      <c r="AN9" t="s">
        <v>4916</v>
      </c>
      <c r="AO9" t="s">
        <v>4917</v>
      </c>
      <c r="AP9" t="s">
        <v>4394</v>
      </c>
      <c r="AQ9" t="s">
        <v>4918</v>
      </c>
      <c r="AR9" t="s">
        <v>4919</v>
      </c>
      <c r="AS9" t="s">
        <v>4920</v>
      </c>
      <c r="AT9" t="s">
        <v>4921</v>
      </c>
      <c r="AU9" t="s">
        <v>4922</v>
      </c>
      <c r="AV9" t="s">
        <v>4923</v>
      </c>
      <c r="AW9" t="s">
        <v>4924</v>
      </c>
      <c r="AX9" t="s">
        <v>4182</v>
      </c>
    </row>
    <row r="10">
      <c r="A10" s="5" t="s">
        <v>382</v>
      </c>
      <c r="B10" t="s">
        <v>1269</v>
      </c>
      <c r="C10" t="s">
        <v>2480</v>
      </c>
      <c r="D10" t="s">
        <v>4925</v>
      </c>
      <c r="E10" t="s">
        <v>4926</v>
      </c>
      <c r="F10" t="s">
        <v>2913</v>
      </c>
      <c r="G10" t="s">
        <v>4425</v>
      </c>
      <c r="H10" t="s">
        <v>4927</v>
      </c>
      <c r="I10" t="s">
        <v>4928</v>
      </c>
      <c r="J10" t="s">
        <v>4395</v>
      </c>
      <c r="K10" t="s">
        <v>4929</v>
      </c>
      <c r="L10" t="s">
        <v>4930</v>
      </c>
      <c r="M10" t="s">
        <v>4931</v>
      </c>
      <c r="N10" t="s">
        <v>4932</v>
      </c>
      <c r="O10" t="s">
        <v>4933</v>
      </c>
      <c r="P10" t="s">
        <v>4934</v>
      </c>
      <c r="Q10" t="s">
        <v>4935</v>
      </c>
      <c r="R10" t="s">
        <v>4396</v>
      </c>
      <c r="S10" t="s">
        <v>2559</v>
      </c>
      <c r="T10" t="s">
        <v>4936</v>
      </c>
      <c r="U10" t="s">
        <v>4937</v>
      </c>
      <c r="V10" t="s">
        <v>4684</v>
      </c>
      <c r="W10" t="s">
        <v>4938</v>
      </c>
      <c r="X10" t="s">
        <v>4939</v>
      </c>
      <c r="Y10" t="s">
        <v>4940</v>
      </c>
      <c r="Z10" t="s">
        <v>4397</v>
      </c>
      <c r="AA10" t="s">
        <v>2790</v>
      </c>
      <c r="AB10" t="s">
        <v>4410</v>
      </c>
      <c r="AC10" t="s">
        <v>3936</v>
      </c>
      <c r="AD10" t="s">
        <v>2222</v>
      </c>
      <c r="AE10" t="s">
        <v>4941</v>
      </c>
      <c r="AF10" t="s">
        <v>4942</v>
      </c>
      <c r="AG10" t="s">
        <v>4943</v>
      </c>
      <c r="AH10" t="s">
        <v>4398</v>
      </c>
      <c r="AI10" t="s">
        <v>4944</v>
      </c>
      <c r="AJ10" t="s">
        <v>4945</v>
      </c>
      <c r="AK10" t="s">
        <v>4946</v>
      </c>
      <c r="AL10" t="s">
        <v>4947</v>
      </c>
      <c r="AM10" t="s">
        <v>4948</v>
      </c>
      <c r="AN10" t="s">
        <v>4949</v>
      </c>
      <c r="AO10" t="s">
        <v>4950</v>
      </c>
      <c r="AP10" t="s">
        <v>4399</v>
      </c>
      <c r="AQ10" t="s">
        <v>2153</v>
      </c>
      <c r="AR10" t="s">
        <v>2194</v>
      </c>
      <c r="AS10" t="s">
        <v>4951</v>
      </c>
      <c r="AT10" t="s">
        <v>4952</v>
      </c>
      <c r="AU10" t="s">
        <v>4953</v>
      </c>
      <c r="AV10" t="s">
        <v>3760</v>
      </c>
      <c r="AW10" t="s">
        <v>4954</v>
      </c>
      <c r="AX10" t="s">
        <v>4400</v>
      </c>
    </row>
    <row r="11">
      <c r="A11" s="5" t="s">
        <v>382</v>
      </c>
      <c r="B11" t="s">
        <v>1275</v>
      </c>
      <c r="C11" t="s">
        <v>4955</v>
      </c>
      <c r="D11" t="s">
        <v>1975</v>
      </c>
      <c r="E11" t="s">
        <v>4956</v>
      </c>
      <c r="F11" t="s">
        <v>4957</v>
      </c>
      <c r="G11" t="s">
        <v>4958</v>
      </c>
      <c r="H11" t="s">
        <v>4873</v>
      </c>
      <c r="I11" t="s">
        <v>4959</v>
      </c>
      <c r="J11" t="s">
        <v>4401</v>
      </c>
      <c r="K11" t="s">
        <v>4960</v>
      </c>
      <c r="L11" t="s">
        <v>4961</v>
      </c>
      <c r="M11" t="s">
        <v>4962</v>
      </c>
      <c r="N11" t="s">
        <v>4963</v>
      </c>
      <c r="O11" t="s">
        <v>4964</v>
      </c>
      <c r="P11" t="s">
        <v>4965</v>
      </c>
      <c r="Q11" t="s">
        <v>4966</v>
      </c>
      <c r="R11" t="s">
        <v>4402</v>
      </c>
      <c r="S11" t="s">
        <v>4539</v>
      </c>
      <c r="T11" t="s">
        <v>4006</v>
      </c>
      <c r="U11" t="s">
        <v>4967</v>
      </c>
      <c r="V11" t="s">
        <v>4968</v>
      </c>
      <c r="W11" t="s">
        <v>4969</v>
      </c>
      <c r="X11" t="s">
        <v>4970</v>
      </c>
      <c r="Y11" t="s">
        <v>4971</v>
      </c>
      <c r="Z11" t="s">
        <v>4403</v>
      </c>
      <c r="AA11" t="s">
        <v>4972</v>
      </c>
      <c r="AB11" t="s">
        <v>4973</v>
      </c>
      <c r="AC11" t="s">
        <v>4974</v>
      </c>
      <c r="AD11" t="s">
        <v>1307</v>
      </c>
      <c r="AE11" t="s">
        <v>4975</v>
      </c>
      <c r="AF11" t="s">
        <v>4976</v>
      </c>
      <c r="AG11" t="s">
        <v>4977</v>
      </c>
      <c r="AH11" t="s">
        <v>4404</v>
      </c>
      <c r="AI11" t="s">
        <v>4978</v>
      </c>
      <c r="AJ11" t="s">
        <v>4979</v>
      </c>
      <c r="AK11" t="s">
        <v>4980</v>
      </c>
      <c r="AL11" t="s">
        <v>3899</v>
      </c>
      <c r="AM11" t="s">
        <v>4981</v>
      </c>
      <c r="AN11" t="s">
        <v>4982</v>
      </c>
      <c r="AO11" t="s">
        <v>4983</v>
      </c>
      <c r="AP11" t="s">
        <v>4405</v>
      </c>
      <c r="AQ11" t="s">
        <v>4984</v>
      </c>
      <c r="AR11" t="s">
        <v>2636</v>
      </c>
      <c r="AS11" t="s">
        <v>4985</v>
      </c>
      <c r="AT11" t="s">
        <v>4986</v>
      </c>
      <c r="AU11" t="s">
        <v>4874</v>
      </c>
      <c r="AV11" t="s">
        <v>4987</v>
      </c>
      <c r="AW11" t="s">
        <v>4988</v>
      </c>
      <c r="AX11" t="s">
        <v>4406</v>
      </c>
    </row>
    <row r="12">
      <c r="A12" s="5" t="s">
        <v>382</v>
      </c>
      <c r="B12" t="s">
        <v>1282</v>
      </c>
      <c r="C12" t="s">
        <v>1502</v>
      </c>
      <c r="D12" t="s">
        <v>4989</v>
      </c>
      <c r="E12" t="s">
        <v>4990</v>
      </c>
      <c r="F12" t="s">
        <v>1426</v>
      </c>
      <c r="G12" t="s">
        <v>1484</v>
      </c>
      <c r="H12" t="s">
        <v>2161</v>
      </c>
      <c r="I12" t="s">
        <v>4991</v>
      </c>
      <c r="J12" t="s">
        <v>3130</v>
      </c>
      <c r="K12" t="s">
        <v>4992</v>
      </c>
      <c r="L12" t="s">
        <v>4993</v>
      </c>
      <c r="M12" t="s">
        <v>4994</v>
      </c>
      <c r="N12" t="s">
        <v>4995</v>
      </c>
      <c r="O12" t="s">
        <v>4996</v>
      </c>
      <c r="P12" t="s">
        <v>4997</v>
      </c>
      <c r="Q12" t="s">
        <v>4998</v>
      </c>
      <c r="R12" t="s">
        <v>4407</v>
      </c>
      <c r="S12" t="s">
        <v>4999</v>
      </c>
      <c r="T12" t="s">
        <v>2036</v>
      </c>
      <c r="U12" t="s">
        <v>4408</v>
      </c>
      <c r="V12" t="s">
        <v>2174</v>
      </c>
      <c r="W12" t="s">
        <v>1363</v>
      </c>
      <c r="X12" t="s">
        <v>5000</v>
      </c>
      <c r="Y12" t="s">
        <v>5001</v>
      </c>
      <c r="Z12" t="s">
        <v>4408</v>
      </c>
      <c r="AA12" t="s">
        <v>5002</v>
      </c>
      <c r="AB12" t="s">
        <v>5003</v>
      </c>
      <c r="AC12" t="s">
        <v>4325</v>
      </c>
      <c r="AD12" t="s">
        <v>2746</v>
      </c>
      <c r="AE12" t="s">
        <v>2168</v>
      </c>
      <c r="AF12" t="s">
        <v>4472</v>
      </c>
      <c r="AG12" t="s">
        <v>5004</v>
      </c>
      <c r="AH12" t="s">
        <v>2232</v>
      </c>
      <c r="AI12" t="s">
        <v>3814</v>
      </c>
      <c r="AJ12" t="s">
        <v>5005</v>
      </c>
      <c r="AK12" t="s">
        <v>5006</v>
      </c>
      <c r="AL12" t="s">
        <v>1888</v>
      </c>
      <c r="AM12" t="s">
        <v>5007</v>
      </c>
      <c r="AN12" t="s">
        <v>5008</v>
      </c>
      <c r="AO12" t="s">
        <v>5009</v>
      </c>
      <c r="AP12" t="s">
        <v>4409</v>
      </c>
      <c r="AQ12" t="s">
        <v>5010</v>
      </c>
      <c r="AR12" t="s">
        <v>1762</v>
      </c>
      <c r="AS12" t="s">
        <v>1472</v>
      </c>
      <c r="AT12" t="s">
        <v>5011</v>
      </c>
      <c r="AU12" t="s">
        <v>1602</v>
      </c>
      <c r="AV12" t="s">
        <v>5012</v>
      </c>
      <c r="AW12" t="s">
        <v>3133</v>
      </c>
      <c r="AX12" t="s">
        <v>4410</v>
      </c>
    </row>
    <row r="13">
      <c r="A13" s="5" t="s">
        <v>382</v>
      </c>
      <c r="B13" t="s">
        <v>1289</v>
      </c>
      <c r="C13" t="s">
        <v>5013</v>
      </c>
      <c r="D13" t="s">
        <v>2138</v>
      </c>
      <c r="E13" t="s">
        <v>5014</v>
      </c>
      <c r="F13" t="s">
        <v>2139</v>
      </c>
      <c r="G13" t="s">
        <v>5015</v>
      </c>
      <c r="H13" t="s">
        <v>4420</v>
      </c>
      <c r="I13" t="s">
        <v>5016</v>
      </c>
      <c r="J13" t="s">
        <v>3391</v>
      </c>
      <c r="K13" t="s">
        <v>5017</v>
      </c>
      <c r="L13" t="s">
        <v>5018</v>
      </c>
      <c r="M13" t="s">
        <v>5019</v>
      </c>
      <c r="N13" t="s">
        <v>5020</v>
      </c>
      <c r="O13" t="s">
        <v>5021</v>
      </c>
      <c r="P13" t="s">
        <v>5022</v>
      </c>
      <c r="Q13" t="s">
        <v>5023</v>
      </c>
      <c r="R13" t="s">
        <v>4411</v>
      </c>
      <c r="S13" t="s">
        <v>5024</v>
      </c>
      <c r="T13" t="s">
        <v>2477</v>
      </c>
      <c r="U13" t="s">
        <v>5025</v>
      </c>
      <c r="V13" t="s">
        <v>2943</v>
      </c>
      <c r="W13" t="s">
        <v>5026</v>
      </c>
      <c r="X13" t="s">
        <v>4438</v>
      </c>
      <c r="Y13" t="s">
        <v>5027</v>
      </c>
      <c r="Z13" t="s">
        <v>3106</v>
      </c>
      <c r="AA13" t="s">
        <v>5028</v>
      </c>
      <c r="AB13" t="s">
        <v>2797</v>
      </c>
      <c r="AC13" t="s">
        <v>5029</v>
      </c>
      <c r="AD13" t="s">
        <v>2477</v>
      </c>
      <c r="AE13" t="s">
        <v>1346</v>
      </c>
      <c r="AF13" t="s">
        <v>3912</v>
      </c>
      <c r="AG13" t="s">
        <v>5030</v>
      </c>
      <c r="AH13" t="s">
        <v>2712</v>
      </c>
      <c r="AI13" t="s">
        <v>5031</v>
      </c>
      <c r="AJ13" t="s">
        <v>5032</v>
      </c>
      <c r="AK13" t="s">
        <v>5033</v>
      </c>
      <c r="AL13" t="s">
        <v>5034</v>
      </c>
      <c r="AM13" t="s">
        <v>5035</v>
      </c>
      <c r="AN13" t="s">
        <v>5036</v>
      </c>
      <c r="AO13" t="s">
        <v>5037</v>
      </c>
      <c r="AP13" t="s">
        <v>4412</v>
      </c>
      <c r="AQ13" t="s">
        <v>5038</v>
      </c>
      <c r="AR13" t="s">
        <v>5039</v>
      </c>
      <c r="AS13" t="s">
        <v>2356</v>
      </c>
      <c r="AT13" t="s">
        <v>5040</v>
      </c>
      <c r="AU13" t="s">
        <v>5041</v>
      </c>
      <c r="AV13" t="s">
        <v>2370</v>
      </c>
      <c r="AW13" t="s">
        <v>2774</v>
      </c>
      <c r="AX13" t="s">
        <v>4413</v>
      </c>
    </row>
    <row r="14">
      <c r="A14" s="5" t="s">
        <v>382</v>
      </c>
      <c r="B14" t="s">
        <v>1296</v>
      </c>
      <c r="C14" t="s">
        <v>5042</v>
      </c>
      <c r="D14" t="s">
        <v>5043</v>
      </c>
      <c r="E14" t="s">
        <v>5044</v>
      </c>
      <c r="F14" t="s">
        <v>5045</v>
      </c>
      <c r="G14" t="s">
        <v>5046</v>
      </c>
      <c r="H14" t="s">
        <v>5047</v>
      </c>
      <c r="I14" t="s">
        <v>5048</v>
      </c>
      <c r="J14" t="s">
        <v>4414</v>
      </c>
      <c r="K14" t="s">
        <v>5049</v>
      </c>
      <c r="L14" t="s">
        <v>5050</v>
      </c>
      <c r="M14" t="s">
        <v>5051</v>
      </c>
      <c r="N14" t="s">
        <v>5052</v>
      </c>
      <c r="O14" t="s">
        <v>5053</v>
      </c>
      <c r="P14" t="s">
        <v>5054</v>
      </c>
      <c r="Q14" t="s">
        <v>5055</v>
      </c>
      <c r="R14" t="s">
        <v>4415</v>
      </c>
      <c r="S14" t="s">
        <v>5056</v>
      </c>
      <c r="T14" t="s">
        <v>5057</v>
      </c>
      <c r="U14" t="s">
        <v>5058</v>
      </c>
      <c r="V14" t="s">
        <v>4014</v>
      </c>
      <c r="W14" t="s">
        <v>5059</v>
      </c>
      <c r="X14" t="s">
        <v>5060</v>
      </c>
      <c r="Y14" t="s">
        <v>5061</v>
      </c>
      <c r="Z14" t="s">
        <v>4416</v>
      </c>
      <c r="AA14" t="s">
        <v>5062</v>
      </c>
      <c r="AB14" t="s">
        <v>5063</v>
      </c>
      <c r="AC14" t="s">
        <v>5064</v>
      </c>
      <c r="AD14" t="s">
        <v>5065</v>
      </c>
      <c r="AE14" t="s">
        <v>5066</v>
      </c>
      <c r="AF14" t="s">
        <v>5067</v>
      </c>
      <c r="AG14" t="s">
        <v>5068</v>
      </c>
      <c r="AH14" t="s">
        <v>4417</v>
      </c>
      <c r="AI14" t="s">
        <v>5069</v>
      </c>
      <c r="AJ14" t="s">
        <v>5070</v>
      </c>
      <c r="AK14" t="s">
        <v>5071</v>
      </c>
      <c r="AL14" t="s">
        <v>5072</v>
      </c>
      <c r="AM14" t="s">
        <v>5073</v>
      </c>
      <c r="AN14" t="s">
        <v>5074</v>
      </c>
      <c r="AO14" t="s">
        <v>5075</v>
      </c>
      <c r="AP14" t="s">
        <v>4418</v>
      </c>
      <c r="AQ14" t="s">
        <v>5076</v>
      </c>
      <c r="AR14" t="s">
        <v>5077</v>
      </c>
      <c r="AS14" t="s">
        <v>5078</v>
      </c>
      <c r="AT14" t="s">
        <v>5079</v>
      </c>
      <c r="AU14" t="s">
        <v>5080</v>
      </c>
      <c r="AV14" t="s">
        <v>5081</v>
      </c>
      <c r="AW14" t="s">
        <v>5082</v>
      </c>
      <c r="AX14" t="s">
        <v>4419</v>
      </c>
    </row>
    <row r="15">
      <c r="A15" s="5" t="s">
        <v>382</v>
      </c>
      <c r="B15" t="s">
        <v>1303</v>
      </c>
      <c r="C15" t="s">
        <v>4625</v>
      </c>
      <c r="D15" t="s">
        <v>5083</v>
      </c>
      <c r="E15" t="s">
        <v>5084</v>
      </c>
      <c r="F15" t="s">
        <v>2077</v>
      </c>
      <c r="G15" t="s">
        <v>2232</v>
      </c>
      <c r="H15" t="s">
        <v>5085</v>
      </c>
      <c r="I15" t="s">
        <v>2463</v>
      </c>
      <c r="J15" t="s">
        <v>4420</v>
      </c>
      <c r="K15" t="s">
        <v>5086</v>
      </c>
      <c r="L15" t="s">
        <v>5087</v>
      </c>
      <c r="M15" t="s">
        <v>5088</v>
      </c>
      <c r="N15" t="s">
        <v>5089</v>
      </c>
      <c r="O15" t="s">
        <v>5090</v>
      </c>
      <c r="P15" t="s">
        <v>5091</v>
      </c>
      <c r="Q15" t="s">
        <v>5092</v>
      </c>
      <c r="R15" t="s">
        <v>4421</v>
      </c>
      <c r="S15" t="s">
        <v>5093</v>
      </c>
      <c r="T15" t="s">
        <v>5083</v>
      </c>
      <c r="U15" t="s">
        <v>5094</v>
      </c>
      <c r="V15" t="s">
        <v>3015</v>
      </c>
      <c r="W15" t="s">
        <v>5095</v>
      </c>
      <c r="X15" t="s">
        <v>1302</v>
      </c>
      <c r="Y15" t="s">
        <v>5096</v>
      </c>
      <c r="Z15" t="s">
        <v>4422</v>
      </c>
      <c r="AA15" t="s">
        <v>5097</v>
      </c>
      <c r="AB15" t="s">
        <v>4477</v>
      </c>
      <c r="AC15" t="s">
        <v>5098</v>
      </c>
      <c r="AD15" t="s">
        <v>5099</v>
      </c>
      <c r="AE15" t="s">
        <v>5100</v>
      </c>
      <c r="AF15" t="s">
        <v>5101</v>
      </c>
      <c r="AG15" t="s">
        <v>5102</v>
      </c>
      <c r="AH15" t="s">
        <v>4423</v>
      </c>
      <c r="AI15" t="s">
        <v>3878</v>
      </c>
      <c r="AJ15" t="s">
        <v>5103</v>
      </c>
      <c r="AK15" t="s">
        <v>5061</v>
      </c>
      <c r="AL15" t="s">
        <v>1302</v>
      </c>
      <c r="AM15" t="s">
        <v>5104</v>
      </c>
      <c r="AN15" t="s">
        <v>5105</v>
      </c>
      <c r="AO15" t="s">
        <v>5106</v>
      </c>
      <c r="AP15" t="s">
        <v>4424</v>
      </c>
      <c r="AQ15" t="s">
        <v>5107</v>
      </c>
      <c r="AR15" t="s">
        <v>5108</v>
      </c>
      <c r="AS15" t="s">
        <v>1473</v>
      </c>
      <c r="AT15" t="s">
        <v>4880</v>
      </c>
      <c r="AU15" t="s">
        <v>5109</v>
      </c>
      <c r="AV15" t="s">
        <v>5110</v>
      </c>
      <c r="AW15" t="s">
        <v>4243</v>
      </c>
      <c r="AX15" t="s">
        <v>4425</v>
      </c>
    </row>
    <row r="16">
      <c r="A16" s="5" t="s">
        <v>382</v>
      </c>
      <c r="B16" t="s">
        <v>1310</v>
      </c>
      <c r="C16" t="s">
        <v>1560</v>
      </c>
      <c r="D16" t="s">
        <v>5111</v>
      </c>
      <c r="E16" t="s">
        <v>4476</v>
      </c>
      <c r="F16" t="s">
        <v>4574</v>
      </c>
      <c r="G16" t="s">
        <v>2909</v>
      </c>
      <c r="H16" t="s">
        <v>4478</v>
      </c>
      <c r="I16" t="s">
        <v>1391</v>
      </c>
      <c r="J16" t="s">
        <v>4267</v>
      </c>
      <c r="K16" t="s">
        <v>5112</v>
      </c>
      <c r="L16" t="s">
        <v>5113</v>
      </c>
      <c r="M16" t="s">
        <v>5114</v>
      </c>
      <c r="N16" t="s">
        <v>5115</v>
      </c>
      <c r="O16" t="s">
        <v>5116</v>
      </c>
      <c r="P16" t="s">
        <v>5117</v>
      </c>
      <c r="Q16" t="s">
        <v>5118</v>
      </c>
      <c r="R16" t="s">
        <v>4426</v>
      </c>
      <c r="S16" t="s">
        <v>5119</v>
      </c>
      <c r="T16" t="s">
        <v>5120</v>
      </c>
      <c r="U16" t="s">
        <v>5121</v>
      </c>
      <c r="V16" t="s">
        <v>5122</v>
      </c>
      <c r="W16" t="s">
        <v>5123</v>
      </c>
      <c r="X16" t="s">
        <v>5124</v>
      </c>
      <c r="Y16" t="s">
        <v>2856</v>
      </c>
      <c r="Z16" t="s">
        <v>4427</v>
      </c>
      <c r="AA16" t="s">
        <v>5125</v>
      </c>
      <c r="AB16" t="s">
        <v>2791</v>
      </c>
      <c r="AC16" t="s">
        <v>5126</v>
      </c>
      <c r="AD16" t="s">
        <v>5127</v>
      </c>
      <c r="AE16" t="s">
        <v>5128</v>
      </c>
      <c r="AF16" t="s">
        <v>5129</v>
      </c>
      <c r="AG16" t="s">
        <v>5130</v>
      </c>
      <c r="AH16" t="s">
        <v>4428</v>
      </c>
      <c r="AI16" t="s">
        <v>5131</v>
      </c>
      <c r="AJ16" t="s">
        <v>5132</v>
      </c>
      <c r="AK16" t="s">
        <v>5133</v>
      </c>
      <c r="AL16" t="s">
        <v>5134</v>
      </c>
      <c r="AM16" t="s">
        <v>5135</v>
      </c>
      <c r="AN16" t="s">
        <v>5136</v>
      </c>
      <c r="AO16" t="s">
        <v>5137</v>
      </c>
      <c r="AP16" t="s">
        <v>4429</v>
      </c>
      <c r="AQ16" t="s">
        <v>5138</v>
      </c>
      <c r="AR16" t="s">
        <v>2138</v>
      </c>
      <c r="AS16" t="s">
        <v>5139</v>
      </c>
      <c r="AT16" t="s">
        <v>5140</v>
      </c>
      <c r="AU16" t="s">
        <v>4606</v>
      </c>
      <c r="AV16" t="s">
        <v>5141</v>
      </c>
      <c r="AW16" t="s">
        <v>2081</v>
      </c>
      <c r="AX16" t="s">
        <v>2663</v>
      </c>
    </row>
    <row r="17">
      <c r="A17" s="5" t="s">
        <v>382</v>
      </c>
      <c r="B17" t="s">
        <v>1317</v>
      </c>
      <c r="C17" t="s">
        <v>5142</v>
      </c>
      <c r="D17" t="s">
        <v>5143</v>
      </c>
      <c r="E17" t="s">
        <v>5144</v>
      </c>
      <c r="F17" t="s">
        <v>5145</v>
      </c>
      <c r="G17" t="s">
        <v>5146</v>
      </c>
      <c r="H17" t="s">
        <v>5147</v>
      </c>
      <c r="I17" t="s">
        <v>4174</v>
      </c>
      <c r="J17" t="s">
        <v>4430</v>
      </c>
      <c r="K17" t="s">
        <v>5148</v>
      </c>
      <c r="L17" t="s">
        <v>5149</v>
      </c>
      <c r="M17" t="s">
        <v>5150</v>
      </c>
      <c r="N17" t="s">
        <v>5151</v>
      </c>
      <c r="O17" t="s">
        <v>5152</v>
      </c>
      <c r="P17" t="s">
        <v>5153</v>
      </c>
      <c r="Q17" t="s">
        <v>5154</v>
      </c>
      <c r="R17" t="s">
        <v>4431</v>
      </c>
      <c r="S17" t="s">
        <v>5155</v>
      </c>
      <c r="T17" t="s">
        <v>5156</v>
      </c>
      <c r="U17" t="s">
        <v>5157</v>
      </c>
      <c r="V17" t="s">
        <v>5158</v>
      </c>
      <c r="W17" t="s">
        <v>5159</v>
      </c>
      <c r="X17" t="s">
        <v>5160</v>
      </c>
      <c r="Y17" t="s">
        <v>5161</v>
      </c>
      <c r="Z17" t="s">
        <v>1545</v>
      </c>
      <c r="AA17" t="s">
        <v>5162</v>
      </c>
      <c r="AB17" t="s">
        <v>5163</v>
      </c>
      <c r="AC17" t="s">
        <v>5164</v>
      </c>
      <c r="AD17" t="s">
        <v>5165</v>
      </c>
      <c r="AE17" t="s">
        <v>5166</v>
      </c>
      <c r="AF17" t="s">
        <v>5167</v>
      </c>
      <c r="AG17" t="s">
        <v>5168</v>
      </c>
      <c r="AH17" t="s">
        <v>4432</v>
      </c>
      <c r="AI17" t="s">
        <v>5169</v>
      </c>
      <c r="AJ17" t="s">
        <v>5170</v>
      </c>
      <c r="AK17" t="s">
        <v>5171</v>
      </c>
      <c r="AL17" t="s">
        <v>5172</v>
      </c>
      <c r="AM17" t="s">
        <v>5173</v>
      </c>
      <c r="AN17" t="s">
        <v>5174</v>
      </c>
      <c r="AO17" t="s">
        <v>5175</v>
      </c>
      <c r="AP17" t="s">
        <v>4433</v>
      </c>
      <c r="AQ17" t="s">
        <v>5176</v>
      </c>
      <c r="AR17" t="s">
        <v>5177</v>
      </c>
      <c r="AS17" t="s">
        <v>5178</v>
      </c>
      <c r="AT17" t="s">
        <v>1445</v>
      </c>
      <c r="AU17" t="s">
        <v>5179</v>
      </c>
      <c r="AV17" t="s">
        <v>5180</v>
      </c>
      <c r="AW17" t="s">
        <v>4459</v>
      </c>
      <c r="AX17" t="s">
        <v>3912</v>
      </c>
    </row>
    <row r="18">
      <c r="A18" s="5" t="s">
        <v>382</v>
      </c>
      <c r="B18" t="s">
        <v>1324</v>
      </c>
      <c r="C18" t="s">
        <v>5181</v>
      </c>
      <c r="D18" t="s">
        <v>4313</v>
      </c>
      <c r="E18" t="s">
        <v>4132</v>
      </c>
      <c r="F18" t="s">
        <v>5182</v>
      </c>
      <c r="G18" t="s">
        <v>5183</v>
      </c>
      <c r="H18" t="s">
        <v>5184</v>
      </c>
      <c r="I18" t="s">
        <v>2549</v>
      </c>
      <c r="J18" t="s">
        <v>4434</v>
      </c>
      <c r="K18" t="s">
        <v>5185</v>
      </c>
      <c r="L18" t="s">
        <v>5186</v>
      </c>
      <c r="M18" t="s">
        <v>5187</v>
      </c>
      <c r="N18" t="s">
        <v>5188</v>
      </c>
      <c r="O18" t="s">
        <v>5189</v>
      </c>
      <c r="P18" t="s">
        <v>5190</v>
      </c>
      <c r="Q18" t="s">
        <v>5191</v>
      </c>
      <c r="R18" t="s">
        <v>4435</v>
      </c>
      <c r="S18" t="s">
        <v>5192</v>
      </c>
      <c r="T18" t="s">
        <v>3190</v>
      </c>
      <c r="U18" t="s">
        <v>4603</v>
      </c>
      <c r="V18" t="s">
        <v>5193</v>
      </c>
      <c r="W18" t="s">
        <v>5194</v>
      </c>
      <c r="X18" t="s">
        <v>4940</v>
      </c>
      <c r="Y18" t="s">
        <v>3226</v>
      </c>
      <c r="Z18" t="s">
        <v>4436</v>
      </c>
      <c r="AA18" t="s">
        <v>5195</v>
      </c>
      <c r="AB18" t="s">
        <v>2852</v>
      </c>
      <c r="AC18" t="s">
        <v>5196</v>
      </c>
      <c r="AD18" t="s">
        <v>5197</v>
      </c>
      <c r="AE18" t="s">
        <v>4976</v>
      </c>
      <c r="AF18" t="s">
        <v>5198</v>
      </c>
      <c r="AG18" t="s">
        <v>5199</v>
      </c>
      <c r="AH18" t="s">
        <v>4437</v>
      </c>
      <c r="AI18" t="s">
        <v>5200</v>
      </c>
      <c r="AJ18" t="s">
        <v>5201</v>
      </c>
      <c r="AK18" t="s">
        <v>5202</v>
      </c>
      <c r="AL18" t="s">
        <v>5203</v>
      </c>
      <c r="AM18" t="s">
        <v>5204</v>
      </c>
      <c r="AN18" t="s">
        <v>5205</v>
      </c>
      <c r="AO18" t="s">
        <v>5206</v>
      </c>
      <c r="AP18" t="s">
        <v>4438</v>
      </c>
      <c r="AQ18" t="s">
        <v>5207</v>
      </c>
      <c r="AR18" t="s">
        <v>2660</v>
      </c>
      <c r="AS18" t="s">
        <v>1943</v>
      </c>
      <c r="AT18" t="s">
        <v>3940</v>
      </c>
      <c r="AU18" t="s">
        <v>5208</v>
      </c>
      <c r="AV18" t="s">
        <v>3162</v>
      </c>
      <c r="AW18" t="s">
        <v>3174</v>
      </c>
      <c r="AX18" t="s">
        <v>3029</v>
      </c>
    </row>
    <row r="19">
      <c r="A19" s="5" t="s">
        <v>382</v>
      </c>
      <c r="B19" t="s">
        <v>1331</v>
      </c>
      <c r="C19" t="s">
        <v>4478</v>
      </c>
      <c r="D19" t="s">
        <v>2986</v>
      </c>
      <c r="E19" t="s">
        <v>5209</v>
      </c>
      <c r="F19" t="s">
        <v>5210</v>
      </c>
      <c r="G19" t="s">
        <v>2555</v>
      </c>
      <c r="H19" t="s">
        <v>5211</v>
      </c>
      <c r="I19" t="s">
        <v>5212</v>
      </c>
      <c r="J19" t="s">
        <v>4439</v>
      </c>
      <c r="K19" t="s">
        <v>5213</v>
      </c>
      <c r="L19" t="s">
        <v>5214</v>
      </c>
      <c r="M19" t="s">
        <v>5215</v>
      </c>
      <c r="N19" t="s">
        <v>5216</v>
      </c>
      <c r="O19" t="s">
        <v>5217</v>
      </c>
      <c r="P19" t="s">
        <v>5218</v>
      </c>
      <c r="Q19" t="s">
        <v>5219</v>
      </c>
      <c r="R19" t="s">
        <v>1980</v>
      </c>
      <c r="S19" t="s">
        <v>5220</v>
      </c>
      <c r="T19" t="s">
        <v>5221</v>
      </c>
      <c r="U19" t="s">
        <v>5222</v>
      </c>
      <c r="V19" t="s">
        <v>5223</v>
      </c>
      <c r="W19" t="s">
        <v>1274</v>
      </c>
      <c r="X19" t="s">
        <v>5224</v>
      </c>
      <c r="Y19" t="s">
        <v>3832</v>
      </c>
      <c r="Z19" t="s">
        <v>4440</v>
      </c>
      <c r="AA19" t="s">
        <v>5225</v>
      </c>
      <c r="AB19" t="s">
        <v>5226</v>
      </c>
      <c r="AC19" t="s">
        <v>4631</v>
      </c>
      <c r="AD19" t="s">
        <v>5227</v>
      </c>
      <c r="AE19" t="s">
        <v>5228</v>
      </c>
      <c r="AF19" t="s">
        <v>5229</v>
      </c>
      <c r="AG19" t="s">
        <v>2227</v>
      </c>
      <c r="AH19" t="s">
        <v>4441</v>
      </c>
      <c r="AI19" t="s">
        <v>5230</v>
      </c>
      <c r="AJ19" t="s">
        <v>5231</v>
      </c>
      <c r="AK19" t="s">
        <v>5232</v>
      </c>
      <c r="AL19" t="s">
        <v>5233</v>
      </c>
      <c r="AM19" t="s">
        <v>5234</v>
      </c>
      <c r="AN19" t="s">
        <v>5235</v>
      </c>
      <c r="AO19" t="s">
        <v>5236</v>
      </c>
      <c r="AP19" t="s">
        <v>4442</v>
      </c>
      <c r="AQ19" t="s">
        <v>5237</v>
      </c>
      <c r="AR19" t="s">
        <v>5238</v>
      </c>
      <c r="AS19" t="s">
        <v>2627</v>
      </c>
      <c r="AT19" t="s">
        <v>5239</v>
      </c>
      <c r="AU19" t="s">
        <v>5240</v>
      </c>
      <c r="AV19" t="s">
        <v>5002</v>
      </c>
      <c r="AW19" t="s">
        <v>2224</v>
      </c>
      <c r="AX19" t="s">
        <v>1734</v>
      </c>
    </row>
    <row r="20">
      <c r="A20" s="5" t="s">
        <v>382</v>
      </c>
      <c r="B20" t="s">
        <v>1338</v>
      </c>
      <c r="C20" t="s">
        <v>2044</v>
      </c>
      <c r="D20" t="s">
        <v>3383</v>
      </c>
      <c r="E20" t="s">
        <v>3440</v>
      </c>
      <c r="F20" t="s">
        <v>5241</v>
      </c>
      <c r="G20" t="s">
        <v>1581</v>
      </c>
      <c r="H20" t="s">
        <v>5242</v>
      </c>
      <c r="I20" t="s">
        <v>2392</v>
      </c>
      <c r="J20" t="s">
        <v>4443</v>
      </c>
      <c r="K20" t="s">
        <v>5243</v>
      </c>
      <c r="L20" t="s">
        <v>5244</v>
      </c>
      <c r="M20" t="s">
        <v>5245</v>
      </c>
      <c r="N20" t="s">
        <v>5246</v>
      </c>
      <c r="O20" t="s">
        <v>5247</v>
      </c>
      <c r="P20" t="s">
        <v>5248</v>
      </c>
      <c r="Q20" t="s">
        <v>5249</v>
      </c>
      <c r="R20" t="s">
        <v>3089</v>
      </c>
      <c r="S20" t="s">
        <v>1752</v>
      </c>
      <c r="T20" t="s">
        <v>5250</v>
      </c>
      <c r="U20" t="s">
        <v>1288</v>
      </c>
      <c r="V20" t="s">
        <v>1598</v>
      </c>
      <c r="W20" t="s">
        <v>1997</v>
      </c>
      <c r="X20" t="s">
        <v>5251</v>
      </c>
      <c r="Y20" t="s">
        <v>2693</v>
      </c>
      <c r="Z20" t="s">
        <v>4444</v>
      </c>
      <c r="AA20" t="s">
        <v>5252</v>
      </c>
      <c r="AB20" t="s">
        <v>5253</v>
      </c>
      <c r="AC20" t="s">
        <v>1496</v>
      </c>
      <c r="AD20" t="s">
        <v>5254</v>
      </c>
      <c r="AE20" t="s">
        <v>5255</v>
      </c>
      <c r="AF20" t="s">
        <v>3203</v>
      </c>
      <c r="AG20" t="s">
        <v>2660</v>
      </c>
      <c r="AH20" t="s">
        <v>4445</v>
      </c>
      <c r="AI20" t="s">
        <v>2073</v>
      </c>
      <c r="AJ20" t="s">
        <v>5256</v>
      </c>
      <c r="AK20" t="s">
        <v>5257</v>
      </c>
      <c r="AL20" t="s">
        <v>5258</v>
      </c>
      <c r="AM20" t="s">
        <v>2593</v>
      </c>
      <c r="AN20" t="s">
        <v>2059</v>
      </c>
      <c r="AO20" t="s">
        <v>4753</v>
      </c>
      <c r="AP20" t="s">
        <v>4446</v>
      </c>
      <c r="AQ20" t="s">
        <v>3439</v>
      </c>
      <c r="AR20" t="s">
        <v>5259</v>
      </c>
      <c r="AS20" t="s">
        <v>5253</v>
      </c>
      <c r="AT20" t="s">
        <v>5260</v>
      </c>
      <c r="AU20" t="s">
        <v>5261</v>
      </c>
      <c r="AV20" t="s">
        <v>3326</v>
      </c>
      <c r="AW20" t="s">
        <v>3380</v>
      </c>
      <c r="AX20" t="s">
        <v>4447</v>
      </c>
    </row>
    <row r="21">
      <c r="A21" s="5" t="s">
        <v>382</v>
      </c>
      <c r="B21" t="s">
        <v>1345</v>
      </c>
      <c r="C21" t="s">
        <v>5262</v>
      </c>
      <c r="D21" t="s">
        <v>5263</v>
      </c>
      <c r="E21" t="s">
        <v>5264</v>
      </c>
      <c r="F21" t="s">
        <v>5265</v>
      </c>
      <c r="G21" t="s">
        <v>5266</v>
      </c>
      <c r="H21" t="s">
        <v>5267</v>
      </c>
      <c r="I21" t="s">
        <v>5268</v>
      </c>
      <c r="J21" t="s">
        <v>4448</v>
      </c>
      <c r="K21" t="s">
        <v>5269</v>
      </c>
      <c r="L21" t="s">
        <v>5270</v>
      </c>
      <c r="M21" t="s">
        <v>5271</v>
      </c>
      <c r="N21" t="s">
        <v>5272</v>
      </c>
      <c r="O21" t="s">
        <v>5273</v>
      </c>
      <c r="P21" t="s">
        <v>5274</v>
      </c>
      <c r="Q21" t="s">
        <v>5275</v>
      </c>
      <c r="R21" t="s">
        <v>2563</v>
      </c>
      <c r="S21" t="s">
        <v>5276</v>
      </c>
      <c r="T21" t="s">
        <v>5277</v>
      </c>
      <c r="U21" t="s">
        <v>5278</v>
      </c>
      <c r="V21" t="s">
        <v>5279</v>
      </c>
      <c r="W21" t="s">
        <v>5280</v>
      </c>
      <c r="X21" t="s">
        <v>5281</v>
      </c>
      <c r="Y21" t="s">
        <v>5282</v>
      </c>
      <c r="Z21" t="s">
        <v>4449</v>
      </c>
      <c r="AA21" t="s">
        <v>5283</v>
      </c>
      <c r="AB21" t="s">
        <v>5284</v>
      </c>
      <c r="AC21" t="s">
        <v>4832</v>
      </c>
      <c r="AD21" t="s">
        <v>5285</v>
      </c>
      <c r="AE21" t="s">
        <v>5286</v>
      </c>
      <c r="AF21" t="s">
        <v>5287</v>
      </c>
      <c r="AG21" t="s">
        <v>5288</v>
      </c>
      <c r="AH21" t="s">
        <v>4450</v>
      </c>
      <c r="AI21" t="s">
        <v>5289</v>
      </c>
      <c r="AJ21" t="s">
        <v>5290</v>
      </c>
      <c r="AK21" t="s">
        <v>5291</v>
      </c>
      <c r="AL21" t="s">
        <v>5292</v>
      </c>
      <c r="AM21" t="s">
        <v>5293</v>
      </c>
      <c r="AN21" t="s">
        <v>5294</v>
      </c>
      <c r="AO21" t="s">
        <v>5295</v>
      </c>
      <c r="AP21" t="s">
        <v>4451</v>
      </c>
      <c r="AQ21" t="s">
        <v>5296</v>
      </c>
      <c r="AR21" t="s">
        <v>5297</v>
      </c>
      <c r="AS21" t="s">
        <v>5298</v>
      </c>
      <c r="AT21" t="s">
        <v>5299</v>
      </c>
      <c r="AU21" t="s">
        <v>5300</v>
      </c>
      <c r="AV21" t="s">
        <v>5301</v>
      </c>
      <c r="AW21" t="s">
        <v>2836</v>
      </c>
      <c r="AX21" t="s">
        <v>3227</v>
      </c>
    </row>
    <row r="22">
      <c r="A22" s="5" t="s">
        <v>382</v>
      </c>
      <c r="B22" t="s">
        <v>1352</v>
      </c>
      <c r="C22" t="s">
        <v>5302</v>
      </c>
      <c r="D22" t="s">
        <v>5303</v>
      </c>
      <c r="E22" t="s">
        <v>5304</v>
      </c>
      <c r="F22" t="s">
        <v>1274</v>
      </c>
      <c r="G22" t="s">
        <v>1640</v>
      </c>
      <c r="H22" t="s">
        <v>5305</v>
      </c>
      <c r="I22" t="s">
        <v>2947</v>
      </c>
      <c r="J22" t="s">
        <v>1444</v>
      </c>
      <c r="K22" t="s">
        <v>5306</v>
      </c>
      <c r="L22" t="s">
        <v>5307</v>
      </c>
      <c r="M22" t="s">
        <v>5308</v>
      </c>
      <c r="N22" t="s">
        <v>5309</v>
      </c>
      <c r="O22" t="s">
        <v>5310</v>
      </c>
      <c r="P22" t="s">
        <v>5311</v>
      </c>
      <c r="Q22" t="s">
        <v>5312</v>
      </c>
      <c r="R22" t="s">
        <v>4452</v>
      </c>
      <c r="S22" t="s">
        <v>5313</v>
      </c>
      <c r="T22" t="s">
        <v>5314</v>
      </c>
      <c r="U22" t="s">
        <v>5315</v>
      </c>
      <c r="V22" t="s">
        <v>3199</v>
      </c>
      <c r="W22" t="s">
        <v>5316</v>
      </c>
      <c r="X22" t="s">
        <v>5317</v>
      </c>
      <c r="Y22" t="s">
        <v>5318</v>
      </c>
      <c r="Z22" t="s">
        <v>4453</v>
      </c>
      <c r="AA22" t="s">
        <v>5319</v>
      </c>
      <c r="AB22" t="s">
        <v>5320</v>
      </c>
      <c r="AC22" t="s">
        <v>5321</v>
      </c>
      <c r="AD22" t="s">
        <v>5322</v>
      </c>
      <c r="AE22" t="s">
        <v>5323</v>
      </c>
      <c r="AF22" t="s">
        <v>2120</v>
      </c>
      <c r="AG22" t="s">
        <v>5324</v>
      </c>
      <c r="AH22" t="s">
        <v>4454</v>
      </c>
      <c r="AI22" t="s">
        <v>5325</v>
      </c>
      <c r="AJ22" t="s">
        <v>5326</v>
      </c>
      <c r="AK22" t="s">
        <v>5327</v>
      </c>
      <c r="AL22" t="s">
        <v>5328</v>
      </c>
      <c r="AM22" t="s">
        <v>5329</v>
      </c>
      <c r="AN22" t="s">
        <v>5330</v>
      </c>
      <c r="AO22" t="s">
        <v>5331</v>
      </c>
      <c r="AP22" t="s">
        <v>4455</v>
      </c>
      <c r="AQ22" t="s">
        <v>5332</v>
      </c>
      <c r="AR22" t="s">
        <v>5333</v>
      </c>
      <c r="AS22" t="s">
        <v>1717</v>
      </c>
      <c r="AT22" t="s">
        <v>5334</v>
      </c>
      <c r="AU22" t="s">
        <v>5335</v>
      </c>
      <c r="AV22" t="s">
        <v>5336</v>
      </c>
      <c r="AW22" t="s">
        <v>3979</v>
      </c>
      <c r="AX22" t="s">
        <v>3031</v>
      </c>
    </row>
    <row r="23">
      <c r="A23" s="5" t="s">
        <v>382</v>
      </c>
      <c r="B23" t="s">
        <v>1358</v>
      </c>
      <c r="C23" t="s">
        <v>5337</v>
      </c>
      <c r="D23" t="s">
        <v>5338</v>
      </c>
      <c r="E23" t="s">
        <v>1626</v>
      </c>
      <c r="F23" t="s">
        <v>5339</v>
      </c>
      <c r="G23" t="s">
        <v>5340</v>
      </c>
      <c r="H23" t="s">
        <v>3818</v>
      </c>
      <c r="I23" t="s">
        <v>5341</v>
      </c>
      <c r="J23" t="s">
        <v>4456</v>
      </c>
      <c r="K23" t="s">
        <v>5342</v>
      </c>
      <c r="L23" t="s">
        <v>5343</v>
      </c>
      <c r="M23" t="s">
        <v>5344</v>
      </c>
      <c r="N23" t="s">
        <v>5345</v>
      </c>
      <c r="O23" t="s">
        <v>5346</v>
      </c>
      <c r="P23" t="s">
        <v>5347</v>
      </c>
      <c r="Q23" t="s">
        <v>5348</v>
      </c>
      <c r="R23" t="s">
        <v>4457</v>
      </c>
      <c r="S23" t="s">
        <v>4601</v>
      </c>
      <c r="T23" t="s">
        <v>3460</v>
      </c>
      <c r="U23" t="s">
        <v>5349</v>
      </c>
      <c r="V23" t="s">
        <v>5350</v>
      </c>
      <c r="W23" t="s">
        <v>3015</v>
      </c>
      <c r="X23" t="s">
        <v>1348</v>
      </c>
      <c r="Y23" t="s">
        <v>5351</v>
      </c>
      <c r="Z23" t="s">
        <v>4458</v>
      </c>
      <c r="AA23" t="s">
        <v>5352</v>
      </c>
      <c r="AB23" t="s">
        <v>4071</v>
      </c>
      <c r="AC23" t="s">
        <v>5353</v>
      </c>
      <c r="AD23" t="s">
        <v>5354</v>
      </c>
      <c r="AE23" t="s">
        <v>5355</v>
      </c>
      <c r="AF23" t="s">
        <v>5356</v>
      </c>
      <c r="AG23" t="s">
        <v>5357</v>
      </c>
      <c r="AH23" t="s">
        <v>4459</v>
      </c>
      <c r="AI23" t="s">
        <v>5358</v>
      </c>
      <c r="AJ23" t="s">
        <v>5359</v>
      </c>
      <c r="AK23" t="s">
        <v>4203</v>
      </c>
      <c r="AL23" t="s">
        <v>5360</v>
      </c>
      <c r="AM23" t="s">
        <v>5361</v>
      </c>
      <c r="AN23" t="s">
        <v>5362</v>
      </c>
      <c r="AO23" t="s">
        <v>5363</v>
      </c>
      <c r="AP23" t="s">
        <v>4460</v>
      </c>
      <c r="AQ23" t="s">
        <v>4953</v>
      </c>
      <c r="AR23" t="s">
        <v>2589</v>
      </c>
      <c r="AS23" t="s">
        <v>5364</v>
      </c>
      <c r="AT23" t="s">
        <v>5365</v>
      </c>
      <c r="AU23" t="s">
        <v>5366</v>
      </c>
      <c r="AV23" t="s">
        <v>5367</v>
      </c>
      <c r="AW23" t="s">
        <v>4014</v>
      </c>
      <c r="AX23" t="s">
        <v>4461</v>
      </c>
    </row>
    <row r="24">
      <c r="A24" s="5" t="s">
        <v>382</v>
      </c>
      <c r="B24" t="s">
        <v>1365</v>
      </c>
      <c r="C24" t="s">
        <v>5368</v>
      </c>
      <c r="D24" t="s">
        <v>5369</v>
      </c>
      <c r="E24" t="s">
        <v>5370</v>
      </c>
      <c r="F24" t="s">
        <v>5371</v>
      </c>
      <c r="G24" t="s">
        <v>5372</v>
      </c>
      <c r="H24" t="s">
        <v>5373</v>
      </c>
      <c r="I24" t="s">
        <v>5374</v>
      </c>
      <c r="J24" t="s">
        <v>3886</v>
      </c>
      <c r="K24" t="s">
        <v>5375</v>
      </c>
      <c r="L24" t="s">
        <v>5376</v>
      </c>
      <c r="M24" t="s">
        <v>5377</v>
      </c>
      <c r="N24" t="s">
        <v>5378</v>
      </c>
      <c r="O24" t="s">
        <v>5379</v>
      </c>
      <c r="P24" t="s">
        <v>5380</v>
      </c>
      <c r="Q24" t="s">
        <v>5381</v>
      </c>
      <c r="R24" t="s">
        <v>4462</v>
      </c>
      <c r="S24" t="s">
        <v>5382</v>
      </c>
      <c r="T24" t="s">
        <v>5383</v>
      </c>
      <c r="U24" t="s">
        <v>5384</v>
      </c>
      <c r="V24" t="s">
        <v>5385</v>
      </c>
      <c r="W24" t="s">
        <v>5372</v>
      </c>
      <c r="X24" t="s">
        <v>5386</v>
      </c>
      <c r="Y24" t="s">
        <v>4394</v>
      </c>
      <c r="Z24" t="s">
        <v>4463</v>
      </c>
      <c r="AA24" t="s">
        <v>5387</v>
      </c>
      <c r="AB24" t="s">
        <v>5388</v>
      </c>
      <c r="AC24" t="s">
        <v>5389</v>
      </c>
      <c r="AD24" t="s">
        <v>5390</v>
      </c>
      <c r="AE24" t="s">
        <v>1836</v>
      </c>
      <c r="AF24" t="s">
        <v>5391</v>
      </c>
      <c r="AG24" t="s">
        <v>5392</v>
      </c>
      <c r="AH24" t="s">
        <v>4464</v>
      </c>
      <c r="AI24" t="s">
        <v>5393</v>
      </c>
      <c r="AJ24" t="s">
        <v>5394</v>
      </c>
      <c r="AK24" t="s">
        <v>5395</v>
      </c>
      <c r="AL24" t="s">
        <v>5396</v>
      </c>
      <c r="AM24" t="s">
        <v>5397</v>
      </c>
      <c r="AN24" t="s">
        <v>5398</v>
      </c>
      <c r="AO24" t="s">
        <v>5399</v>
      </c>
      <c r="AP24" t="s">
        <v>4465</v>
      </c>
      <c r="AQ24" t="s">
        <v>5400</v>
      </c>
      <c r="AR24" t="s">
        <v>5401</v>
      </c>
      <c r="AS24" t="s">
        <v>5402</v>
      </c>
      <c r="AT24" t="s">
        <v>5403</v>
      </c>
      <c r="AU24" t="s">
        <v>5404</v>
      </c>
      <c r="AV24" t="s">
        <v>4626</v>
      </c>
      <c r="AW24" t="s">
        <v>5405</v>
      </c>
      <c r="AX24" t="s">
        <v>4466</v>
      </c>
    </row>
    <row r="25">
      <c r="A25" s="5" t="s">
        <v>382</v>
      </c>
      <c r="B25" t="s">
        <v>1372</v>
      </c>
      <c r="C25" t="s">
        <v>5406</v>
      </c>
      <c r="D25" t="s">
        <v>5407</v>
      </c>
      <c r="E25" t="s">
        <v>5408</v>
      </c>
      <c r="F25" t="s">
        <v>5409</v>
      </c>
      <c r="G25" t="s">
        <v>5410</v>
      </c>
      <c r="H25" t="s">
        <v>5411</v>
      </c>
      <c r="I25" t="s">
        <v>4476</v>
      </c>
      <c r="J25" t="s">
        <v>3693</v>
      </c>
      <c r="K25" t="s">
        <v>5412</v>
      </c>
      <c r="L25" t="s">
        <v>5413</v>
      </c>
      <c r="M25" t="s">
        <v>5414</v>
      </c>
      <c r="N25" t="s">
        <v>5415</v>
      </c>
      <c r="O25" t="s">
        <v>5416</v>
      </c>
      <c r="P25" t="s">
        <v>5417</v>
      </c>
      <c r="Q25" t="s">
        <v>5418</v>
      </c>
      <c r="R25" t="s">
        <v>4467</v>
      </c>
      <c r="S25" t="s">
        <v>5419</v>
      </c>
      <c r="T25" t="s">
        <v>5318</v>
      </c>
      <c r="U25" t="s">
        <v>4669</v>
      </c>
      <c r="V25" t="s">
        <v>5420</v>
      </c>
      <c r="W25" t="s">
        <v>5421</v>
      </c>
      <c r="X25" t="s">
        <v>5422</v>
      </c>
      <c r="Y25" t="s">
        <v>5423</v>
      </c>
      <c r="Z25" t="s">
        <v>4468</v>
      </c>
      <c r="AA25" t="s">
        <v>5424</v>
      </c>
      <c r="AB25" t="s">
        <v>5425</v>
      </c>
      <c r="AC25" t="s">
        <v>5426</v>
      </c>
      <c r="AD25" t="s">
        <v>5427</v>
      </c>
      <c r="AE25" t="s">
        <v>3594</v>
      </c>
      <c r="AF25" t="s">
        <v>5428</v>
      </c>
      <c r="AG25" t="s">
        <v>4903</v>
      </c>
      <c r="AH25" t="s">
        <v>4469</v>
      </c>
      <c r="AI25" t="s">
        <v>5429</v>
      </c>
      <c r="AJ25" t="s">
        <v>5430</v>
      </c>
      <c r="AK25" t="s">
        <v>5431</v>
      </c>
      <c r="AL25" t="s">
        <v>5432</v>
      </c>
      <c r="AM25" t="s">
        <v>5433</v>
      </c>
      <c r="AN25" t="s">
        <v>5434</v>
      </c>
      <c r="AO25" t="s">
        <v>5435</v>
      </c>
      <c r="AP25" t="s">
        <v>4470</v>
      </c>
      <c r="AQ25" t="s">
        <v>4787</v>
      </c>
      <c r="AR25" t="s">
        <v>5436</v>
      </c>
      <c r="AS25" t="s">
        <v>5437</v>
      </c>
      <c r="AT25" t="s">
        <v>5438</v>
      </c>
      <c r="AU25" t="s">
        <v>3826</v>
      </c>
      <c r="AV25" t="s">
        <v>2374</v>
      </c>
      <c r="AW25" t="s">
        <v>5439</v>
      </c>
      <c r="AX25" t="s">
        <v>4471</v>
      </c>
    </row>
    <row r="26">
      <c r="A26" s="5" t="s">
        <v>382</v>
      </c>
      <c r="B26" t="s">
        <v>1379</v>
      </c>
      <c r="C26" t="s">
        <v>2915</v>
      </c>
      <c r="D26" t="s">
        <v>5440</v>
      </c>
      <c r="E26" t="s">
        <v>5441</v>
      </c>
      <c r="F26" t="s">
        <v>5442</v>
      </c>
      <c r="G26" t="s">
        <v>5443</v>
      </c>
      <c r="H26" t="s">
        <v>4022</v>
      </c>
      <c r="I26" t="s">
        <v>5444</v>
      </c>
      <c r="J26" t="s">
        <v>4472</v>
      </c>
      <c r="K26" t="s">
        <v>5445</v>
      </c>
      <c r="L26" t="s">
        <v>5446</v>
      </c>
      <c r="M26" t="s">
        <v>5447</v>
      </c>
      <c r="N26" t="s">
        <v>5448</v>
      </c>
      <c r="O26" t="s">
        <v>5449</v>
      </c>
      <c r="P26" t="s">
        <v>5450</v>
      </c>
      <c r="Q26" t="s">
        <v>5451</v>
      </c>
      <c r="R26" t="s">
        <v>4473</v>
      </c>
      <c r="S26" t="s">
        <v>5452</v>
      </c>
      <c r="T26" t="s">
        <v>5453</v>
      </c>
      <c r="U26" t="s">
        <v>4985</v>
      </c>
      <c r="V26" t="s">
        <v>5454</v>
      </c>
      <c r="W26" t="s">
        <v>5455</v>
      </c>
      <c r="X26" t="s">
        <v>5456</v>
      </c>
      <c r="Y26" t="s">
        <v>5457</v>
      </c>
      <c r="Z26" t="s">
        <v>4474</v>
      </c>
      <c r="AA26" t="s">
        <v>5458</v>
      </c>
      <c r="AB26" t="s">
        <v>5459</v>
      </c>
      <c r="AC26" t="s">
        <v>5460</v>
      </c>
      <c r="AD26" t="s">
        <v>5461</v>
      </c>
      <c r="AE26" t="s">
        <v>5462</v>
      </c>
      <c r="AF26" t="s">
        <v>5463</v>
      </c>
      <c r="AG26" t="s">
        <v>5102</v>
      </c>
      <c r="AH26" t="s">
        <v>4475</v>
      </c>
      <c r="AI26" t="s">
        <v>5464</v>
      </c>
      <c r="AJ26" t="s">
        <v>5137</v>
      </c>
      <c r="AK26" t="s">
        <v>3850</v>
      </c>
      <c r="AL26" t="s">
        <v>5465</v>
      </c>
      <c r="AM26" t="s">
        <v>5466</v>
      </c>
      <c r="AN26" t="s">
        <v>5467</v>
      </c>
      <c r="AO26" t="s">
        <v>5468</v>
      </c>
      <c r="AP26" t="s">
        <v>4476</v>
      </c>
      <c r="AQ26" t="s">
        <v>1265</v>
      </c>
      <c r="AR26" t="s">
        <v>5469</v>
      </c>
      <c r="AS26" t="s">
        <v>5470</v>
      </c>
      <c r="AT26" t="s">
        <v>5471</v>
      </c>
      <c r="AU26" t="s">
        <v>5472</v>
      </c>
      <c r="AV26" t="s">
        <v>5473</v>
      </c>
      <c r="AW26" t="s">
        <v>5474</v>
      </c>
      <c r="AX26" t="s">
        <v>4477</v>
      </c>
    </row>
    <row r="27">
      <c r="A27" s="5" t="s">
        <v>382</v>
      </c>
      <c r="B27" t="s">
        <v>1386</v>
      </c>
      <c r="C27" t="s">
        <v>5475</v>
      </c>
      <c r="D27" t="s">
        <v>4117</v>
      </c>
      <c r="E27" t="s">
        <v>1920</v>
      </c>
      <c r="F27" t="s">
        <v>5476</v>
      </c>
      <c r="G27" t="s">
        <v>5477</v>
      </c>
      <c r="H27" t="s">
        <v>5478</v>
      </c>
      <c r="I27" t="s">
        <v>4430</v>
      </c>
      <c r="J27" t="s">
        <v>4478</v>
      </c>
      <c r="K27" t="s">
        <v>5479</v>
      </c>
      <c r="L27" t="s">
        <v>5480</v>
      </c>
      <c r="M27" t="s">
        <v>5481</v>
      </c>
      <c r="N27" t="s">
        <v>5482</v>
      </c>
      <c r="O27" t="s">
        <v>5483</v>
      </c>
      <c r="P27" t="s">
        <v>5484</v>
      </c>
      <c r="Q27" t="s">
        <v>5485</v>
      </c>
      <c r="R27" t="s">
        <v>4479</v>
      </c>
      <c r="S27" t="s">
        <v>5486</v>
      </c>
      <c r="T27" t="s">
        <v>5487</v>
      </c>
      <c r="U27" t="s">
        <v>5488</v>
      </c>
      <c r="V27" t="s">
        <v>5489</v>
      </c>
      <c r="W27" t="s">
        <v>5490</v>
      </c>
      <c r="X27" t="s">
        <v>5491</v>
      </c>
      <c r="Y27" t="s">
        <v>4158</v>
      </c>
      <c r="Z27" t="s">
        <v>2233</v>
      </c>
      <c r="AA27" t="s">
        <v>5492</v>
      </c>
      <c r="AB27" t="s">
        <v>5493</v>
      </c>
      <c r="AC27" t="s">
        <v>5494</v>
      </c>
      <c r="AD27" t="s">
        <v>2481</v>
      </c>
      <c r="AE27" t="s">
        <v>5495</v>
      </c>
      <c r="AF27" t="s">
        <v>5496</v>
      </c>
      <c r="AG27" t="s">
        <v>5497</v>
      </c>
      <c r="AH27" t="s">
        <v>4480</v>
      </c>
      <c r="AI27" t="s">
        <v>5498</v>
      </c>
      <c r="AJ27" t="s">
        <v>5499</v>
      </c>
      <c r="AK27" t="s">
        <v>5500</v>
      </c>
      <c r="AL27" t="s">
        <v>5501</v>
      </c>
      <c r="AM27" t="s">
        <v>5502</v>
      </c>
      <c r="AN27" t="s">
        <v>5503</v>
      </c>
      <c r="AO27" t="s">
        <v>3878</v>
      </c>
      <c r="AP27" t="s">
        <v>3807</v>
      </c>
      <c r="AQ27" t="s">
        <v>5504</v>
      </c>
      <c r="AR27" t="s">
        <v>5505</v>
      </c>
      <c r="AS27" t="s">
        <v>5506</v>
      </c>
      <c r="AT27" t="s">
        <v>5507</v>
      </c>
      <c r="AU27" t="s">
        <v>5508</v>
      </c>
      <c r="AV27" t="s">
        <v>5509</v>
      </c>
      <c r="AW27" t="s">
        <v>5510</v>
      </c>
      <c r="AX27" t="s">
        <v>3004</v>
      </c>
    </row>
    <row r="28">
      <c r="A28" s="5" t="s">
        <v>382</v>
      </c>
      <c r="B28" t="s">
        <v>1393</v>
      </c>
      <c r="C28" t="s">
        <v>3831</v>
      </c>
      <c r="D28" t="s">
        <v>5511</v>
      </c>
      <c r="E28" t="s">
        <v>5512</v>
      </c>
      <c r="F28" t="s">
        <v>5513</v>
      </c>
      <c r="G28" t="s">
        <v>1765</v>
      </c>
      <c r="H28" t="s">
        <v>3206</v>
      </c>
      <c r="I28" t="s">
        <v>5514</v>
      </c>
      <c r="J28" t="s">
        <v>2020</v>
      </c>
      <c r="K28" t="s">
        <v>2668</v>
      </c>
      <c r="L28" t="s">
        <v>5515</v>
      </c>
      <c r="M28" t="s">
        <v>5516</v>
      </c>
      <c r="N28" t="s">
        <v>5517</v>
      </c>
      <c r="O28" t="s">
        <v>5518</v>
      </c>
      <c r="P28" t="s">
        <v>5519</v>
      </c>
      <c r="Q28" t="s">
        <v>5520</v>
      </c>
      <c r="R28" t="s">
        <v>4481</v>
      </c>
      <c r="S28" t="s">
        <v>5521</v>
      </c>
      <c r="T28" t="s">
        <v>5522</v>
      </c>
      <c r="U28" t="s">
        <v>5523</v>
      </c>
      <c r="V28" t="s">
        <v>5524</v>
      </c>
      <c r="W28" t="s">
        <v>5525</v>
      </c>
      <c r="X28" t="s">
        <v>5526</v>
      </c>
      <c r="Y28" t="s">
        <v>2664</v>
      </c>
      <c r="Z28" t="s">
        <v>2342</v>
      </c>
      <c r="AA28" t="s">
        <v>5527</v>
      </c>
      <c r="AB28" t="s">
        <v>5528</v>
      </c>
      <c r="AC28" t="s">
        <v>5529</v>
      </c>
      <c r="AD28" t="s">
        <v>5530</v>
      </c>
      <c r="AE28" t="s">
        <v>5531</v>
      </c>
      <c r="AF28" t="s">
        <v>5532</v>
      </c>
      <c r="AG28" t="s">
        <v>5533</v>
      </c>
      <c r="AH28" t="s">
        <v>4482</v>
      </c>
      <c r="AI28" t="s">
        <v>5534</v>
      </c>
      <c r="AJ28" t="s">
        <v>5535</v>
      </c>
      <c r="AK28" t="s">
        <v>5536</v>
      </c>
      <c r="AL28" t="s">
        <v>5537</v>
      </c>
      <c r="AM28" t="s">
        <v>4058</v>
      </c>
      <c r="AN28" t="s">
        <v>2267</v>
      </c>
      <c r="AO28" t="s">
        <v>3107</v>
      </c>
      <c r="AP28" t="s">
        <v>4483</v>
      </c>
      <c r="AQ28" t="s">
        <v>1735</v>
      </c>
      <c r="AR28" t="s">
        <v>5538</v>
      </c>
      <c r="AS28" t="s">
        <v>5539</v>
      </c>
      <c r="AT28" t="s">
        <v>3451</v>
      </c>
      <c r="AU28" t="s">
        <v>5540</v>
      </c>
      <c r="AV28" t="s">
        <v>5253</v>
      </c>
      <c r="AW28" t="s">
        <v>5541</v>
      </c>
      <c r="AX28" t="s">
        <v>4484</v>
      </c>
    </row>
    <row r="29">
      <c r="A29" s="5" t="s">
        <v>382</v>
      </c>
      <c r="B29" t="s">
        <v>1400</v>
      </c>
      <c r="C29" t="s">
        <v>5542</v>
      </c>
      <c r="D29" t="s">
        <v>5543</v>
      </c>
      <c r="E29" t="s">
        <v>5544</v>
      </c>
      <c r="F29" t="s">
        <v>5545</v>
      </c>
      <c r="G29" t="s">
        <v>5546</v>
      </c>
      <c r="H29" t="s">
        <v>5547</v>
      </c>
      <c r="I29" t="s">
        <v>5548</v>
      </c>
      <c r="J29" t="s">
        <v>4485</v>
      </c>
      <c r="K29" t="s">
        <v>4913</v>
      </c>
      <c r="L29" t="s">
        <v>5549</v>
      </c>
      <c r="M29" t="s">
        <v>5550</v>
      </c>
      <c r="N29" t="s">
        <v>5551</v>
      </c>
      <c r="O29" t="s">
        <v>5552</v>
      </c>
      <c r="P29" t="s">
        <v>5553</v>
      </c>
      <c r="Q29" t="s">
        <v>5554</v>
      </c>
      <c r="R29" t="s">
        <v>4486</v>
      </c>
      <c r="S29" t="s">
        <v>5555</v>
      </c>
      <c r="T29" t="s">
        <v>5556</v>
      </c>
      <c r="U29" t="s">
        <v>5557</v>
      </c>
      <c r="V29" t="s">
        <v>4076</v>
      </c>
      <c r="W29" t="s">
        <v>5558</v>
      </c>
      <c r="X29" t="s">
        <v>5559</v>
      </c>
      <c r="Y29" t="s">
        <v>5560</v>
      </c>
      <c r="Z29" t="s">
        <v>4487</v>
      </c>
      <c r="AA29" t="s">
        <v>5561</v>
      </c>
      <c r="AB29" t="s">
        <v>5562</v>
      </c>
      <c r="AC29" t="s">
        <v>5563</v>
      </c>
      <c r="AD29" t="s">
        <v>5564</v>
      </c>
      <c r="AE29" t="s">
        <v>5565</v>
      </c>
      <c r="AF29" t="s">
        <v>5566</v>
      </c>
      <c r="AG29" t="s">
        <v>5567</v>
      </c>
      <c r="AH29" t="s">
        <v>4488</v>
      </c>
      <c r="AI29" t="s">
        <v>5568</v>
      </c>
      <c r="AJ29" t="s">
        <v>5569</v>
      </c>
      <c r="AK29" t="s">
        <v>5570</v>
      </c>
      <c r="AL29" t="s">
        <v>5571</v>
      </c>
      <c r="AM29" t="s">
        <v>5572</v>
      </c>
      <c r="AN29" t="s">
        <v>5573</v>
      </c>
      <c r="AO29" t="s">
        <v>5574</v>
      </c>
      <c r="AP29" t="s">
        <v>4489</v>
      </c>
      <c r="AQ29" t="s">
        <v>5575</v>
      </c>
      <c r="AR29" t="s">
        <v>5576</v>
      </c>
      <c r="AS29" t="s">
        <v>5577</v>
      </c>
      <c r="AT29" t="s">
        <v>5578</v>
      </c>
      <c r="AU29" t="s">
        <v>5579</v>
      </c>
      <c r="AV29" t="s">
        <v>5580</v>
      </c>
      <c r="AW29" t="s">
        <v>5581</v>
      </c>
      <c r="AX29" t="s">
        <v>3984</v>
      </c>
    </row>
    <row r="30">
      <c r="A30" s="5" t="s">
        <v>382</v>
      </c>
      <c r="B30" t="s">
        <v>1407</v>
      </c>
      <c r="C30" t="s">
        <v>3957</v>
      </c>
      <c r="D30" t="s">
        <v>2520</v>
      </c>
      <c r="E30" t="s">
        <v>3145</v>
      </c>
      <c r="F30" t="s">
        <v>5582</v>
      </c>
      <c r="G30" t="s">
        <v>3616</v>
      </c>
      <c r="H30" t="s">
        <v>5583</v>
      </c>
      <c r="I30" t="s">
        <v>5584</v>
      </c>
      <c r="J30" t="s">
        <v>4490</v>
      </c>
      <c r="K30" t="s">
        <v>5585</v>
      </c>
      <c r="L30" t="s">
        <v>1291</v>
      </c>
      <c r="M30" t="s">
        <v>5586</v>
      </c>
      <c r="N30" t="s">
        <v>5587</v>
      </c>
      <c r="O30" t="s">
        <v>5588</v>
      </c>
      <c r="P30" t="s">
        <v>5589</v>
      </c>
      <c r="Q30" t="s">
        <v>5590</v>
      </c>
      <c r="R30" t="s">
        <v>4491</v>
      </c>
      <c r="S30" t="s">
        <v>4999</v>
      </c>
      <c r="T30" t="s">
        <v>5591</v>
      </c>
      <c r="U30" t="s">
        <v>1513</v>
      </c>
      <c r="V30" t="s">
        <v>2660</v>
      </c>
      <c r="W30" t="s">
        <v>2799</v>
      </c>
      <c r="X30" t="s">
        <v>3146</v>
      </c>
      <c r="Y30" t="s">
        <v>2549</v>
      </c>
      <c r="Z30" t="s">
        <v>4492</v>
      </c>
      <c r="AA30" t="s">
        <v>5592</v>
      </c>
      <c r="AB30" t="s">
        <v>5593</v>
      </c>
      <c r="AC30" t="s">
        <v>5594</v>
      </c>
      <c r="AD30" t="s">
        <v>5595</v>
      </c>
      <c r="AE30" t="s">
        <v>5596</v>
      </c>
      <c r="AF30" t="s">
        <v>2780</v>
      </c>
      <c r="AG30" t="s">
        <v>5597</v>
      </c>
      <c r="AH30" t="s">
        <v>4493</v>
      </c>
      <c r="AI30" t="s">
        <v>3992</v>
      </c>
      <c r="AJ30" t="s">
        <v>5598</v>
      </c>
      <c r="AK30" t="s">
        <v>5599</v>
      </c>
      <c r="AL30" t="s">
        <v>5600</v>
      </c>
      <c r="AM30" t="s">
        <v>4603</v>
      </c>
      <c r="AN30" t="s">
        <v>5601</v>
      </c>
      <c r="AO30" t="s">
        <v>5602</v>
      </c>
      <c r="AP30" t="s">
        <v>4494</v>
      </c>
      <c r="AQ30" t="s">
        <v>5603</v>
      </c>
      <c r="AR30" t="s">
        <v>3416</v>
      </c>
      <c r="AS30" t="s">
        <v>5604</v>
      </c>
      <c r="AT30" t="s">
        <v>5605</v>
      </c>
      <c r="AU30" t="s">
        <v>5606</v>
      </c>
      <c r="AV30" t="s">
        <v>5340</v>
      </c>
      <c r="AW30" t="s">
        <v>5607</v>
      </c>
      <c r="AX30" t="s">
        <v>4495</v>
      </c>
    </row>
    <row r="31">
      <c r="A31" s="5" t="s">
        <v>382</v>
      </c>
      <c r="B31" t="s">
        <v>1414</v>
      </c>
      <c r="C31" t="s">
        <v>5608</v>
      </c>
      <c r="D31" t="s">
        <v>5609</v>
      </c>
      <c r="E31" t="s">
        <v>5610</v>
      </c>
      <c r="F31" t="s">
        <v>5611</v>
      </c>
      <c r="G31" t="s">
        <v>1884</v>
      </c>
      <c r="H31" t="s">
        <v>5612</v>
      </c>
      <c r="I31" t="s">
        <v>5613</v>
      </c>
      <c r="J31" t="s">
        <v>4496</v>
      </c>
      <c r="K31" t="s">
        <v>5614</v>
      </c>
      <c r="L31" t="s">
        <v>5615</v>
      </c>
      <c r="M31" t="s">
        <v>5616</v>
      </c>
      <c r="N31" t="s">
        <v>5617</v>
      </c>
      <c r="O31" t="s">
        <v>5618</v>
      </c>
      <c r="P31" t="s">
        <v>5619</v>
      </c>
      <c r="Q31" t="s">
        <v>5620</v>
      </c>
      <c r="R31" t="s">
        <v>4497</v>
      </c>
      <c r="S31" t="s">
        <v>5621</v>
      </c>
      <c r="T31" t="s">
        <v>4168</v>
      </c>
      <c r="U31" t="s">
        <v>5622</v>
      </c>
      <c r="V31" t="s">
        <v>2236</v>
      </c>
      <c r="W31" t="s">
        <v>5623</v>
      </c>
      <c r="X31" t="s">
        <v>5624</v>
      </c>
      <c r="Y31" t="s">
        <v>5625</v>
      </c>
      <c r="Z31" t="s">
        <v>4498</v>
      </c>
      <c r="AA31" t="s">
        <v>5626</v>
      </c>
      <c r="AB31" t="s">
        <v>5627</v>
      </c>
      <c r="AC31" t="s">
        <v>5628</v>
      </c>
      <c r="AD31" t="s">
        <v>3767</v>
      </c>
      <c r="AE31" t="s">
        <v>5629</v>
      </c>
      <c r="AF31" t="s">
        <v>5630</v>
      </c>
      <c r="AG31" t="s">
        <v>5631</v>
      </c>
      <c r="AH31" t="s">
        <v>4499</v>
      </c>
      <c r="AI31" t="s">
        <v>5632</v>
      </c>
      <c r="AJ31" t="s">
        <v>5633</v>
      </c>
      <c r="AK31" t="s">
        <v>5634</v>
      </c>
      <c r="AL31" t="s">
        <v>5635</v>
      </c>
      <c r="AM31" t="s">
        <v>5636</v>
      </c>
      <c r="AN31" t="s">
        <v>5637</v>
      </c>
      <c r="AO31" t="s">
        <v>5638</v>
      </c>
      <c r="AP31" t="s">
        <v>4500</v>
      </c>
      <c r="AQ31" t="s">
        <v>5639</v>
      </c>
      <c r="AR31" t="s">
        <v>5100</v>
      </c>
      <c r="AS31" t="s">
        <v>5640</v>
      </c>
      <c r="AT31" t="s">
        <v>5641</v>
      </c>
      <c r="AU31" t="s">
        <v>5642</v>
      </c>
      <c r="AV31" t="s">
        <v>5643</v>
      </c>
      <c r="AW31" t="s">
        <v>5644</v>
      </c>
      <c r="AX31" t="s">
        <v>4501</v>
      </c>
    </row>
    <row r="32">
      <c r="A32" s="5" t="s">
        <v>382</v>
      </c>
      <c r="B32" t="s">
        <v>1421</v>
      </c>
      <c r="C32" t="s">
        <v>1438</v>
      </c>
      <c r="D32" t="s">
        <v>1752</v>
      </c>
      <c r="E32" t="s">
        <v>5645</v>
      </c>
      <c r="F32" t="s">
        <v>5646</v>
      </c>
      <c r="G32" t="s">
        <v>1286</v>
      </c>
      <c r="H32" t="s">
        <v>5647</v>
      </c>
      <c r="I32" t="s">
        <v>2129</v>
      </c>
      <c r="J32" t="s">
        <v>4502</v>
      </c>
      <c r="K32" t="s">
        <v>5648</v>
      </c>
      <c r="L32" t="s">
        <v>5649</v>
      </c>
      <c r="M32" t="s">
        <v>5650</v>
      </c>
      <c r="N32" t="s">
        <v>5651</v>
      </c>
      <c r="O32" t="s">
        <v>5652</v>
      </c>
      <c r="P32" t="s">
        <v>5653</v>
      </c>
      <c r="Q32" t="s">
        <v>5654</v>
      </c>
      <c r="R32" t="s">
        <v>4503</v>
      </c>
      <c r="S32" t="s">
        <v>1701</v>
      </c>
      <c r="T32" t="s">
        <v>5655</v>
      </c>
      <c r="U32" t="s">
        <v>2595</v>
      </c>
      <c r="V32" t="s">
        <v>1659</v>
      </c>
      <c r="W32" t="s">
        <v>2592</v>
      </c>
      <c r="X32" t="s">
        <v>3029</v>
      </c>
      <c r="Y32" t="s">
        <v>5656</v>
      </c>
      <c r="Z32" t="s">
        <v>3011</v>
      </c>
      <c r="AA32" t="s">
        <v>5657</v>
      </c>
      <c r="AB32" t="s">
        <v>3392</v>
      </c>
      <c r="AC32" t="s">
        <v>5658</v>
      </c>
      <c r="AD32" t="s">
        <v>5659</v>
      </c>
      <c r="AE32" t="s">
        <v>5660</v>
      </c>
      <c r="AF32" t="s">
        <v>5661</v>
      </c>
      <c r="AG32" t="s">
        <v>5662</v>
      </c>
      <c r="AH32" t="s">
        <v>4504</v>
      </c>
      <c r="AI32" t="s">
        <v>2373</v>
      </c>
      <c r="AJ32" t="s">
        <v>4027</v>
      </c>
      <c r="AK32" t="s">
        <v>2575</v>
      </c>
      <c r="AL32" t="s">
        <v>5663</v>
      </c>
      <c r="AM32" t="s">
        <v>5664</v>
      </c>
      <c r="AN32" t="s">
        <v>4603</v>
      </c>
      <c r="AO32" t="s">
        <v>2206</v>
      </c>
      <c r="AP32" t="s">
        <v>4505</v>
      </c>
      <c r="AQ32" t="s">
        <v>5665</v>
      </c>
      <c r="AR32" t="s">
        <v>5666</v>
      </c>
      <c r="AS32" t="s">
        <v>5667</v>
      </c>
      <c r="AT32" t="s">
        <v>5668</v>
      </c>
      <c r="AU32" t="s">
        <v>5669</v>
      </c>
      <c r="AV32" t="s">
        <v>5670</v>
      </c>
      <c r="AW32" t="s">
        <v>5671</v>
      </c>
      <c r="AX32" t="s">
        <v>4506</v>
      </c>
    </row>
    <row r="33">
      <c r="A33" s="5" t="s">
        <v>382</v>
      </c>
      <c r="B33" t="s">
        <v>1428</v>
      </c>
      <c r="C33" t="s">
        <v>5672</v>
      </c>
      <c r="D33" t="s">
        <v>1920</v>
      </c>
      <c r="E33" t="s">
        <v>2115</v>
      </c>
      <c r="F33" t="s">
        <v>5673</v>
      </c>
      <c r="G33" t="s">
        <v>5674</v>
      </c>
      <c r="H33" t="s">
        <v>4713</v>
      </c>
      <c r="I33" t="s">
        <v>1584</v>
      </c>
      <c r="J33" t="s">
        <v>4490</v>
      </c>
      <c r="K33" t="s">
        <v>5675</v>
      </c>
      <c r="L33" t="s">
        <v>5676</v>
      </c>
      <c r="M33" t="s">
        <v>5677</v>
      </c>
      <c r="N33" t="s">
        <v>5678</v>
      </c>
      <c r="O33" t="s">
        <v>5679</v>
      </c>
      <c r="P33" t="s">
        <v>5680</v>
      </c>
      <c r="Q33" t="s">
        <v>2626</v>
      </c>
      <c r="R33" t="s">
        <v>4507</v>
      </c>
      <c r="S33" t="s">
        <v>5681</v>
      </c>
      <c r="T33" t="s">
        <v>5682</v>
      </c>
      <c r="U33" t="s">
        <v>5683</v>
      </c>
      <c r="V33" t="s">
        <v>4761</v>
      </c>
      <c r="W33" t="s">
        <v>2373</v>
      </c>
      <c r="X33" t="s">
        <v>5453</v>
      </c>
      <c r="Y33" t="s">
        <v>5684</v>
      </c>
      <c r="Z33" t="s">
        <v>4508</v>
      </c>
      <c r="AA33" t="s">
        <v>5685</v>
      </c>
      <c r="AB33" t="s">
        <v>5686</v>
      </c>
      <c r="AC33" t="s">
        <v>5687</v>
      </c>
      <c r="AD33" t="s">
        <v>5688</v>
      </c>
      <c r="AE33" t="s">
        <v>5197</v>
      </c>
      <c r="AF33" t="s">
        <v>5689</v>
      </c>
      <c r="AG33" t="s">
        <v>5197</v>
      </c>
      <c r="AH33" t="s">
        <v>4509</v>
      </c>
      <c r="AI33" t="s">
        <v>3925</v>
      </c>
      <c r="AJ33" t="s">
        <v>5690</v>
      </c>
      <c r="AK33" t="s">
        <v>5691</v>
      </c>
      <c r="AL33" t="s">
        <v>4368</v>
      </c>
      <c r="AM33" t="s">
        <v>5692</v>
      </c>
      <c r="AN33" t="s">
        <v>5611</v>
      </c>
      <c r="AO33" t="s">
        <v>4048</v>
      </c>
      <c r="AP33" t="s">
        <v>4510</v>
      </c>
      <c r="AQ33" t="s">
        <v>5693</v>
      </c>
      <c r="AR33" t="s">
        <v>4296</v>
      </c>
      <c r="AS33" t="s">
        <v>5694</v>
      </c>
      <c r="AT33" t="s">
        <v>5695</v>
      </c>
      <c r="AU33" t="s">
        <v>5696</v>
      </c>
      <c r="AV33" t="s">
        <v>5697</v>
      </c>
      <c r="AW33" t="s">
        <v>5698</v>
      </c>
      <c r="AX33" t="s">
        <v>4511</v>
      </c>
    </row>
    <row r="34">
      <c r="A34" s="5" t="s">
        <v>382</v>
      </c>
      <c r="B34" t="s">
        <v>1435</v>
      </c>
      <c r="C34" t="s">
        <v>5699</v>
      </c>
      <c r="D34" t="s">
        <v>5700</v>
      </c>
      <c r="E34" t="s">
        <v>5701</v>
      </c>
      <c r="F34" t="s">
        <v>3299</v>
      </c>
      <c r="G34" t="s">
        <v>2715</v>
      </c>
      <c r="H34" t="s">
        <v>5702</v>
      </c>
      <c r="I34" t="s">
        <v>5703</v>
      </c>
      <c r="J34" t="s">
        <v>4512</v>
      </c>
      <c r="K34" t="s">
        <v>5704</v>
      </c>
      <c r="L34" t="s">
        <v>5705</v>
      </c>
      <c r="M34" t="s">
        <v>5706</v>
      </c>
      <c r="N34" t="s">
        <v>5707</v>
      </c>
      <c r="O34" t="s">
        <v>5708</v>
      </c>
      <c r="P34" t="s">
        <v>5709</v>
      </c>
      <c r="Q34" t="s">
        <v>5710</v>
      </c>
      <c r="R34" t="s">
        <v>4513</v>
      </c>
      <c r="S34" t="s">
        <v>5711</v>
      </c>
      <c r="T34" t="s">
        <v>5712</v>
      </c>
      <c r="U34" t="s">
        <v>5713</v>
      </c>
      <c r="V34" t="s">
        <v>1311</v>
      </c>
      <c r="W34" t="s">
        <v>5714</v>
      </c>
      <c r="X34" t="s">
        <v>5715</v>
      </c>
      <c r="Y34" t="s">
        <v>5716</v>
      </c>
      <c r="Z34" t="s">
        <v>2925</v>
      </c>
      <c r="AA34" t="s">
        <v>5717</v>
      </c>
      <c r="AB34" t="s">
        <v>5718</v>
      </c>
      <c r="AC34" t="s">
        <v>4890</v>
      </c>
      <c r="AD34" t="s">
        <v>5719</v>
      </c>
      <c r="AE34" t="s">
        <v>4077</v>
      </c>
      <c r="AF34" t="s">
        <v>5720</v>
      </c>
      <c r="AG34" t="s">
        <v>5721</v>
      </c>
      <c r="AH34" t="s">
        <v>4514</v>
      </c>
      <c r="AI34" t="s">
        <v>5722</v>
      </c>
      <c r="AJ34" t="s">
        <v>5723</v>
      </c>
      <c r="AK34" t="s">
        <v>5724</v>
      </c>
      <c r="AL34" t="s">
        <v>3072</v>
      </c>
      <c r="AM34" t="s">
        <v>5725</v>
      </c>
      <c r="AN34" t="s">
        <v>5726</v>
      </c>
      <c r="AO34" t="s">
        <v>5727</v>
      </c>
      <c r="AP34" t="s">
        <v>4515</v>
      </c>
      <c r="AQ34" t="s">
        <v>5728</v>
      </c>
      <c r="AR34" t="s">
        <v>5729</v>
      </c>
      <c r="AS34" t="s">
        <v>5730</v>
      </c>
      <c r="AT34" t="s">
        <v>5731</v>
      </c>
      <c r="AU34" t="s">
        <v>2189</v>
      </c>
      <c r="AV34" t="s">
        <v>4655</v>
      </c>
      <c r="AW34" t="s">
        <v>4873</v>
      </c>
      <c r="AX34" t="s">
        <v>4516</v>
      </c>
    </row>
    <row r="35">
      <c r="A35" s="5" t="s">
        <v>382</v>
      </c>
      <c r="B35" t="s">
        <v>1441</v>
      </c>
      <c r="C35" t="s">
        <v>5732</v>
      </c>
      <c r="D35" t="s">
        <v>5733</v>
      </c>
      <c r="E35" t="s">
        <v>5734</v>
      </c>
      <c r="F35" t="s">
        <v>5735</v>
      </c>
      <c r="G35" t="s">
        <v>5736</v>
      </c>
      <c r="H35" t="s">
        <v>1933</v>
      </c>
      <c r="I35" t="s">
        <v>5124</v>
      </c>
      <c r="J35" t="s">
        <v>4517</v>
      </c>
      <c r="K35" t="s">
        <v>5737</v>
      </c>
      <c r="L35" t="s">
        <v>5738</v>
      </c>
      <c r="M35" t="s">
        <v>5739</v>
      </c>
      <c r="N35" t="s">
        <v>5740</v>
      </c>
      <c r="O35" t="s">
        <v>5741</v>
      </c>
      <c r="P35" t="s">
        <v>5742</v>
      </c>
      <c r="Q35" t="s">
        <v>5743</v>
      </c>
      <c r="R35" t="s">
        <v>4518</v>
      </c>
      <c r="S35" t="s">
        <v>5744</v>
      </c>
      <c r="T35" t="s">
        <v>4069</v>
      </c>
      <c r="U35" t="s">
        <v>5745</v>
      </c>
      <c r="V35" t="s">
        <v>2783</v>
      </c>
      <c r="W35" t="s">
        <v>5746</v>
      </c>
      <c r="X35" t="s">
        <v>5747</v>
      </c>
      <c r="Y35" t="s">
        <v>5410</v>
      </c>
      <c r="Z35" t="s">
        <v>4519</v>
      </c>
      <c r="AA35" t="s">
        <v>5748</v>
      </c>
      <c r="AB35" t="s">
        <v>5749</v>
      </c>
      <c r="AC35" t="s">
        <v>5750</v>
      </c>
      <c r="AD35" t="s">
        <v>5751</v>
      </c>
      <c r="AE35" t="s">
        <v>5752</v>
      </c>
      <c r="AF35" t="s">
        <v>5753</v>
      </c>
      <c r="AG35" t="s">
        <v>5754</v>
      </c>
      <c r="AH35" t="s">
        <v>4520</v>
      </c>
      <c r="AI35" t="s">
        <v>5755</v>
      </c>
      <c r="AJ35" t="s">
        <v>5756</v>
      </c>
      <c r="AK35" t="s">
        <v>5757</v>
      </c>
      <c r="AL35" t="s">
        <v>4463</v>
      </c>
      <c r="AM35" t="s">
        <v>5433</v>
      </c>
      <c r="AN35" t="s">
        <v>5758</v>
      </c>
      <c r="AO35" t="s">
        <v>5759</v>
      </c>
      <c r="AP35" t="s">
        <v>4521</v>
      </c>
      <c r="AQ35" t="s">
        <v>5760</v>
      </c>
      <c r="AR35" t="s">
        <v>5761</v>
      </c>
      <c r="AS35" t="s">
        <v>5762</v>
      </c>
      <c r="AT35" t="s">
        <v>5763</v>
      </c>
      <c r="AU35" t="s">
        <v>5764</v>
      </c>
      <c r="AV35" t="s">
        <v>4981</v>
      </c>
      <c r="AW35" t="s">
        <v>5765</v>
      </c>
      <c r="AX35" t="s">
        <v>4522</v>
      </c>
    </row>
    <row r="36">
      <c r="A36" s="5" t="s">
        <v>382</v>
      </c>
      <c r="B36" t="s">
        <v>1448</v>
      </c>
      <c r="C36" t="s">
        <v>5766</v>
      </c>
      <c r="D36" t="s">
        <v>5767</v>
      </c>
      <c r="E36" t="s">
        <v>5768</v>
      </c>
      <c r="F36" t="s">
        <v>5769</v>
      </c>
      <c r="G36" t="s">
        <v>5770</v>
      </c>
      <c r="H36" t="s">
        <v>5771</v>
      </c>
      <c r="I36" t="s">
        <v>5772</v>
      </c>
      <c r="J36" t="s">
        <v>4523</v>
      </c>
      <c r="K36" t="s">
        <v>5773</v>
      </c>
      <c r="L36" t="s">
        <v>5774</v>
      </c>
      <c r="M36" t="s">
        <v>5775</v>
      </c>
      <c r="N36" t="s">
        <v>5776</v>
      </c>
      <c r="O36" t="s">
        <v>5777</v>
      </c>
      <c r="P36" t="s">
        <v>5778</v>
      </c>
      <c r="Q36" t="s">
        <v>5779</v>
      </c>
      <c r="R36" t="s">
        <v>4524</v>
      </c>
      <c r="S36" t="s">
        <v>4279</v>
      </c>
      <c r="T36" t="s">
        <v>5780</v>
      </c>
      <c r="U36" t="s">
        <v>5781</v>
      </c>
      <c r="V36" t="s">
        <v>5782</v>
      </c>
      <c r="W36" t="s">
        <v>5783</v>
      </c>
      <c r="X36" t="s">
        <v>5784</v>
      </c>
      <c r="Y36" t="s">
        <v>5785</v>
      </c>
      <c r="Z36" t="s">
        <v>4525</v>
      </c>
      <c r="AA36" t="s">
        <v>5786</v>
      </c>
      <c r="AB36" t="s">
        <v>5787</v>
      </c>
      <c r="AC36" t="s">
        <v>5788</v>
      </c>
      <c r="AD36" t="s">
        <v>5789</v>
      </c>
      <c r="AE36" t="s">
        <v>5790</v>
      </c>
      <c r="AF36" t="s">
        <v>5791</v>
      </c>
      <c r="AG36" t="s">
        <v>5792</v>
      </c>
      <c r="AH36" t="s">
        <v>4526</v>
      </c>
      <c r="AI36" t="s">
        <v>5793</v>
      </c>
      <c r="AJ36" t="s">
        <v>5794</v>
      </c>
      <c r="AK36" t="s">
        <v>5795</v>
      </c>
      <c r="AL36" t="s">
        <v>5796</v>
      </c>
      <c r="AM36" t="s">
        <v>5797</v>
      </c>
      <c r="AN36" t="s">
        <v>5798</v>
      </c>
      <c r="AO36" t="s">
        <v>5799</v>
      </c>
      <c r="AP36" t="s">
        <v>4527</v>
      </c>
      <c r="AQ36" t="s">
        <v>5800</v>
      </c>
      <c r="AR36" t="s">
        <v>5801</v>
      </c>
      <c r="AS36" t="s">
        <v>5802</v>
      </c>
      <c r="AT36" t="s">
        <v>5803</v>
      </c>
      <c r="AU36" t="s">
        <v>5804</v>
      </c>
      <c r="AV36" t="s">
        <v>5805</v>
      </c>
      <c r="AW36" t="s">
        <v>5806</v>
      </c>
      <c r="AX36" t="s">
        <v>4528</v>
      </c>
    </row>
    <row r="37">
      <c r="A37" s="5" t="s">
        <v>382</v>
      </c>
      <c r="B37" t="s">
        <v>1455</v>
      </c>
      <c r="C37" t="s">
        <v>5807</v>
      </c>
      <c r="D37" t="s">
        <v>5808</v>
      </c>
      <c r="E37" t="s">
        <v>5809</v>
      </c>
      <c r="F37" t="s">
        <v>5810</v>
      </c>
      <c r="G37" t="s">
        <v>5811</v>
      </c>
      <c r="H37" t="s">
        <v>5812</v>
      </c>
      <c r="I37" t="s">
        <v>5813</v>
      </c>
      <c r="J37" t="s">
        <v>4529</v>
      </c>
      <c r="K37" t="s">
        <v>5814</v>
      </c>
      <c r="L37" t="s">
        <v>5815</v>
      </c>
      <c r="M37" t="s">
        <v>5816</v>
      </c>
      <c r="N37" t="s">
        <v>5817</v>
      </c>
      <c r="O37" t="s">
        <v>5818</v>
      </c>
      <c r="P37" t="s">
        <v>5819</v>
      </c>
      <c r="Q37" t="s">
        <v>5820</v>
      </c>
      <c r="R37" t="s">
        <v>4530</v>
      </c>
      <c r="S37" t="s">
        <v>5821</v>
      </c>
      <c r="T37" t="s">
        <v>5822</v>
      </c>
      <c r="U37" t="s">
        <v>5823</v>
      </c>
      <c r="V37" t="s">
        <v>5824</v>
      </c>
      <c r="W37" t="s">
        <v>3293</v>
      </c>
      <c r="X37" t="s">
        <v>5825</v>
      </c>
      <c r="Y37" t="s">
        <v>5826</v>
      </c>
      <c r="Z37" t="s">
        <v>4531</v>
      </c>
      <c r="AA37" t="s">
        <v>5827</v>
      </c>
      <c r="AB37" t="s">
        <v>5828</v>
      </c>
      <c r="AC37" t="s">
        <v>3692</v>
      </c>
      <c r="AD37" t="s">
        <v>5829</v>
      </c>
      <c r="AE37" t="s">
        <v>4787</v>
      </c>
      <c r="AF37" t="s">
        <v>5157</v>
      </c>
      <c r="AG37" t="s">
        <v>5830</v>
      </c>
      <c r="AH37" t="s">
        <v>4532</v>
      </c>
      <c r="AI37" t="s">
        <v>5831</v>
      </c>
      <c r="AJ37" t="s">
        <v>5832</v>
      </c>
      <c r="AK37" t="s">
        <v>5833</v>
      </c>
      <c r="AL37" t="s">
        <v>5834</v>
      </c>
      <c r="AM37" t="s">
        <v>5835</v>
      </c>
      <c r="AN37" t="s">
        <v>5836</v>
      </c>
      <c r="AO37" t="s">
        <v>5837</v>
      </c>
      <c r="AP37" t="s">
        <v>4533</v>
      </c>
      <c r="AQ37" t="s">
        <v>5838</v>
      </c>
      <c r="AR37" t="s">
        <v>4733</v>
      </c>
      <c r="AS37" t="s">
        <v>5839</v>
      </c>
      <c r="AT37" t="s">
        <v>5840</v>
      </c>
      <c r="AU37" t="s">
        <v>5841</v>
      </c>
      <c r="AV37" t="s">
        <v>5842</v>
      </c>
      <c r="AW37" t="s">
        <v>5843</v>
      </c>
      <c r="AX37" t="s">
        <v>4534</v>
      </c>
    </row>
    <row r="38">
      <c r="A38" s="5" t="s">
        <v>382</v>
      </c>
      <c r="B38" t="s">
        <v>1462</v>
      </c>
      <c r="C38" t="s">
        <v>5844</v>
      </c>
      <c r="D38" t="s">
        <v>2037</v>
      </c>
      <c r="E38" t="s">
        <v>1434</v>
      </c>
      <c r="F38" t="s">
        <v>1790</v>
      </c>
      <c r="G38" t="s">
        <v>5845</v>
      </c>
      <c r="H38" t="s">
        <v>1594</v>
      </c>
      <c r="I38" t="s">
        <v>2246</v>
      </c>
      <c r="J38" t="s">
        <v>2200</v>
      </c>
      <c r="K38" t="s">
        <v>5846</v>
      </c>
      <c r="L38" t="s">
        <v>5847</v>
      </c>
      <c r="M38" t="s">
        <v>5848</v>
      </c>
      <c r="N38" t="s">
        <v>5849</v>
      </c>
      <c r="O38" t="s">
        <v>5850</v>
      </c>
      <c r="P38" t="s">
        <v>5851</v>
      </c>
      <c r="Q38" t="s">
        <v>5852</v>
      </c>
      <c r="R38" t="s">
        <v>4535</v>
      </c>
      <c r="S38" t="s">
        <v>2136</v>
      </c>
      <c r="T38" t="s">
        <v>5853</v>
      </c>
      <c r="U38" t="s">
        <v>2794</v>
      </c>
      <c r="V38" t="s">
        <v>2272</v>
      </c>
      <c r="W38" t="s">
        <v>5854</v>
      </c>
      <c r="X38" t="s">
        <v>2572</v>
      </c>
      <c r="Y38" t="s">
        <v>5855</v>
      </c>
      <c r="Z38" t="s">
        <v>2074</v>
      </c>
      <c r="AA38" t="s">
        <v>5856</v>
      </c>
      <c r="AB38" t="s">
        <v>5857</v>
      </c>
      <c r="AC38" t="s">
        <v>5858</v>
      </c>
      <c r="AD38" t="s">
        <v>4058</v>
      </c>
      <c r="AE38" t="s">
        <v>5859</v>
      </c>
      <c r="AF38" t="s">
        <v>2760</v>
      </c>
      <c r="AG38" t="s">
        <v>5860</v>
      </c>
      <c r="AH38" t="s">
        <v>2592</v>
      </c>
      <c r="AI38" t="s">
        <v>5861</v>
      </c>
      <c r="AJ38" t="s">
        <v>3159</v>
      </c>
      <c r="AK38" t="s">
        <v>2587</v>
      </c>
      <c r="AL38" t="s">
        <v>5862</v>
      </c>
      <c r="AM38" t="s">
        <v>2369</v>
      </c>
      <c r="AN38" t="s">
        <v>2712</v>
      </c>
      <c r="AO38" t="s">
        <v>5863</v>
      </c>
      <c r="AP38" t="s">
        <v>4536</v>
      </c>
      <c r="AQ38" t="s">
        <v>1900</v>
      </c>
      <c r="AR38" t="s">
        <v>4447</v>
      </c>
      <c r="AS38" t="s">
        <v>3202</v>
      </c>
      <c r="AT38" t="s">
        <v>5864</v>
      </c>
      <c r="AU38" t="s">
        <v>5865</v>
      </c>
      <c r="AV38" t="s">
        <v>3303</v>
      </c>
      <c r="AW38" t="s">
        <v>5866</v>
      </c>
      <c r="AX38" t="s">
        <v>2516</v>
      </c>
    </row>
    <row r="39">
      <c r="A39" s="5" t="s">
        <v>382</v>
      </c>
      <c r="B39" t="s">
        <v>1469</v>
      </c>
      <c r="C39" t="s">
        <v>5867</v>
      </c>
      <c r="D39" t="s">
        <v>5868</v>
      </c>
      <c r="E39" t="s">
        <v>1884</v>
      </c>
      <c r="F39" t="s">
        <v>5869</v>
      </c>
      <c r="G39" t="s">
        <v>5870</v>
      </c>
      <c r="H39" t="s">
        <v>5871</v>
      </c>
      <c r="I39" t="s">
        <v>5872</v>
      </c>
      <c r="J39" t="s">
        <v>4537</v>
      </c>
      <c r="K39" t="s">
        <v>5873</v>
      </c>
      <c r="L39" t="s">
        <v>5874</v>
      </c>
      <c r="M39" t="s">
        <v>5875</v>
      </c>
      <c r="N39" t="s">
        <v>5876</v>
      </c>
      <c r="O39" t="s">
        <v>5877</v>
      </c>
      <c r="P39" t="s">
        <v>5878</v>
      </c>
      <c r="Q39" t="s">
        <v>5879</v>
      </c>
      <c r="R39" t="s">
        <v>4538</v>
      </c>
      <c r="S39" t="s">
        <v>5880</v>
      </c>
      <c r="T39" t="s">
        <v>3037</v>
      </c>
      <c r="U39" t="s">
        <v>5881</v>
      </c>
      <c r="V39" t="s">
        <v>5882</v>
      </c>
      <c r="W39" t="s">
        <v>4168</v>
      </c>
      <c r="X39" t="s">
        <v>5730</v>
      </c>
      <c r="Y39" t="s">
        <v>5883</v>
      </c>
      <c r="Z39" t="s">
        <v>4539</v>
      </c>
      <c r="AA39" t="s">
        <v>5884</v>
      </c>
      <c r="AB39" t="s">
        <v>5885</v>
      </c>
      <c r="AC39" t="s">
        <v>5886</v>
      </c>
      <c r="AD39" t="s">
        <v>5887</v>
      </c>
      <c r="AE39" t="s">
        <v>3811</v>
      </c>
      <c r="AF39" t="s">
        <v>5888</v>
      </c>
      <c r="AG39" t="s">
        <v>5889</v>
      </c>
      <c r="AH39" t="s">
        <v>4540</v>
      </c>
      <c r="AI39" t="s">
        <v>5890</v>
      </c>
      <c r="AJ39" t="s">
        <v>5891</v>
      </c>
      <c r="AK39" t="s">
        <v>5892</v>
      </c>
      <c r="AL39" t="s">
        <v>5893</v>
      </c>
      <c r="AM39" t="s">
        <v>5894</v>
      </c>
      <c r="AN39" t="s">
        <v>5895</v>
      </c>
      <c r="AO39" t="s">
        <v>5896</v>
      </c>
      <c r="AP39" t="s">
        <v>4541</v>
      </c>
      <c r="AQ39" t="s">
        <v>5897</v>
      </c>
      <c r="AR39" t="s">
        <v>5898</v>
      </c>
      <c r="AS39" t="s">
        <v>5899</v>
      </c>
      <c r="AT39" t="s">
        <v>5900</v>
      </c>
      <c r="AU39" t="s">
        <v>5901</v>
      </c>
      <c r="AV39" t="s">
        <v>4761</v>
      </c>
      <c r="AW39" t="s">
        <v>5902</v>
      </c>
      <c r="AX39" t="s">
        <v>4542</v>
      </c>
    </row>
    <row r="40">
      <c r="A40" s="5" t="s">
        <v>382</v>
      </c>
      <c r="B40" t="s">
        <v>1476</v>
      </c>
      <c r="C40" t="s">
        <v>5903</v>
      </c>
      <c r="D40" t="s">
        <v>5145</v>
      </c>
      <c r="E40" t="s">
        <v>4370</v>
      </c>
      <c r="F40" t="s">
        <v>5904</v>
      </c>
      <c r="G40" t="s">
        <v>5905</v>
      </c>
      <c r="H40" t="s">
        <v>4882</v>
      </c>
      <c r="I40" t="s">
        <v>5906</v>
      </c>
      <c r="J40" t="s">
        <v>4543</v>
      </c>
      <c r="K40" t="s">
        <v>5907</v>
      </c>
      <c r="L40" t="s">
        <v>5908</v>
      </c>
      <c r="M40" t="s">
        <v>5909</v>
      </c>
      <c r="N40" t="s">
        <v>5910</v>
      </c>
      <c r="O40" t="s">
        <v>5911</v>
      </c>
      <c r="P40" t="s">
        <v>5912</v>
      </c>
      <c r="Q40" t="s">
        <v>5913</v>
      </c>
      <c r="R40" t="s">
        <v>4544</v>
      </c>
      <c r="S40" t="s">
        <v>5914</v>
      </c>
      <c r="T40" t="s">
        <v>5915</v>
      </c>
      <c r="U40" t="s">
        <v>5916</v>
      </c>
      <c r="V40" t="s">
        <v>5917</v>
      </c>
      <c r="W40" t="s">
        <v>5918</v>
      </c>
      <c r="X40" t="s">
        <v>3674</v>
      </c>
      <c r="Y40" t="s">
        <v>5919</v>
      </c>
      <c r="Z40" t="s">
        <v>4320</v>
      </c>
      <c r="AA40" t="s">
        <v>5920</v>
      </c>
      <c r="AB40" t="s">
        <v>5921</v>
      </c>
      <c r="AC40" t="s">
        <v>5922</v>
      </c>
      <c r="AD40" t="s">
        <v>4394</v>
      </c>
      <c r="AE40" t="s">
        <v>5923</v>
      </c>
      <c r="AF40" t="s">
        <v>5924</v>
      </c>
      <c r="AG40" t="s">
        <v>5925</v>
      </c>
      <c r="AH40" t="s">
        <v>4545</v>
      </c>
      <c r="AI40" t="s">
        <v>5926</v>
      </c>
      <c r="AJ40" t="s">
        <v>5927</v>
      </c>
      <c r="AK40" t="s">
        <v>5928</v>
      </c>
      <c r="AL40" t="s">
        <v>5929</v>
      </c>
      <c r="AM40" t="s">
        <v>5930</v>
      </c>
      <c r="AN40" t="s">
        <v>5931</v>
      </c>
      <c r="AO40" t="s">
        <v>5932</v>
      </c>
      <c r="AP40" t="s">
        <v>4546</v>
      </c>
      <c r="AQ40" t="s">
        <v>5933</v>
      </c>
      <c r="AR40" t="s">
        <v>5934</v>
      </c>
      <c r="AS40" t="s">
        <v>2495</v>
      </c>
      <c r="AT40" t="s">
        <v>5935</v>
      </c>
      <c r="AU40" t="s">
        <v>5627</v>
      </c>
      <c r="AV40" t="s">
        <v>5936</v>
      </c>
      <c r="AW40" t="s">
        <v>5937</v>
      </c>
      <c r="AX40" t="s">
        <v>4547</v>
      </c>
    </row>
    <row r="41">
      <c r="A41" s="5" t="s">
        <v>382</v>
      </c>
      <c r="B41" t="s">
        <v>1483</v>
      </c>
      <c r="C41" t="s">
        <v>5938</v>
      </c>
      <c r="D41" t="s">
        <v>4437</v>
      </c>
      <c r="E41" t="s">
        <v>5939</v>
      </c>
      <c r="F41" t="s">
        <v>5940</v>
      </c>
      <c r="G41" t="s">
        <v>5941</v>
      </c>
      <c r="H41" t="s">
        <v>5942</v>
      </c>
      <c r="I41" t="s">
        <v>5943</v>
      </c>
      <c r="J41" t="s">
        <v>4548</v>
      </c>
      <c r="K41" t="s">
        <v>5944</v>
      </c>
      <c r="L41" t="s">
        <v>5945</v>
      </c>
      <c r="M41" t="s">
        <v>5946</v>
      </c>
      <c r="N41" t="s">
        <v>5947</v>
      </c>
      <c r="O41" t="s">
        <v>5948</v>
      </c>
      <c r="P41" t="s">
        <v>5949</v>
      </c>
      <c r="Q41" t="s">
        <v>5950</v>
      </c>
      <c r="R41" t="s">
        <v>4549</v>
      </c>
      <c r="S41" t="s">
        <v>5951</v>
      </c>
      <c r="T41" t="s">
        <v>4726</v>
      </c>
      <c r="U41" t="s">
        <v>5458</v>
      </c>
      <c r="V41" t="s">
        <v>5952</v>
      </c>
      <c r="W41" t="s">
        <v>5953</v>
      </c>
      <c r="X41" t="s">
        <v>5954</v>
      </c>
      <c r="Y41" t="s">
        <v>5955</v>
      </c>
      <c r="Z41" t="s">
        <v>3532</v>
      </c>
      <c r="AA41" t="s">
        <v>5956</v>
      </c>
      <c r="AB41" t="s">
        <v>5957</v>
      </c>
      <c r="AC41" t="s">
        <v>5958</v>
      </c>
      <c r="AD41" t="s">
        <v>5959</v>
      </c>
      <c r="AE41" t="s">
        <v>5960</v>
      </c>
      <c r="AF41" t="s">
        <v>5961</v>
      </c>
      <c r="AG41" t="s">
        <v>5962</v>
      </c>
      <c r="AH41" t="s">
        <v>4550</v>
      </c>
      <c r="AI41" t="s">
        <v>5963</v>
      </c>
      <c r="AJ41" t="s">
        <v>5964</v>
      </c>
      <c r="AK41" t="s">
        <v>4898</v>
      </c>
      <c r="AL41" t="s">
        <v>5965</v>
      </c>
      <c r="AM41" t="s">
        <v>5966</v>
      </c>
      <c r="AN41" t="s">
        <v>5967</v>
      </c>
      <c r="AO41" t="s">
        <v>5968</v>
      </c>
      <c r="AP41" t="s">
        <v>4551</v>
      </c>
      <c r="AQ41" t="s">
        <v>5969</v>
      </c>
      <c r="AR41" t="s">
        <v>5970</v>
      </c>
      <c r="AS41" t="s">
        <v>5971</v>
      </c>
      <c r="AT41" t="s">
        <v>2216</v>
      </c>
      <c r="AU41" t="s">
        <v>5972</v>
      </c>
      <c r="AV41" t="s">
        <v>5973</v>
      </c>
      <c r="AW41" t="s">
        <v>5974</v>
      </c>
      <c r="AX41" t="s">
        <v>4552</v>
      </c>
    </row>
    <row r="42">
      <c r="A42" s="5" t="s">
        <v>382</v>
      </c>
      <c r="B42" t="s">
        <v>1490</v>
      </c>
      <c r="C42" t="s">
        <v>5975</v>
      </c>
      <c r="D42" t="s">
        <v>5976</v>
      </c>
      <c r="E42" t="s">
        <v>5420</v>
      </c>
      <c r="F42" t="s">
        <v>5977</v>
      </c>
      <c r="G42" t="s">
        <v>4126</v>
      </c>
      <c r="H42" t="s">
        <v>5341</v>
      </c>
      <c r="I42" t="s">
        <v>1895</v>
      </c>
      <c r="J42" t="s">
        <v>4553</v>
      </c>
      <c r="K42" t="s">
        <v>5978</v>
      </c>
      <c r="L42" t="s">
        <v>5979</v>
      </c>
      <c r="M42" t="s">
        <v>5980</v>
      </c>
      <c r="N42" t="s">
        <v>5981</v>
      </c>
      <c r="O42" t="s">
        <v>5982</v>
      </c>
      <c r="P42" t="s">
        <v>5983</v>
      </c>
      <c r="Q42" t="s">
        <v>5984</v>
      </c>
      <c r="R42" t="s">
        <v>4554</v>
      </c>
      <c r="S42" t="s">
        <v>5985</v>
      </c>
      <c r="T42" t="s">
        <v>5986</v>
      </c>
      <c r="U42" t="s">
        <v>1256</v>
      </c>
      <c r="V42" t="s">
        <v>5987</v>
      </c>
      <c r="W42" t="s">
        <v>3033</v>
      </c>
      <c r="X42" t="s">
        <v>5988</v>
      </c>
      <c r="Y42" t="s">
        <v>5407</v>
      </c>
      <c r="Z42" t="s">
        <v>3150</v>
      </c>
      <c r="AA42" t="s">
        <v>5989</v>
      </c>
      <c r="AB42" t="s">
        <v>5990</v>
      </c>
      <c r="AC42" t="s">
        <v>5991</v>
      </c>
      <c r="AD42" t="s">
        <v>5992</v>
      </c>
      <c r="AE42" t="s">
        <v>5993</v>
      </c>
      <c r="AF42" t="s">
        <v>5994</v>
      </c>
      <c r="AG42" t="s">
        <v>5995</v>
      </c>
      <c r="AH42" t="s">
        <v>4555</v>
      </c>
      <c r="AI42" t="s">
        <v>5996</v>
      </c>
      <c r="AJ42" t="s">
        <v>5997</v>
      </c>
      <c r="AK42" t="s">
        <v>5998</v>
      </c>
      <c r="AL42" t="s">
        <v>5999</v>
      </c>
      <c r="AM42" t="s">
        <v>6000</v>
      </c>
      <c r="AN42" t="s">
        <v>6001</v>
      </c>
      <c r="AO42" t="s">
        <v>6002</v>
      </c>
      <c r="AP42" t="s">
        <v>4556</v>
      </c>
      <c r="AQ42" t="s">
        <v>6003</v>
      </c>
      <c r="AR42" t="s">
        <v>6004</v>
      </c>
      <c r="AS42" t="s">
        <v>3590</v>
      </c>
      <c r="AT42" t="s">
        <v>6005</v>
      </c>
      <c r="AU42" t="s">
        <v>6006</v>
      </c>
      <c r="AV42" t="s">
        <v>6007</v>
      </c>
      <c r="AW42" t="s">
        <v>2130</v>
      </c>
      <c r="AX42" t="s">
        <v>4557</v>
      </c>
    </row>
    <row r="43">
      <c r="A43" s="5" t="s">
        <v>382</v>
      </c>
      <c r="B43" t="s">
        <v>1497</v>
      </c>
      <c r="C43" t="s">
        <v>4790</v>
      </c>
      <c r="D43" t="s">
        <v>6008</v>
      </c>
      <c r="E43" t="s">
        <v>5136</v>
      </c>
      <c r="F43" t="s">
        <v>6009</v>
      </c>
      <c r="G43" t="s">
        <v>5787</v>
      </c>
      <c r="H43" t="s">
        <v>6010</v>
      </c>
      <c r="I43" t="s">
        <v>6011</v>
      </c>
      <c r="J43" t="s">
        <v>4558</v>
      </c>
      <c r="K43" t="s">
        <v>6012</v>
      </c>
      <c r="L43" t="s">
        <v>6013</v>
      </c>
      <c r="M43" t="s">
        <v>6014</v>
      </c>
      <c r="N43" t="s">
        <v>6015</v>
      </c>
      <c r="O43" t="s">
        <v>6016</v>
      </c>
      <c r="P43" t="s">
        <v>6017</v>
      </c>
      <c r="Q43" t="s">
        <v>6018</v>
      </c>
      <c r="R43" t="s">
        <v>4559</v>
      </c>
      <c r="S43" t="s">
        <v>6019</v>
      </c>
      <c r="T43" t="s">
        <v>6020</v>
      </c>
      <c r="U43" t="s">
        <v>6021</v>
      </c>
      <c r="V43" t="s">
        <v>6022</v>
      </c>
      <c r="W43" t="s">
        <v>6023</v>
      </c>
      <c r="X43" t="s">
        <v>6024</v>
      </c>
      <c r="Y43" t="s">
        <v>6025</v>
      </c>
      <c r="Z43" t="s">
        <v>4560</v>
      </c>
      <c r="AA43" t="s">
        <v>6026</v>
      </c>
      <c r="AB43" t="s">
        <v>6027</v>
      </c>
      <c r="AC43" t="s">
        <v>6028</v>
      </c>
      <c r="AD43" t="s">
        <v>3543</v>
      </c>
      <c r="AE43" t="s">
        <v>3761</v>
      </c>
      <c r="AF43" t="s">
        <v>6029</v>
      </c>
      <c r="AG43" t="s">
        <v>6030</v>
      </c>
      <c r="AH43" t="s">
        <v>4561</v>
      </c>
      <c r="AI43" t="s">
        <v>6031</v>
      </c>
      <c r="AJ43" t="s">
        <v>6032</v>
      </c>
      <c r="AK43" t="s">
        <v>6033</v>
      </c>
      <c r="AL43" t="s">
        <v>6034</v>
      </c>
      <c r="AM43" t="s">
        <v>6035</v>
      </c>
      <c r="AN43" t="s">
        <v>6036</v>
      </c>
      <c r="AO43" t="s">
        <v>4884</v>
      </c>
      <c r="AP43" t="s">
        <v>4562</v>
      </c>
      <c r="AQ43" t="s">
        <v>6037</v>
      </c>
      <c r="AR43" t="s">
        <v>6038</v>
      </c>
      <c r="AS43" t="s">
        <v>6039</v>
      </c>
      <c r="AT43" t="s">
        <v>6040</v>
      </c>
      <c r="AU43" t="s">
        <v>6041</v>
      </c>
      <c r="AV43" t="s">
        <v>6042</v>
      </c>
      <c r="AW43" t="s">
        <v>6043</v>
      </c>
      <c r="AX43" t="s">
        <v>4563</v>
      </c>
    </row>
    <row r="44">
      <c r="A44" s="5" t="s">
        <v>382</v>
      </c>
      <c r="B44" t="s">
        <v>1503</v>
      </c>
      <c r="C44" t="s">
        <v>6044</v>
      </c>
      <c r="D44" t="s">
        <v>6045</v>
      </c>
      <c r="E44" t="s">
        <v>4676</v>
      </c>
      <c r="F44" t="s">
        <v>2080</v>
      </c>
      <c r="G44" t="s">
        <v>1320</v>
      </c>
      <c r="H44" t="s">
        <v>6046</v>
      </c>
      <c r="I44" t="s">
        <v>6047</v>
      </c>
      <c r="J44" t="s">
        <v>3953</v>
      </c>
      <c r="K44" t="s">
        <v>6048</v>
      </c>
      <c r="L44" t="s">
        <v>6049</v>
      </c>
      <c r="M44" t="s">
        <v>6050</v>
      </c>
      <c r="N44" t="s">
        <v>6051</v>
      </c>
      <c r="O44" t="s">
        <v>6052</v>
      </c>
      <c r="P44" t="s">
        <v>6053</v>
      </c>
      <c r="Q44" t="s">
        <v>6054</v>
      </c>
      <c r="R44" t="s">
        <v>4564</v>
      </c>
      <c r="S44" t="s">
        <v>6055</v>
      </c>
      <c r="T44" t="s">
        <v>4397</v>
      </c>
      <c r="U44" t="s">
        <v>6056</v>
      </c>
      <c r="V44" t="s">
        <v>2081</v>
      </c>
      <c r="W44" t="s">
        <v>6057</v>
      </c>
      <c r="X44" t="s">
        <v>6058</v>
      </c>
      <c r="Y44" t="s">
        <v>6059</v>
      </c>
      <c r="Z44" t="s">
        <v>3036</v>
      </c>
      <c r="AA44" t="s">
        <v>6060</v>
      </c>
      <c r="AB44" t="s">
        <v>6061</v>
      </c>
      <c r="AC44" t="s">
        <v>2476</v>
      </c>
      <c r="AD44" t="s">
        <v>6062</v>
      </c>
      <c r="AE44" t="s">
        <v>6063</v>
      </c>
      <c r="AF44" t="s">
        <v>6064</v>
      </c>
      <c r="AG44" t="s">
        <v>5135</v>
      </c>
      <c r="AH44" t="s">
        <v>4565</v>
      </c>
      <c r="AI44" t="s">
        <v>6065</v>
      </c>
      <c r="AJ44" t="s">
        <v>6066</v>
      </c>
      <c r="AK44" t="s">
        <v>6067</v>
      </c>
      <c r="AL44" t="s">
        <v>6068</v>
      </c>
      <c r="AM44" t="s">
        <v>6069</v>
      </c>
      <c r="AN44" t="s">
        <v>2941</v>
      </c>
      <c r="AO44" t="s">
        <v>6070</v>
      </c>
      <c r="AP44" t="s">
        <v>4566</v>
      </c>
      <c r="AQ44" t="s">
        <v>6071</v>
      </c>
      <c r="AR44" t="s">
        <v>1307</v>
      </c>
      <c r="AS44" t="s">
        <v>6072</v>
      </c>
      <c r="AT44" t="s">
        <v>6073</v>
      </c>
      <c r="AU44" t="s">
        <v>6074</v>
      </c>
      <c r="AV44" t="s">
        <v>2818</v>
      </c>
      <c r="AW44" t="s">
        <v>6075</v>
      </c>
      <c r="AX44" t="s">
        <v>4567</v>
      </c>
    </row>
    <row r="45">
      <c r="A45" s="5" t="s">
        <v>382</v>
      </c>
      <c r="B45" t="s">
        <v>1507</v>
      </c>
      <c r="C45" t="s">
        <v>6076</v>
      </c>
      <c r="D45" t="s">
        <v>6077</v>
      </c>
      <c r="E45" t="s">
        <v>6078</v>
      </c>
      <c r="F45" t="s">
        <v>6079</v>
      </c>
      <c r="G45" t="s">
        <v>4224</v>
      </c>
      <c r="H45" t="s">
        <v>6080</v>
      </c>
      <c r="I45" t="s">
        <v>2384</v>
      </c>
      <c r="J45" t="s">
        <v>2811</v>
      </c>
      <c r="K45" t="s">
        <v>6081</v>
      </c>
      <c r="L45" t="s">
        <v>6082</v>
      </c>
      <c r="M45" t="s">
        <v>6083</v>
      </c>
      <c r="N45" t="s">
        <v>6084</v>
      </c>
      <c r="O45" t="s">
        <v>6085</v>
      </c>
      <c r="P45" t="s">
        <v>6086</v>
      </c>
      <c r="Q45" t="s">
        <v>6087</v>
      </c>
      <c r="R45" t="s">
        <v>4568</v>
      </c>
      <c r="S45" t="s">
        <v>6088</v>
      </c>
      <c r="T45" t="s">
        <v>6089</v>
      </c>
      <c r="U45" t="s">
        <v>4726</v>
      </c>
      <c r="V45" t="s">
        <v>6090</v>
      </c>
      <c r="W45" t="s">
        <v>4852</v>
      </c>
      <c r="X45" t="s">
        <v>6091</v>
      </c>
      <c r="Y45" t="s">
        <v>4657</v>
      </c>
      <c r="Z45" t="s">
        <v>4569</v>
      </c>
      <c r="AA45" t="s">
        <v>6092</v>
      </c>
      <c r="AB45" t="s">
        <v>6093</v>
      </c>
      <c r="AC45" t="s">
        <v>2779</v>
      </c>
      <c r="AD45" t="s">
        <v>6094</v>
      </c>
      <c r="AE45" t="s">
        <v>6095</v>
      </c>
      <c r="AF45" t="s">
        <v>6096</v>
      </c>
      <c r="AG45" t="s">
        <v>6097</v>
      </c>
      <c r="AH45" t="s">
        <v>4570</v>
      </c>
      <c r="AI45" t="s">
        <v>6098</v>
      </c>
      <c r="AJ45" t="s">
        <v>6099</v>
      </c>
      <c r="AK45" t="s">
        <v>6100</v>
      </c>
      <c r="AL45" t="s">
        <v>6101</v>
      </c>
      <c r="AM45" t="s">
        <v>6102</v>
      </c>
      <c r="AN45" t="s">
        <v>6103</v>
      </c>
      <c r="AO45" t="s">
        <v>6104</v>
      </c>
      <c r="AP45" t="s">
        <v>1500</v>
      </c>
      <c r="AQ45" t="s">
        <v>6105</v>
      </c>
      <c r="AR45" t="s">
        <v>6106</v>
      </c>
      <c r="AS45" t="s">
        <v>5689</v>
      </c>
      <c r="AT45" t="s">
        <v>6107</v>
      </c>
      <c r="AU45" t="s">
        <v>6108</v>
      </c>
      <c r="AV45" t="s">
        <v>5080</v>
      </c>
      <c r="AW45" t="s">
        <v>6109</v>
      </c>
      <c r="AX45" t="s">
        <v>4571</v>
      </c>
    </row>
    <row r="46">
      <c r="A46" s="5" t="s">
        <v>382</v>
      </c>
      <c r="B46" t="s">
        <v>1514</v>
      </c>
      <c r="C46" t="s">
        <v>1933</v>
      </c>
      <c r="D46" t="s">
        <v>6110</v>
      </c>
      <c r="E46" t="s">
        <v>6111</v>
      </c>
      <c r="F46" t="s">
        <v>6112</v>
      </c>
      <c r="G46" t="s">
        <v>4437</v>
      </c>
      <c r="H46" t="s">
        <v>2786</v>
      </c>
      <c r="I46" t="s">
        <v>5421</v>
      </c>
      <c r="J46" t="s">
        <v>4572</v>
      </c>
      <c r="K46" t="s">
        <v>6113</v>
      </c>
      <c r="L46" t="s">
        <v>6114</v>
      </c>
      <c r="M46" t="s">
        <v>6115</v>
      </c>
      <c r="N46" t="s">
        <v>6116</v>
      </c>
      <c r="O46" t="s">
        <v>6117</v>
      </c>
      <c r="P46" t="s">
        <v>6118</v>
      </c>
      <c r="Q46" t="s">
        <v>6119</v>
      </c>
      <c r="R46" t="s">
        <v>4573</v>
      </c>
      <c r="S46" t="s">
        <v>6120</v>
      </c>
      <c r="T46" t="s">
        <v>6121</v>
      </c>
      <c r="U46" t="s">
        <v>6122</v>
      </c>
      <c r="V46" t="s">
        <v>6123</v>
      </c>
      <c r="W46" t="s">
        <v>5765</v>
      </c>
      <c r="X46" t="s">
        <v>5898</v>
      </c>
      <c r="Y46" t="s">
        <v>4397</v>
      </c>
      <c r="Z46" t="s">
        <v>4574</v>
      </c>
      <c r="AA46" t="s">
        <v>6124</v>
      </c>
      <c r="AB46" t="s">
        <v>5197</v>
      </c>
      <c r="AC46" t="s">
        <v>5454</v>
      </c>
      <c r="AD46" t="s">
        <v>6125</v>
      </c>
      <c r="AE46" t="s">
        <v>6126</v>
      </c>
      <c r="AF46" t="s">
        <v>6127</v>
      </c>
      <c r="AG46" t="s">
        <v>6128</v>
      </c>
      <c r="AH46" t="s">
        <v>1259</v>
      </c>
      <c r="AI46" t="s">
        <v>6129</v>
      </c>
      <c r="AJ46" t="s">
        <v>6130</v>
      </c>
      <c r="AK46" t="s">
        <v>6131</v>
      </c>
      <c r="AL46" t="s">
        <v>6132</v>
      </c>
      <c r="AM46" t="s">
        <v>5443</v>
      </c>
      <c r="AN46" t="s">
        <v>6133</v>
      </c>
      <c r="AO46" t="s">
        <v>6134</v>
      </c>
      <c r="AP46" t="s">
        <v>4575</v>
      </c>
      <c r="AQ46" t="s">
        <v>6135</v>
      </c>
      <c r="AR46" t="s">
        <v>6136</v>
      </c>
      <c r="AS46" t="s">
        <v>6137</v>
      </c>
      <c r="AT46" t="s">
        <v>6138</v>
      </c>
      <c r="AU46" t="s">
        <v>6139</v>
      </c>
      <c r="AV46" t="s">
        <v>6140</v>
      </c>
      <c r="AW46" t="s">
        <v>6141</v>
      </c>
      <c r="AX46" t="s">
        <v>3166</v>
      </c>
    </row>
    <row r="47">
      <c r="A47" s="5" t="s">
        <v>382</v>
      </c>
      <c r="B47" t="s">
        <v>1521</v>
      </c>
      <c r="C47" t="s">
        <v>6142</v>
      </c>
      <c r="D47" t="s">
        <v>6143</v>
      </c>
      <c r="E47" t="s">
        <v>6144</v>
      </c>
      <c r="F47" t="s">
        <v>6145</v>
      </c>
      <c r="G47" t="s">
        <v>6146</v>
      </c>
      <c r="H47" t="s">
        <v>6147</v>
      </c>
      <c r="I47" t="s">
        <v>6148</v>
      </c>
      <c r="J47" t="s">
        <v>4576</v>
      </c>
      <c r="K47" t="s">
        <v>6149</v>
      </c>
      <c r="L47" t="s">
        <v>6150</v>
      </c>
      <c r="M47" t="s">
        <v>6151</v>
      </c>
      <c r="N47" t="s">
        <v>6152</v>
      </c>
      <c r="O47" t="s">
        <v>6153</v>
      </c>
      <c r="P47" t="s">
        <v>6154</v>
      </c>
      <c r="Q47" t="s">
        <v>6155</v>
      </c>
      <c r="R47" t="s">
        <v>4577</v>
      </c>
      <c r="S47" t="s">
        <v>6156</v>
      </c>
      <c r="T47" t="s">
        <v>6143</v>
      </c>
      <c r="U47" t="s">
        <v>6157</v>
      </c>
      <c r="V47" t="s">
        <v>6158</v>
      </c>
      <c r="W47" t="s">
        <v>6159</v>
      </c>
      <c r="X47" t="s">
        <v>6160</v>
      </c>
      <c r="Y47" t="s">
        <v>6161</v>
      </c>
      <c r="Z47" t="s">
        <v>4578</v>
      </c>
      <c r="AA47" t="s">
        <v>6162</v>
      </c>
      <c r="AB47" t="s">
        <v>6163</v>
      </c>
      <c r="AC47" t="s">
        <v>6164</v>
      </c>
      <c r="AD47" t="s">
        <v>6165</v>
      </c>
      <c r="AE47" t="s">
        <v>6166</v>
      </c>
      <c r="AF47" t="s">
        <v>6167</v>
      </c>
      <c r="AG47" t="s">
        <v>6168</v>
      </c>
      <c r="AH47" t="s">
        <v>4579</v>
      </c>
      <c r="AI47" t="s">
        <v>6169</v>
      </c>
      <c r="AJ47" t="s">
        <v>6170</v>
      </c>
      <c r="AK47" t="s">
        <v>6171</v>
      </c>
      <c r="AL47" t="s">
        <v>6172</v>
      </c>
      <c r="AM47" t="s">
        <v>6173</v>
      </c>
      <c r="AN47" t="s">
        <v>6174</v>
      </c>
      <c r="AO47" t="s">
        <v>6175</v>
      </c>
      <c r="AP47" t="s">
        <v>4580</v>
      </c>
      <c r="AQ47" t="s">
        <v>6176</v>
      </c>
      <c r="AR47" t="s">
        <v>6177</v>
      </c>
      <c r="AS47" t="s">
        <v>4581</v>
      </c>
      <c r="AT47" t="s">
        <v>6178</v>
      </c>
      <c r="AU47" t="s">
        <v>3258</v>
      </c>
      <c r="AV47" t="s">
        <v>6179</v>
      </c>
      <c r="AW47" t="s">
        <v>6180</v>
      </c>
      <c r="AX47" t="s">
        <v>4581</v>
      </c>
    </row>
    <row r="49">
      <c r="A49" t="s">
        <v>427</v>
      </c>
    </row>
    <row r="50">
      <c r="A50" t="s">
        <v>428</v>
      </c>
    </row>
    <row r="51">
      <c r="A51" t="s">
        <v>429</v>
      </c>
    </row>
    <row r="52">
      <c r="A52" t="s">
        <v>430</v>
      </c>
    </row>
    <row r="53">
      <c r="A53" t="s">
        <v>431</v>
      </c>
    </row>
    <row r="54">
      <c r="A54" t="s">
        <v>432</v>
      </c>
    </row>
    <row r="55">
      <c r="A55" t="s">
        <v>432</v>
      </c>
    </row>
    <row r="56">
      <c r="A56" t="s">
        <v>433</v>
      </c>
    </row>
    <row r="57">
      <c r="A57" t="s">
        <v>434</v>
      </c>
    </row>
    <row r="58">
      <c r="A58" t="s">
        <v>435</v>
      </c>
    </row>
    <row r="59">
      <c r="A59" t="s">
        <v>1528</v>
      </c>
    </row>
    <row r="60">
      <c r="A60" t="s">
        <v>1529</v>
      </c>
    </row>
    <row r="61">
      <c r="A61" t="s">
        <v>436</v>
      </c>
    </row>
    <row r="62">
      <c r="A62" t="s">
        <v>1050</v>
      </c>
    </row>
    <row r="63">
      <c r="A63" t="s">
        <v>382</v>
      </c>
    </row>
    <row r="64">
      <c r="A64" t="s">
        <v>438</v>
      </c>
    </row>
    <row r="65">
      <c r="A65" t="s">
        <v>1530</v>
      </c>
    </row>
  </sheetData>
  <mergeCells count="1">
    <mergeCell ref="A3:AX3"/>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12</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629</v>
      </c>
      <c r="H4" s="2" t="s">
        <v>388</v>
      </c>
    </row>
    <row r="5">
      <c r="A5" s="5" t="s">
        <v>382</v>
      </c>
      <c r="B5" t="s">
        <v>630</v>
      </c>
      <c r="C5" t="s">
        <v>532</v>
      </c>
      <c r="D5" t="s">
        <v>631</v>
      </c>
      <c r="E5" t="s">
        <v>491</v>
      </c>
      <c r="F5" t="s">
        <v>616</v>
      </c>
      <c r="G5" t="s">
        <v>602</v>
      </c>
      <c r="H5" t="s">
        <v>398</v>
      </c>
    </row>
    <row r="6">
      <c r="A6" s="5" t="s">
        <v>382</v>
      </c>
      <c r="B6" t="s">
        <v>632</v>
      </c>
      <c r="C6" t="s">
        <v>566</v>
      </c>
      <c r="D6" t="s">
        <v>633</v>
      </c>
      <c r="E6" t="s">
        <v>548</v>
      </c>
      <c r="F6" t="s">
        <v>634</v>
      </c>
      <c r="G6" t="s">
        <v>512</v>
      </c>
      <c r="H6" t="s">
        <v>548</v>
      </c>
    </row>
    <row r="7">
      <c r="A7" s="5" t="s">
        <v>382</v>
      </c>
      <c r="B7" t="s">
        <v>635</v>
      </c>
      <c r="C7" t="s">
        <v>492</v>
      </c>
      <c r="D7" t="s">
        <v>550</v>
      </c>
      <c r="E7" t="s">
        <v>595</v>
      </c>
      <c r="F7" t="s">
        <v>636</v>
      </c>
      <c r="G7" t="s">
        <v>637</v>
      </c>
      <c r="H7" t="s">
        <v>496</v>
      </c>
    </row>
    <row r="8">
      <c r="A8" s="5" t="s">
        <v>382</v>
      </c>
      <c r="B8" t="s">
        <v>638</v>
      </c>
      <c r="C8" t="s">
        <v>547</v>
      </c>
      <c r="D8" t="s">
        <v>639</v>
      </c>
      <c r="E8" t="s">
        <v>586</v>
      </c>
      <c r="F8" t="s">
        <v>625</v>
      </c>
      <c r="G8" t="s">
        <v>420</v>
      </c>
      <c r="H8" t="s">
        <v>567</v>
      </c>
    </row>
    <row r="9">
      <c r="A9" s="5" t="s">
        <v>382</v>
      </c>
      <c r="B9" t="s">
        <v>640</v>
      </c>
      <c r="C9" t="s">
        <v>547</v>
      </c>
      <c r="D9" t="s">
        <v>641</v>
      </c>
      <c r="E9" t="s">
        <v>492</v>
      </c>
      <c r="F9" t="s">
        <v>623</v>
      </c>
      <c r="G9" t="s">
        <v>642</v>
      </c>
      <c r="H9" t="s">
        <v>567</v>
      </c>
    </row>
    <row r="10">
      <c r="A10" s="5" t="s">
        <v>382</v>
      </c>
      <c r="B10" t="s">
        <v>643</v>
      </c>
      <c r="C10" t="s">
        <v>491</v>
      </c>
      <c r="D10" t="s">
        <v>498</v>
      </c>
      <c r="E10" t="s">
        <v>393</v>
      </c>
      <c r="F10" t="s">
        <v>507</v>
      </c>
      <c r="G10" t="s">
        <v>512</v>
      </c>
      <c r="H10" t="s">
        <v>517</v>
      </c>
    </row>
    <row r="11">
      <c r="A11" s="5" t="s">
        <v>382</v>
      </c>
      <c r="B11" t="s">
        <v>644</v>
      </c>
      <c r="C11" t="s">
        <v>492</v>
      </c>
      <c r="D11" t="s">
        <v>499</v>
      </c>
      <c r="E11" t="s">
        <v>492</v>
      </c>
      <c r="F11" t="s">
        <v>508</v>
      </c>
      <c r="G11" t="s">
        <v>513</v>
      </c>
      <c r="H11" t="s">
        <v>495</v>
      </c>
    </row>
    <row r="12">
      <c r="A12" s="5" t="s">
        <v>382</v>
      </c>
      <c r="B12" t="s">
        <v>645</v>
      </c>
      <c r="C12" t="s">
        <v>493</v>
      </c>
      <c r="D12" t="s">
        <v>392</v>
      </c>
      <c r="E12" t="s">
        <v>391</v>
      </c>
      <c r="F12" t="s">
        <v>509</v>
      </c>
      <c r="G12" t="s">
        <v>514</v>
      </c>
      <c r="H12" t="s">
        <v>517</v>
      </c>
    </row>
    <row r="13">
      <c r="A13" s="5" t="s">
        <v>382</v>
      </c>
      <c r="B13" t="s">
        <v>646</v>
      </c>
      <c r="C13" t="s">
        <v>494</v>
      </c>
      <c r="D13" t="s">
        <v>500</v>
      </c>
      <c r="E13" t="s">
        <v>494</v>
      </c>
      <c r="F13" t="s">
        <v>510</v>
      </c>
      <c r="G13" t="s">
        <v>515</v>
      </c>
      <c r="H13" t="s">
        <v>518</v>
      </c>
    </row>
    <row r="14">
      <c r="A14" s="5" t="s">
        <v>382</v>
      </c>
      <c r="B14" t="s">
        <v>647</v>
      </c>
      <c r="C14" t="s">
        <v>495</v>
      </c>
      <c r="D14" t="s">
        <v>501</v>
      </c>
      <c r="E14" t="s">
        <v>504</v>
      </c>
      <c r="F14" t="s">
        <v>409</v>
      </c>
      <c r="G14" t="s">
        <v>398</v>
      </c>
      <c r="H14" t="s">
        <v>519</v>
      </c>
    </row>
    <row r="15">
      <c r="A15" s="5" t="s">
        <v>382</v>
      </c>
      <c r="B15" t="s">
        <v>648</v>
      </c>
      <c r="C15" t="s">
        <v>496</v>
      </c>
      <c r="D15" t="s">
        <v>502</v>
      </c>
      <c r="E15" t="s">
        <v>505</v>
      </c>
      <c r="F15" t="s">
        <v>511</v>
      </c>
      <c r="G15" t="s">
        <v>516</v>
      </c>
      <c r="H15" t="s">
        <v>424</v>
      </c>
    </row>
    <row r="16">
      <c r="A16" s="5" t="s">
        <v>382</v>
      </c>
      <c r="B16" t="s">
        <v>649</v>
      </c>
      <c r="C16" t="s">
        <v>497</v>
      </c>
      <c r="D16" t="s">
        <v>503</v>
      </c>
      <c r="E16" t="s">
        <v>506</v>
      </c>
      <c r="F16" t="s">
        <v>394</v>
      </c>
      <c r="G16" t="s">
        <v>418</v>
      </c>
      <c r="H16" t="s">
        <v>415</v>
      </c>
    </row>
    <row r="17">
      <c r="A17" s="5" t="s">
        <v>382</v>
      </c>
      <c r="B17" t="s">
        <v>650</v>
      </c>
      <c r="C17" t="s">
        <v>391</v>
      </c>
      <c r="D17" t="s">
        <v>392</v>
      </c>
      <c r="E17" t="s">
        <v>393</v>
      </c>
      <c r="F17" t="s">
        <v>394</v>
      </c>
      <c r="G17" t="s">
        <v>395</v>
      </c>
      <c r="H17" t="s">
        <v>396</v>
      </c>
    </row>
    <row r="19">
      <c r="A19" t="s">
        <v>427</v>
      </c>
    </row>
    <row r="20">
      <c r="A20" t="s">
        <v>428</v>
      </c>
    </row>
    <row r="21">
      <c r="A21" t="s">
        <v>429</v>
      </c>
    </row>
    <row r="22">
      <c r="A22" t="s">
        <v>430</v>
      </c>
    </row>
    <row r="23">
      <c r="A23" t="s">
        <v>431</v>
      </c>
    </row>
    <row r="24">
      <c r="A24" t="s">
        <v>432</v>
      </c>
    </row>
    <row r="25">
      <c r="A25" t="s">
        <v>433</v>
      </c>
    </row>
    <row r="26">
      <c r="A26" t="s">
        <v>434</v>
      </c>
    </row>
    <row r="27">
      <c r="A27" t="s">
        <v>435</v>
      </c>
    </row>
    <row r="28">
      <c r="A28" t="s">
        <v>436</v>
      </c>
    </row>
    <row r="29">
      <c r="A29" t="s">
        <v>651</v>
      </c>
    </row>
    <row r="30">
      <c r="A30" t="s">
        <v>382</v>
      </c>
    </row>
    <row r="31">
      <c r="A31" t="s">
        <v>438</v>
      </c>
    </row>
    <row r="32">
      <c r="A32" t="s">
        <v>652</v>
      </c>
    </row>
    <row r="33">
      <c r="A33" t="s">
        <v>434</v>
      </c>
    </row>
    <row r="34">
      <c r="A34" t="s">
        <v>653</v>
      </c>
    </row>
    <row r="35">
      <c r="A35" t="s">
        <v>654</v>
      </c>
    </row>
    <row r="36">
      <c r="A36" t="s">
        <v>655</v>
      </c>
    </row>
    <row r="37">
      <c r="A37" t="s">
        <v>656</v>
      </c>
    </row>
    <row r="38">
      <c r="A38" t="s">
        <v>657</v>
      </c>
    </row>
    <row r="39">
      <c r="A39" t="s">
        <v>658</v>
      </c>
    </row>
  </sheetData>
  <mergeCells count="1">
    <mergeCell ref="A3:H3"/>
  </mergeCells>
  <pageMargins left="0.7" right="0.7" top="0.75" bottom="0.75" header="0.3" footer="0.3"/>
  <pageSetup paperSize="9" orientation="portrait" horizontalDpi="300" verticalDpi="300"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94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3269</v>
      </c>
      <c r="D4" s="2" t="s">
        <v>3270</v>
      </c>
      <c r="E4" s="2" t="s">
        <v>3271</v>
      </c>
      <c r="F4" s="2" t="s">
        <v>3272</v>
      </c>
      <c r="G4" s="2" t="s">
        <v>3273</v>
      </c>
      <c r="H4" s="2" t="s">
        <v>3274</v>
      </c>
      <c r="I4" s="2" t="s">
        <v>3275</v>
      </c>
      <c r="J4" s="2" t="s">
        <v>3276</v>
      </c>
      <c r="K4" s="2" t="s">
        <v>3277</v>
      </c>
      <c r="L4" s="2" t="s">
        <v>3278</v>
      </c>
      <c r="M4" s="2" t="s">
        <v>3279</v>
      </c>
      <c r="N4" s="2" t="s">
        <v>3280</v>
      </c>
    </row>
    <row r="5">
      <c r="A5" s="5" t="s">
        <v>382</v>
      </c>
      <c r="B5" t="s">
        <v>1234</v>
      </c>
      <c r="C5" t="s">
        <v>1978</v>
      </c>
      <c r="D5" t="s">
        <v>4226</v>
      </c>
      <c r="E5" t="s">
        <v>6181</v>
      </c>
      <c r="F5" t="s">
        <v>4582</v>
      </c>
      <c r="G5" t="s">
        <v>1901</v>
      </c>
      <c r="H5" t="s">
        <v>1701</v>
      </c>
      <c r="I5" t="s">
        <v>6182</v>
      </c>
      <c r="J5" t="s">
        <v>4583</v>
      </c>
      <c r="K5" t="s">
        <v>6183</v>
      </c>
      <c r="L5" t="s">
        <v>4584</v>
      </c>
      <c r="M5" t="s">
        <v>6184</v>
      </c>
      <c r="N5" t="s">
        <v>4585</v>
      </c>
    </row>
    <row r="6">
      <c r="A6" s="5" t="s">
        <v>382</v>
      </c>
      <c r="B6" t="s">
        <v>1241</v>
      </c>
      <c r="C6" t="s">
        <v>6185</v>
      </c>
      <c r="D6" t="s">
        <v>4586</v>
      </c>
      <c r="E6" t="s">
        <v>6186</v>
      </c>
      <c r="F6" t="s">
        <v>4587</v>
      </c>
      <c r="G6" t="s">
        <v>6187</v>
      </c>
      <c r="H6" t="s">
        <v>4588</v>
      </c>
      <c r="I6" t="s">
        <v>6188</v>
      </c>
      <c r="J6" t="s">
        <v>4589</v>
      </c>
      <c r="K6" t="s">
        <v>6189</v>
      </c>
      <c r="L6" t="s">
        <v>4590</v>
      </c>
      <c r="M6" t="s">
        <v>6190</v>
      </c>
      <c r="N6" t="s">
        <v>4591</v>
      </c>
    </row>
    <row r="7">
      <c r="A7" s="5" t="s">
        <v>382</v>
      </c>
      <c r="B7" t="s">
        <v>1248</v>
      </c>
      <c r="C7" t="s">
        <v>6191</v>
      </c>
      <c r="D7" t="s">
        <v>4592</v>
      </c>
      <c r="E7" t="s">
        <v>6192</v>
      </c>
      <c r="F7" t="s">
        <v>4593</v>
      </c>
      <c r="G7" t="s">
        <v>6193</v>
      </c>
      <c r="H7" t="s">
        <v>4594</v>
      </c>
      <c r="I7" t="s">
        <v>6194</v>
      </c>
      <c r="J7" t="s">
        <v>4595</v>
      </c>
      <c r="K7" t="s">
        <v>6195</v>
      </c>
      <c r="L7" t="s">
        <v>4596</v>
      </c>
      <c r="M7" t="s">
        <v>6196</v>
      </c>
      <c r="N7" t="s">
        <v>4597</v>
      </c>
    </row>
    <row r="8">
      <c r="A8" s="5" t="s">
        <v>382</v>
      </c>
      <c r="B8" t="s">
        <v>1255</v>
      </c>
      <c r="C8" t="s">
        <v>6197</v>
      </c>
      <c r="D8" t="s">
        <v>4598</v>
      </c>
      <c r="E8" t="s">
        <v>6198</v>
      </c>
      <c r="F8" t="s">
        <v>4599</v>
      </c>
      <c r="G8" t="s">
        <v>6199</v>
      </c>
      <c r="H8" t="s">
        <v>2621</v>
      </c>
      <c r="I8" t="s">
        <v>6200</v>
      </c>
      <c r="J8" t="s">
        <v>2204</v>
      </c>
      <c r="K8" t="s">
        <v>1933</v>
      </c>
      <c r="L8" t="s">
        <v>4600</v>
      </c>
      <c r="M8" t="s">
        <v>4461</v>
      </c>
      <c r="N8" t="s">
        <v>3190</v>
      </c>
    </row>
    <row r="9">
      <c r="A9" s="5" t="s">
        <v>382</v>
      </c>
      <c r="B9" t="s">
        <v>1262</v>
      </c>
      <c r="C9" t="s">
        <v>6201</v>
      </c>
      <c r="D9" t="s">
        <v>4601</v>
      </c>
      <c r="E9" t="s">
        <v>6202</v>
      </c>
      <c r="F9" t="s">
        <v>4602</v>
      </c>
      <c r="G9" t="s">
        <v>6203</v>
      </c>
      <c r="H9" t="s">
        <v>4603</v>
      </c>
      <c r="I9" t="s">
        <v>6204</v>
      </c>
      <c r="J9" t="s">
        <v>4604</v>
      </c>
      <c r="K9" t="s">
        <v>6205</v>
      </c>
      <c r="L9" t="s">
        <v>4605</v>
      </c>
      <c r="M9" t="s">
        <v>6206</v>
      </c>
      <c r="N9" t="s">
        <v>4606</v>
      </c>
    </row>
    <row r="10">
      <c r="A10" s="5" t="s">
        <v>382</v>
      </c>
      <c r="B10" t="s">
        <v>1269</v>
      </c>
      <c r="C10" t="s">
        <v>2409</v>
      </c>
      <c r="D10" t="s">
        <v>1376</v>
      </c>
      <c r="E10" t="s">
        <v>6207</v>
      </c>
      <c r="F10" t="s">
        <v>4607</v>
      </c>
      <c r="G10" t="s">
        <v>2135</v>
      </c>
      <c r="H10" t="s">
        <v>4608</v>
      </c>
      <c r="I10" t="s">
        <v>2099</v>
      </c>
      <c r="J10" t="s">
        <v>4609</v>
      </c>
      <c r="K10" t="s">
        <v>6208</v>
      </c>
      <c r="L10" t="s">
        <v>4610</v>
      </c>
      <c r="M10" t="s">
        <v>1513</v>
      </c>
      <c r="N10" t="s">
        <v>3163</v>
      </c>
    </row>
    <row r="11">
      <c r="A11" s="5" t="s">
        <v>382</v>
      </c>
      <c r="B11" t="s">
        <v>1275</v>
      </c>
      <c r="C11" t="s">
        <v>6209</v>
      </c>
      <c r="D11" t="s">
        <v>2984</v>
      </c>
      <c r="E11" t="s">
        <v>6210</v>
      </c>
      <c r="F11" t="s">
        <v>4611</v>
      </c>
      <c r="G11" t="s">
        <v>2594</v>
      </c>
      <c r="H11" t="s">
        <v>3745</v>
      </c>
      <c r="I11" t="s">
        <v>5595</v>
      </c>
      <c r="J11" t="s">
        <v>4612</v>
      </c>
      <c r="K11" t="s">
        <v>6211</v>
      </c>
      <c r="L11" t="s">
        <v>4613</v>
      </c>
      <c r="M11" t="s">
        <v>2609</v>
      </c>
      <c r="N11" t="s">
        <v>2719</v>
      </c>
    </row>
    <row r="12">
      <c r="A12" s="5" t="s">
        <v>382</v>
      </c>
      <c r="B12" t="s">
        <v>1282</v>
      </c>
      <c r="C12" t="s">
        <v>6212</v>
      </c>
      <c r="D12" t="s">
        <v>4614</v>
      </c>
      <c r="E12" t="s">
        <v>6213</v>
      </c>
      <c r="F12" t="s">
        <v>4615</v>
      </c>
      <c r="G12" t="s">
        <v>6214</v>
      </c>
      <c r="H12" t="s">
        <v>4616</v>
      </c>
      <c r="I12" t="s">
        <v>2563</v>
      </c>
      <c r="J12" t="s">
        <v>4617</v>
      </c>
      <c r="K12" t="s">
        <v>6215</v>
      </c>
      <c r="L12" t="s">
        <v>4618</v>
      </c>
      <c r="M12" t="s">
        <v>6216</v>
      </c>
      <c r="N12" t="s">
        <v>2973</v>
      </c>
    </row>
    <row r="13">
      <c r="A13" s="5" t="s">
        <v>382</v>
      </c>
      <c r="B13" t="s">
        <v>1289</v>
      </c>
      <c r="C13" t="s">
        <v>5645</v>
      </c>
      <c r="D13" t="s">
        <v>4619</v>
      </c>
      <c r="E13" t="s">
        <v>6217</v>
      </c>
      <c r="F13" t="s">
        <v>4620</v>
      </c>
      <c r="G13" t="s">
        <v>1566</v>
      </c>
      <c r="H13" t="s">
        <v>4621</v>
      </c>
      <c r="I13" t="s">
        <v>6218</v>
      </c>
      <c r="J13" t="s">
        <v>2056</v>
      </c>
      <c r="K13" t="s">
        <v>6219</v>
      </c>
      <c r="L13" t="s">
        <v>4622</v>
      </c>
      <c r="M13" t="s">
        <v>6220</v>
      </c>
      <c r="N13" t="s">
        <v>2031</v>
      </c>
    </row>
    <row r="14">
      <c r="A14" s="5" t="s">
        <v>382</v>
      </c>
      <c r="B14" t="s">
        <v>1296</v>
      </c>
      <c r="C14" t="s">
        <v>6221</v>
      </c>
      <c r="D14" t="s">
        <v>4623</v>
      </c>
      <c r="E14" t="s">
        <v>6222</v>
      </c>
      <c r="F14" t="s">
        <v>4624</v>
      </c>
      <c r="G14" t="s">
        <v>4731</v>
      </c>
      <c r="H14" t="s">
        <v>4625</v>
      </c>
      <c r="I14" t="s">
        <v>6223</v>
      </c>
      <c r="J14" t="s">
        <v>4626</v>
      </c>
      <c r="K14" t="s">
        <v>6224</v>
      </c>
      <c r="L14" t="s">
        <v>4627</v>
      </c>
      <c r="M14" t="s">
        <v>6225</v>
      </c>
      <c r="N14" t="s">
        <v>4628</v>
      </c>
    </row>
    <row r="15">
      <c r="A15" s="5" t="s">
        <v>382</v>
      </c>
      <c r="B15" t="s">
        <v>1303</v>
      </c>
      <c r="C15" t="s">
        <v>4664</v>
      </c>
      <c r="D15" t="s">
        <v>4629</v>
      </c>
      <c r="E15" t="s">
        <v>6226</v>
      </c>
      <c r="F15" t="s">
        <v>4630</v>
      </c>
      <c r="G15" t="s">
        <v>2154</v>
      </c>
      <c r="H15" t="s">
        <v>1604</v>
      </c>
      <c r="I15" t="s">
        <v>4493</v>
      </c>
      <c r="J15" t="s">
        <v>4631</v>
      </c>
      <c r="K15" t="s">
        <v>3818</v>
      </c>
      <c r="L15" t="s">
        <v>1893</v>
      </c>
      <c r="M15" t="s">
        <v>1558</v>
      </c>
      <c r="N15" t="s">
        <v>2411</v>
      </c>
    </row>
    <row r="16">
      <c r="A16" s="5" t="s">
        <v>382</v>
      </c>
      <c r="B16" t="s">
        <v>1310</v>
      </c>
      <c r="C16" t="s">
        <v>1513</v>
      </c>
      <c r="D16" t="s">
        <v>1984</v>
      </c>
      <c r="E16" t="s">
        <v>6227</v>
      </c>
      <c r="F16" t="s">
        <v>4632</v>
      </c>
      <c r="G16" t="s">
        <v>6228</v>
      </c>
      <c r="H16" t="s">
        <v>4633</v>
      </c>
      <c r="I16" t="s">
        <v>6229</v>
      </c>
      <c r="J16" t="s">
        <v>4634</v>
      </c>
      <c r="K16" t="s">
        <v>3006</v>
      </c>
      <c r="L16" t="s">
        <v>3120</v>
      </c>
      <c r="M16" t="s">
        <v>4751</v>
      </c>
      <c r="N16" t="s">
        <v>2259</v>
      </c>
    </row>
    <row r="17">
      <c r="A17" s="5" t="s">
        <v>382</v>
      </c>
      <c r="B17" t="s">
        <v>1317</v>
      </c>
      <c r="C17" t="s">
        <v>2758</v>
      </c>
      <c r="D17" t="s">
        <v>2161</v>
      </c>
      <c r="E17" t="s">
        <v>6230</v>
      </c>
      <c r="F17" t="s">
        <v>4635</v>
      </c>
      <c r="G17" t="s">
        <v>1866</v>
      </c>
      <c r="H17" t="s">
        <v>1972</v>
      </c>
      <c r="I17" t="s">
        <v>5730</v>
      </c>
      <c r="J17" t="s">
        <v>4636</v>
      </c>
      <c r="K17" t="s">
        <v>6231</v>
      </c>
      <c r="L17" t="s">
        <v>3297</v>
      </c>
      <c r="M17" t="s">
        <v>6232</v>
      </c>
      <c r="N17" t="s">
        <v>3616</v>
      </c>
    </row>
    <row r="18">
      <c r="A18" s="5" t="s">
        <v>382</v>
      </c>
      <c r="B18" t="s">
        <v>1324</v>
      </c>
      <c r="C18" t="s">
        <v>6233</v>
      </c>
      <c r="D18" t="s">
        <v>1657</v>
      </c>
      <c r="E18" t="s">
        <v>6234</v>
      </c>
      <c r="F18" t="s">
        <v>4637</v>
      </c>
      <c r="G18" t="s">
        <v>6235</v>
      </c>
      <c r="H18" t="s">
        <v>1653</v>
      </c>
      <c r="I18" t="s">
        <v>6236</v>
      </c>
      <c r="J18" t="s">
        <v>4638</v>
      </c>
      <c r="K18" t="s">
        <v>5426</v>
      </c>
      <c r="L18" t="s">
        <v>4639</v>
      </c>
      <c r="M18" t="s">
        <v>2519</v>
      </c>
      <c r="N18" t="s">
        <v>3653</v>
      </c>
    </row>
    <row r="19">
      <c r="A19" s="5" t="s">
        <v>382</v>
      </c>
      <c r="B19" t="s">
        <v>1331</v>
      </c>
      <c r="C19" t="s">
        <v>6237</v>
      </c>
      <c r="D19" t="s">
        <v>4640</v>
      </c>
      <c r="E19" t="s">
        <v>6238</v>
      </c>
      <c r="F19" t="s">
        <v>1335</v>
      </c>
      <c r="G19" t="s">
        <v>3324</v>
      </c>
      <c r="H19" t="s">
        <v>1684</v>
      </c>
      <c r="I19" t="s">
        <v>6239</v>
      </c>
      <c r="J19" t="s">
        <v>4641</v>
      </c>
      <c r="K19" t="s">
        <v>6240</v>
      </c>
      <c r="L19" t="s">
        <v>4642</v>
      </c>
      <c r="M19" t="s">
        <v>6241</v>
      </c>
      <c r="N19" t="s">
        <v>4643</v>
      </c>
    </row>
    <row r="20">
      <c r="A20" s="5" t="s">
        <v>382</v>
      </c>
      <c r="B20" t="s">
        <v>1338</v>
      </c>
      <c r="C20" t="s">
        <v>2689</v>
      </c>
      <c r="D20" t="s">
        <v>3453</v>
      </c>
      <c r="E20" t="s">
        <v>6242</v>
      </c>
      <c r="F20" t="s">
        <v>4644</v>
      </c>
      <c r="G20" t="s">
        <v>1534</v>
      </c>
      <c r="H20" t="s">
        <v>4645</v>
      </c>
      <c r="I20" t="s">
        <v>2690</v>
      </c>
      <c r="J20" t="s">
        <v>1791</v>
      </c>
      <c r="K20" t="s">
        <v>4688</v>
      </c>
      <c r="L20" t="s">
        <v>4646</v>
      </c>
      <c r="M20" t="s">
        <v>6243</v>
      </c>
      <c r="N20" t="s">
        <v>2961</v>
      </c>
    </row>
    <row r="21">
      <c r="A21" s="5" t="s">
        <v>382</v>
      </c>
      <c r="B21" t="s">
        <v>1345</v>
      </c>
      <c r="C21" t="s">
        <v>6244</v>
      </c>
      <c r="D21" t="s">
        <v>4647</v>
      </c>
      <c r="E21" t="s">
        <v>6245</v>
      </c>
      <c r="F21" t="s">
        <v>4648</v>
      </c>
      <c r="G21" t="s">
        <v>6246</v>
      </c>
      <c r="H21" t="s">
        <v>2007</v>
      </c>
      <c r="I21" t="s">
        <v>4901</v>
      </c>
      <c r="J21" t="s">
        <v>4035</v>
      </c>
      <c r="K21" t="s">
        <v>6247</v>
      </c>
      <c r="L21" t="s">
        <v>4649</v>
      </c>
      <c r="M21" t="s">
        <v>6248</v>
      </c>
      <c r="N21" t="s">
        <v>2279</v>
      </c>
    </row>
    <row r="22">
      <c r="A22" s="5" t="s">
        <v>382</v>
      </c>
      <c r="B22" t="s">
        <v>1352</v>
      </c>
      <c r="C22" t="s">
        <v>3747</v>
      </c>
      <c r="D22" t="s">
        <v>3061</v>
      </c>
      <c r="E22" t="s">
        <v>6249</v>
      </c>
      <c r="F22" t="s">
        <v>4650</v>
      </c>
      <c r="G22" t="s">
        <v>2583</v>
      </c>
      <c r="H22" t="s">
        <v>4651</v>
      </c>
      <c r="I22" t="s">
        <v>6250</v>
      </c>
      <c r="J22" t="s">
        <v>4652</v>
      </c>
      <c r="K22" t="s">
        <v>6251</v>
      </c>
      <c r="L22" t="s">
        <v>4653</v>
      </c>
      <c r="M22" t="s">
        <v>6252</v>
      </c>
      <c r="N22" t="s">
        <v>3081</v>
      </c>
    </row>
    <row r="23">
      <c r="A23" s="5" t="s">
        <v>382</v>
      </c>
      <c r="B23" t="s">
        <v>1358</v>
      </c>
      <c r="C23" t="s">
        <v>3079</v>
      </c>
      <c r="D23" t="s">
        <v>2716</v>
      </c>
      <c r="E23" t="s">
        <v>6253</v>
      </c>
      <c r="F23" t="s">
        <v>4654</v>
      </c>
      <c r="G23" t="s">
        <v>3533</v>
      </c>
      <c r="H23" t="s">
        <v>4090</v>
      </c>
      <c r="I23" t="s">
        <v>6254</v>
      </c>
      <c r="J23" t="s">
        <v>4655</v>
      </c>
      <c r="K23" t="s">
        <v>6255</v>
      </c>
      <c r="L23" t="s">
        <v>4656</v>
      </c>
      <c r="M23" t="s">
        <v>6256</v>
      </c>
      <c r="N23" t="s">
        <v>3643</v>
      </c>
    </row>
    <row r="24">
      <c r="A24" s="5" t="s">
        <v>382</v>
      </c>
      <c r="B24" t="s">
        <v>1365</v>
      </c>
      <c r="C24" t="s">
        <v>6257</v>
      </c>
      <c r="D24" t="s">
        <v>4657</v>
      </c>
      <c r="E24" t="s">
        <v>6258</v>
      </c>
      <c r="F24" t="s">
        <v>4658</v>
      </c>
      <c r="G24" t="s">
        <v>6259</v>
      </c>
      <c r="H24" t="s">
        <v>4659</v>
      </c>
      <c r="I24" t="s">
        <v>6260</v>
      </c>
      <c r="J24" t="s">
        <v>4660</v>
      </c>
      <c r="K24" t="s">
        <v>5047</v>
      </c>
      <c r="L24" t="s">
        <v>4661</v>
      </c>
      <c r="M24" t="s">
        <v>2391</v>
      </c>
      <c r="N24" t="s">
        <v>1909</v>
      </c>
    </row>
    <row r="25">
      <c r="A25" s="5" t="s">
        <v>382</v>
      </c>
      <c r="B25" t="s">
        <v>1372</v>
      </c>
      <c r="C25" t="s">
        <v>4282</v>
      </c>
      <c r="D25" t="s">
        <v>1880</v>
      </c>
      <c r="E25" t="s">
        <v>6261</v>
      </c>
      <c r="F25" t="s">
        <v>4662</v>
      </c>
      <c r="G25" t="s">
        <v>3444</v>
      </c>
      <c r="H25" t="s">
        <v>2218</v>
      </c>
      <c r="I25" t="s">
        <v>4152</v>
      </c>
      <c r="J25" t="s">
        <v>4663</v>
      </c>
      <c r="K25" t="s">
        <v>6262</v>
      </c>
      <c r="L25" t="s">
        <v>4006</v>
      </c>
      <c r="M25" t="s">
        <v>4926</v>
      </c>
      <c r="N25" t="s">
        <v>4612</v>
      </c>
    </row>
    <row r="26">
      <c r="A26" s="5" t="s">
        <v>382</v>
      </c>
      <c r="B26" t="s">
        <v>1379</v>
      </c>
      <c r="C26" t="s">
        <v>6057</v>
      </c>
      <c r="D26" t="s">
        <v>4664</v>
      </c>
      <c r="E26" t="s">
        <v>6263</v>
      </c>
      <c r="F26" t="s">
        <v>4665</v>
      </c>
      <c r="G26" t="s">
        <v>1446</v>
      </c>
      <c r="H26" t="s">
        <v>4044</v>
      </c>
      <c r="I26" t="s">
        <v>6264</v>
      </c>
      <c r="J26" t="s">
        <v>1406</v>
      </c>
      <c r="K26" t="s">
        <v>6183</v>
      </c>
      <c r="L26" t="s">
        <v>3444</v>
      </c>
      <c r="M26" t="s">
        <v>6265</v>
      </c>
      <c r="N26" t="s">
        <v>1376</v>
      </c>
    </row>
    <row r="27">
      <c r="A27" s="5" t="s">
        <v>382</v>
      </c>
      <c r="B27" t="s">
        <v>1386</v>
      </c>
      <c r="C27" t="s">
        <v>1461</v>
      </c>
      <c r="D27" t="s">
        <v>4666</v>
      </c>
      <c r="E27" t="s">
        <v>6266</v>
      </c>
      <c r="F27" t="s">
        <v>4667</v>
      </c>
      <c r="G27" t="s">
        <v>2224</v>
      </c>
      <c r="H27" t="s">
        <v>2611</v>
      </c>
      <c r="I27" t="s">
        <v>4308</v>
      </c>
      <c r="J27" t="s">
        <v>4668</v>
      </c>
      <c r="K27" t="s">
        <v>6267</v>
      </c>
      <c r="L27" t="s">
        <v>4669</v>
      </c>
      <c r="M27" t="s">
        <v>6268</v>
      </c>
      <c r="N27" t="s">
        <v>4258</v>
      </c>
    </row>
    <row r="28">
      <c r="A28" s="5" t="s">
        <v>382</v>
      </c>
      <c r="B28" t="s">
        <v>1393</v>
      </c>
      <c r="C28" t="s">
        <v>6269</v>
      </c>
      <c r="D28" t="s">
        <v>4670</v>
      </c>
      <c r="E28" t="s">
        <v>6270</v>
      </c>
      <c r="F28" t="s">
        <v>4671</v>
      </c>
      <c r="G28" t="s">
        <v>6271</v>
      </c>
      <c r="H28" t="s">
        <v>4672</v>
      </c>
      <c r="I28" t="s">
        <v>6272</v>
      </c>
      <c r="J28" t="s">
        <v>4673</v>
      </c>
      <c r="K28" t="s">
        <v>2052</v>
      </c>
      <c r="L28" t="s">
        <v>4674</v>
      </c>
      <c r="M28" t="s">
        <v>6273</v>
      </c>
      <c r="N28" t="s">
        <v>4675</v>
      </c>
    </row>
    <row r="29">
      <c r="A29" s="5" t="s">
        <v>382</v>
      </c>
      <c r="B29" t="s">
        <v>1400</v>
      </c>
      <c r="C29" t="s">
        <v>6274</v>
      </c>
      <c r="D29" t="s">
        <v>4676</v>
      </c>
      <c r="E29" t="s">
        <v>6275</v>
      </c>
      <c r="F29" t="s">
        <v>4677</v>
      </c>
      <c r="G29" t="s">
        <v>6276</v>
      </c>
      <c r="H29" t="s">
        <v>4659</v>
      </c>
      <c r="I29" t="s">
        <v>6277</v>
      </c>
      <c r="J29" t="s">
        <v>4678</v>
      </c>
      <c r="K29" t="s">
        <v>6278</v>
      </c>
      <c r="L29" t="s">
        <v>4679</v>
      </c>
      <c r="M29" t="s">
        <v>6279</v>
      </c>
      <c r="N29" t="s">
        <v>4680</v>
      </c>
    </row>
    <row r="30">
      <c r="A30" s="5" t="s">
        <v>382</v>
      </c>
      <c r="B30" t="s">
        <v>1407</v>
      </c>
      <c r="C30" t="s">
        <v>2271</v>
      </c>
      <c r="D30" t="s">
        <v>1996</v>
      </c>
      <c r="E30" t="s">
        <v>6280</v>
      </c>
      <c r="F30" t="s">
        <v>4681</v>
      </c>
      <c r="G30" t="s">
        <v>1431</v>
      </c>
      <c r="H30" t="s">
        <v>1515</v>
      </c>
      <c r="I30" t="s">
        <v>6281</v>
      </c>
      <c r="J30" t="s">
        <v>2828</v>
      </c>
      <c r="K30" t="s">
        <v>3649</v>
      </c>
      <c r="L30" t="s">
        <v>4682</v>
      </c>
      <c r="M30" t="s">
        <v>6282</v>
      </c>
      <c r="N30" t="s">
        <v>1378</v>
      </c>
    </row>
    <row r="31">
      <c r="A31" s="5" t="s">
        <v>382</v>
      </c>
      <c r="B31" t="s">
        <v>1414</v>
      </c>
      <c r="C31" t="s">
        <v>2079</v>
      </c>
      <c r="D31" t="s">
        <v>2137</v>
      </c>
      <c r="E31" t="s">
        <v>6283</v>
      </c>
      <c r="F31" t="s">
        <v>4683</v>
      </c>
      <c r="G31" t="s">
        <v>6284</v>
      </c>
      <c r="H31" t="s">
        <v>4684</v>
      </c>
      <c r="I31" t="s">
        <v>6075</v>
      </c>
      <c r="J31" t="s">
        <v>4685</v>
      </c>
      <c r="K31" t="s">
        <v>6285</v>
      </c>
      <c r="L31" t="s">
        <v>4686</v>
      </c>
      <c r="M31" t="s">
        <v>6286</v>
      </c>
      <c r="N31" t="s">
        <v>4687</v>
      </c>
    </row>
    <row r="32">
      <c r="A32" s="5" t="s">
        <v>382</v>
      </c>
      <c r="B32" t="s">
        <v>1421</v>
      </c>
      <c r="C32" t="s">
        <v>6287</v>
      </c>
      <c r="D32" t="s">
        <v>4688</v>
      </c>
      <c r="E32" t="s">
        <v>6288</v>
      </c>
      <c r="F32" t="s">
        <v>4689</v>
      </c>
      <c r="G32" t="s">
        <v>6289</v>
      </c>
      <c r="H32" t="s">
        <v>2291</v>
      </c>
      <c r="I32" t="s">
        <v>6290</v>
      </c>
      <c r="J32" t="s">
        <v>4690</v>
      </c>
      <c r="K32" t="s">
        <v>5223</v>
      </c>
      <c r="L32" t="s">
        <v>4691</v>
      </c>
      <c r="M32" t="s">
        <v>2970</v>
      </c>
      <c r="N32" t="s">
        <v>2445</v>
      </c>
    </row>
    <row r="33">
      <c r="A33" s="5" t="s">
        <v>382</v>
      </c>
      <c r="B33" t="s">
        <v>1428</v>
      </c>
      <c r="C33" t="s">
        <v>1292</v>
      </c>
      <c r="D33" t="s">
        <v>2035</v>
      </c>
      <c r="E33" t="s">
        <v>6291</v>
      </c>
      <c r="F33" t="s">
        <v>4692</v>
      </c>
      <c r="G33" t="s">
        <v>1359</v>
      </c>
      <c r="H33" t="s">
        <v>2184</v>
      </c>
      <c r="I33" t="s">
        <v>6292</v>
      </c>
      <c r="J33" t="s">
        <v>4693</v>
      </c>
      <c r="K33" t="s">
        <v>6293</v>
      </c>
      <c r="L33" t="s">
        <v>4694</v>
      </c>
      <c r="M33" t="s">
        <v>3221</v>
      </c>
      <c r="N33" t="s">
        <v>4695</v>
      </c>
    </row>
    <row r="34">
      <c r="A34" s="5" t="s">
        <v>382</v>
      </c>
      <c r="B34" t="s">
        <v>1435</v>
      </c>
      <c r="C34" t="s">
        <v>6294</v>
      </c>
      <c r="D34" t="s">
        <v>4696</v>
      </c>
      <c r="E34" t="s">
        <v>6295</v>
      </c>
      <c r="F34" t="s">
        <v>4697</v>
      </c>
      <c r="G34" t="s">
        <v>6296</v>
      </c>
      <c r="H34" t="s">
        <v>4698</v>
      </c>
      <c r="I34" t="s">
        <v>2761</v>
      </c>
      <c r="J34" t="s">
        <v>4699</v>
      </c>
      <c r="K34" t="s">
        <v>4410</v>
      </c>
      <c r="L34" t="s">
        <v>4700</v>
      </c>
      <c r="M34" t="s">
        <v>6297</v>
      </c>
      <c r="N34" t="s">
        <v>4701</v>
      </c>
    </row>
    <row r="35">
      <c r="A35" s="5" t="s">
        <v>382</v>
      </c>
      <c r="B35" t="s">
        <v>1441</v>
      </c>
      <c r="C35" t="s">
        <v>2354</v>
      </c>
      <c r="D35" t="s">
        <v>4403</v>
      </c>
      <c r="E35" t="s">
        <v>6298</v>
      </c>
      <c r="F35" t="s">
        <v>4702</v>
      </c>
      <c r="G35" t="s">
        <v>5194</v>
      </c>
      <c r="H35" t="s">
        <v>4703</v>
      </c>
      <c r="I35" t="s">
        <v>6299</v>
      </c>
      <c r="J35" t="s">
        <v>4704</v>
      </c>
      <c r="K35" t="s">
        <v>6300</v>
      </c>
      <c r="L35" t="s">
        <v>4705</v>
      </c>
      <c r="M35" t="s">
        <v>4928</v>
      </c>
      <c r="N35" t="s">
        <v>2864</v>
      </c>
    </row>
    <row r="36">
      <c r="A36" s="5" t="s">
        <v>382</v>
      </c>
      <c r="B36" t="s">
        <v>1448</v>
      </c>
      <c r="C36" t="s">
        <v>6301</v>
      </c>
      <c r="D36" t="s">
        <v>4706</v>
      </c>
      <c r="E36" t="s">
        <v>6302</v>
      </c>
      <c r="F36" t="s">
        <v>4707</v>
      </c>
      <c r="G36" t="s">
        <v>6303</v>
      </c>
      <c r="H36" t="s">
        <v>4708</v>
      </c>
      <c r="I36" t="s">
        <v>6304</v>
      </c>
      <c r="J36" t="s">
        <v>4709</v>
      </c>
      <c r="K36" t="s">
        <v>6305</v>
      </c>
      <c r="L36" t="s">
        <v>4710</v>
      </c>
      <c r="M36" t="s">
        <v>6306</v>
      </c>
      <c r="N36" t="s">
        <v>4711</v>
      </c>
    </row>
    <row r="37">
      <c r="A37" s="5" t="s">
        <v>382</v>
      </c>
      <c r="B37" t="s">
        <v>1455</v>
      </c>
      <c r="C37" t="s">
        <v>6307</v>
      </c>
      <c r="D37" t="s">
        <v>2391</v>
      </c>
      <c r="E37" t="s">
        <v>6308</v>
      </c>
      <c r="F37" t="s">
        <v>4712</v>
      </c>
      <c r="G37" t="s">
        <v>3141</v>
      </c>
      <c r="H37" t="s">
        <v>4713</v>
      </c>
      <c r="I37" t="s">
        <v>6309</v>
      </c>
      <c r="J37" t="s">
        <v>4714</v>
      </c>
      <c r="K37" t="s">
        <v>6310</v>
      </c>
      <c r="L37" t="s">
        <v>4715</v>
      </c>
      <c r="M37" t="s">
        <v>6311</v>
      </c>
      <c r="N37" t="s">
        <v>4716</v>
      </c>
    </row>
    <row r="38">
      <c r="A38" s="5" t="s">
        <v>382</v>
      </c>
      <c r="B38" t="s">
        <v>1462</v>
      </c>
      <c r="C38" t="s">
        <v>6312</v>
      </c>
      <c r="D38" t="s">
        <v>4717</v>
      </c>
      <c r="E38" t="s">
        <v>6313</v>
      </c>
      <c r="F38" t="s">
        <v>4718</v>
      </c>
      <c r="G38" t="s">
        <v>2512</v>
      </c>
      <c r="H38" t="s">
        <v>4719</v>
      </c>
      <c r="I38" t="s">
        <v>6314</v>
      </c>
      <c r="J38" t="s">
        <v>4720</v>
      </c>
      <c r="K38" t="s">
        <v>2185</v>
      </c>
      <c r="L38" t="s">
        <v>4721</v>
      </c>
      <c r="M38" t="s">
        <v>6315</v>
      </c>
      <c r="N38" t="s">
        <v>4722</v>
      </c>
    </row>
    <row r="39">
      <c r="A39" s="5" t="s">
        <v>382</v>
      </c>
      <c r="B39" t="s">
        <v>1469</v>
      </c>
      <c r="C39" t="s">
        <v>6316</v>
      </c>
      <c r="D39" t="s">
        <v>2947</v>
      </c>
      <c r="E39" t="s">
        <v>6317</v>
      </c>
      <c r="F39" t="s">
        <v>4723</v>
      </c>
      <c r="G39" t="s">
        <v>2857</v>
      </c>
      <c r="H39" t="s">
        <v>3114</v>
      </c>
      <c r="I39" t="s">
        <v>5128</v>
      </c>
      <c r="J39" t="s">
        <v>4724</v>
      </c>
      <c r="K39" t="s">
        <v>6318</v>
      </c>
      <c r="L39" t="s">
        <v>4725</v>
      </c>
      <c r="M39" t="s">
        <v>6319</v>
      </c>
      <c r="N39" t="s">
        <v>1380</v>
      </c>
    </row>
    <row r="40">
      <c r="A40" s="5" t="s">
        <v>382</v>
      </c>
      <c r="B40" t="s">
        <v>1476</v>
      </c>
      <c r="C40" t="s">
        <v>1320</v>
      </c>
      <c r="D40" t="s">
        <v>4726</v>
      </c>
      <c r="E40" t="s">
        <v>6320</v>
      </c>
      <c r="F40" t="s">
        <v>4727</v>
      </c>
      <c r="G40" t="s">
        <v>6321</v>
      </c>
      <c r="H40" t="s">
        <v>4657</v>
      </c>
      <c r="I40" t="s">
        <v>6322</v>
      </c>
      <c r="J40" t="s">
        <v>4728</v>
      </c>
      <c r="K40" t="s">
        <v>5280</v>
      </c>
      <c r="L40" t="s">
        <v>4729</v>
      </c>
      <c r="M40" t="s">
        <v>6323</v>
      </c>
      <c r="N40" t="s">
        <v>4730</v>
      </c>
    </row>
    <row r="41">
      <c r="A41" s="5" t="s">
        <v>382</v>
      </c>
      <c r="B41" t="s">
        <v>1483</v>
      </c>
      <c r="C41" t="s">
        <v>6324</v>
      </c>
      <c r="D41" t="s">
        <v>4731</v>
      </c>
      <c r="E41" t="s">
        <v>6325</v>
      </c>
      <c r="F41" t="s">
        <v>4732</v>
      </c>
      <c r="G41" t="s">
        <v>6326</v>
      </c>
      <c r="H41" t="s">
        <v>4733</v>
      </c>
      <c r="I41" t="s">
        <v>6327</v>
      </c>
      <c r="J41" t="s">
        <v>4734</v>
      </c>
      <c r="K41" t="s">
        <v>6328</v>
      </c>
      <c r="L41" t="s">
        <v>4735</v>
      </c>
      <c r="M41" t="s">
        <v>6329</v>
      </c>
      <c r="N41" t="s">
        <v>4736</v>
      </c>
    </row>
    <row r="42">
      <c r="A42" s="5" t="s">
        <v>382</v>
      </c>
      <c r="B42" t="s">
        <v>1490</v>
      </c>
      <c r="C42" t="s">
        <v>2575</v>
      </c>
      <c r="D42" t="s">
        <v>4737</v>
      </c>
      <c r="E42" t="s">
        <v>6330</v>
      </c>
      <c r="F42" t="s">
        <v>4738</v>
      </c>
      <c r="G42" t="s">
        <v>6331</v>
      </c>
      <c r="H42" t="s">
        <v>3159</v>
      </c>
      <c r="I42" t="s">
        <v>4988</v>
      </c>
      <c r="J42" t="s">
        <v>1899</v>
      </c>
      <c r="K42" t="s">
        <v>4132</v>
      </c>
      <c r="L42" t="s">
        <v>4739</v>
      </c>
      <c r="M42" t="s">
        <v>3069</v>
      </c>
      <c r="N42" t="s">
        <v>2442</v>
      </c>
    </row>
    <row r="43">
      <c r="A43" s="5" t="s">
        <v>382</v>
      </c>
      <c r="B43" t="s">
        <v>1497</v>
      </c>
      <c r="C43" t="s">
        <v>1250</v>
      </c>
      <c r="D43" t="s">
        <v>4740</v>
      </c>
      <c r="E43" t="s">
        <v>6332</v>
      </c>
      <c r="F43" t="s">
        <v>4741</v>
      </c>
      <c r="G43" t="s">
        <v>6333</v>
      </c>
      <c r="H43" t="s">
        <v>4742</v>
      </c>
      <c r="I43" t="s">
        <v>6334</v>
      </c>
      <c r="J43" t="s">
        <v>4743</v>
      </c>
      <c r="K43" t="s">
        <v>6335</v>
      </c>
      <c r="L43" t="s">
        <v>4744</v>
      </c>
      <c r="M43" t="s">
        <v>6336</v>
      </c>
      <c r="N43" t="s">
        <v>4745</v>
      </c>
    </row>
    <row r="44">
      <c r="A44" s="5" t="s">
        <v>382</v>
      </c>
      <c r="B44" t="s">
        <v>1503</v>
      </c>
      <c r="C44" t="s">
        <v>6337</v>
      </c>
      <c r="D44" t="s">
        <v>4608</v>
      </c>
      <c r="E44" t="s">
        <v>6338</v>
      </c>
      <c r="F44" t="s">
        <v>4746</v>
      </c>
      <c r="G44" t="s">
        <v>6339</v>
      </c>
      <c r="H44" t="s">
        <v>2134</v>
      </c>
      <c r="I44" t="s">
        <v>2911</v>
      </c>
      <c r="J44" t="s">
        <v>4747</v>
      </c>
      <c r="K44" t="s">
        <v>6340</v>
      </c>
      <c r="L44" t="s">
        <v>4748</v>
      </c>
      <c r="M44" t="s">
        <v>6341</v>
      </c>
      <c r="N44" t="s">
        <v>4749</v>
      </c>
    </row>
    <row r="45">
      <c r="A45" s="5" t="s">
        <v>382</v>
      </c>
      <c r="B45" t="s">
        <v>1507</v>
      </c>
      <c r="C45" t="s">
        <v>2352</v>
      </c>
      <c r="D45" t="s">
        <v>4505</v>
      </c>
      <c r="E45" t="s">
        <v>6342</v>
      </c>
      <c r="F45" t="s">
        <v>4750</v>
      </c>
      <c r="G45" t="s">
        <v>4970</v>
      </c>
      <c r="H45" t="s">
        <v>1879</v>
      </c>
      <c r="I45" t="s">
        <v>6343</v>
      </c>
      <c r="J45" t="s">
        <v>2269</v>
      </c>
      <c r="K45" t="s">
        <v>5424</v>
      </c>
      <c r="L45" t="s">
        <v>3015</v>
      </c>
      <c r="M45" t="s">
        <v>5597</v>
      </c>
      <c r="N45" t="s">
        <v>4751</v>
      </c>
    </row>
    <row r="46">
      <c r="A46" s="5" t="s">
        <v>382</v>
      </c>
      <c r="B46" t="s">
        <v>1514</v>
      </c>
      <c r="C46" t="s">
        <v>4617</v>
      </c>
      <c r="D46" t="s">
        <v>4505</v>
      </c>
      <c r="E46" t="s">
        <v>6344</v>
      </c>
      <c r="F46" t="s">
        <v>4752</v>
      </c>
      <c r="G46" t="s">
        <v>6345</v>
      </c>
      <c r="H46" t="s">
        <v>1626</v>
      </c>
      <c r="I46" t="s">
        <v>6346</v>
      </c>
      <c r="J46" t="s">
        <v>4019</v>
      </c>
      <c r="K46" t="s">
        <v>6347</v>
      </c>
      <c r="L46" t="s">
        <v>4753</v>
      </c>
      <c r="M46" t="s">
        <v>6348</v>
      </c>
      <c r="N46" t="s">
        <v>4754</v>
      </c>
    </row>
    <row r="47">
      <c r="A47" s="5" t="s">
        <v>382</v>
      </c>
      <c r="B47" t="s">
        <v>1521</v>
      </c>
      <c r="C47" t="s">
        <v>6349</v>
      </c>
      <c r="D47" t="s">
        <v>4755</v>
      </c>
      <c r="E47" t="s">
        <v>6350</v>
      </c>
      <c r="F47" t="s">
        <v>4756</v>
      </c>
      <c r="G47" t="s">
        <v>3233</v>
      </c>
      <c r="H47" t="s">
        <v>4757</v>
      </c>
      <c r="I47" t="s">
        <v>6351</v>
      </c>
      <c r="J47" t="s">
        <v>4758</v>
      </c>
      <c r="K47" t="s">
        <v>6352</v>
      </c>
      <c r="L47" t="s">
        <v>4759</v>
      </c>
      <c r="M47" t="s">
        <v>6353</v>
      </c>
      <c r="N47" t="s">
        <v>4760</v>
      </c>
    </row>
    <row r="49">
      <c r="A49" t="s">
        <v>427</v>
      </c>
    </row>
    <row r="50">
      <c r="A50" t="s">
        <v>428</v>
      </c>
    </row>
    <row r="51">
      <c r="A51" t="s">
        <v>429</v>
      </c>
    </row>
    <row r="52">
      <c r="A52" t="s">
        <v>430</v>
      </c>
    </row>
    <row r="53">
      <c r="A53" t="s">
        <v>431</v>
      </c>
    </row>
    <row r="54">
      <c r="A54" t="s">
        <v>432</v>
      </c>
    </row>
    <row r="55">
      <c r="A55" t="s">
        <v>433</v>
      </c>
    </row>
    <row r="56">
      <c r="A56" t="s">
        <v>434</v>
      </c>
    </row>
    <row r="57">
      <c r="A57" t="s">
        <v>435</v>
      </c>
    </row>
    <row r="58">
      <c r="A58" t="s">
        <v>1528</v>
      </c>
    </row>
    <row r="59">
      <c r="A59" t="s">
        <v>1529</v>
      </c>
    </row>
    <row r="60">
      <c r="A60" t="s">
        <v>436</v>
      </c>
    </row>
    <row r="61">
      <c r="A61" t="s">
        <v>1050</v>
      </c>
    </row>
    <row r="62">
      <c r="A62" t="s">
        <v>382</v>
      </c>
    </row>
    <row r="63">
      <c r="A63" t="s">
        <v>438</v>
      </c>
    </row>
    <row r="64">
      <c r="A64" t="s">
        <v>1530</v>
      </c>
    </row>
  </sheetData>
  <mergeCells count="1">
    <mergeCell ref="A3:N3"/>
  </mergeCells>
  <pageMargins left="0.7" right="0.7" top="0.75" bottom="0.75" header="0.3" footer="0.3"/>
  <pageSetup paperSize="9" orientation="portrait" horizontalDpi="300" verticalDpi="300"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s>
  <sheetData>
    <row r="1">
      <c r="A1" s="4" t="s">
        <v>96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row>
    <row r="4">
      <c r="A4" s="2" t="s">
        <v>382</v>
      </c>
      <c r="B4" s="2" t="s">
        <v>382</v>
      </c>
      <c r="C4" s="2" t="s">
        <v>3479</v>
      </c>
      <c r="D4" s="2" t="s">
        <v>3480</v>
      </c>
      <c r="E4" s="2" t="s">
        <v>3481</v>
      </c>
      <c r="F4" s="2" t="s">
        <v>3482</v>
      </c>
      <c r="G4" s="2" t="s">
        <v>3483</v>
      </c>
      <c r="H4" s="2" t="s">
        <v>3484</v>
      </c>
      <c r="I4" s="2" t="s">
        <v>3485</v>
      </c>
      <c r="J4" s="2" t="s">
        <v>3486</v>
      </c>
      <c r="K4" s="2" t="s">
        <v>3487</v>
      </c>
      <c r="L4" s="2" t="s">
        <v>3488</v>
      </c>
      <c r="M4" s="2" t="s">
        <v>3489</v>
      </c>
      <c r="N4" s="2" t="s">
        <v>3490</v>
      </c>
      <c r="O4" s="2" t="s">
        <v>3491</v>
      </c>
      <c r="P4" s="2" t="s">
        <v>3492</v>
      </c>
      <c r="Q4" s="2" t="s">
        <v>3493</v>
      </c>
      <c r="R4" s="2" t="s">
        <v>3494</v>
      </c>
      <c r="S4" s="2" t="s">
        <v>3495</v>
      </c>
      <c r="T4" s="2" t="s">
        <v>3496</v>
      </c>
      <c r="U4" s="2" t="s">
        <v>3497</v>
      </c>
      <c r="V4" s="2" t="s">
        <v>3498</v>
      </c>
      <c r="W4" s="2" t="s">
        <v>3499</v>
      </c>
      <c r="X4" s="2" t="s">
        <v>3500</v>
      </c>
      <c r="Y4" s="2" t="s">
        <v>3501</v>
      </c>
      <c r="Z4" s="2" t="s">
        <v>3502</v>
      </c>
      <c r="AA4" s="2" t="s">
        <v>3503</v>
      </c>
      <c r="AB4" s="2" t="s">
        <v>3504</v>
      </c>
      <c r="AC4" s="2" t="s">
        <v>3505</v>
      </c>
      <c r="AD4" s="2" t="s">
        <v>3506</v>
      </c>
      <c r="AE4" s="2" t="s">
        <v>3507</v>
      </c>
      <c r="AF4" s="2" t="s">
        <v>3508</v>
      </c>
      <c r="AG4" s="2" t="s">
        <v>3509</v>
      </c>
      <c r="AH4" s="2" t="s">
        <v>3510</v>
      </c>
      <c r="AI4" s="2" t="s">
        <v>3511</v>
      </c>
      <c r="AJ4" s="2" t="s">
        <v>3512</v>
      </c>
      <c r="AK4" s="2" t="s">
        <v>3513</v>
      </c>
      <c r="AL4" s="2" t="s">
        <v>3514</v>
      </c>
    </row>
    <row r="5">
      <c r="A5" s="5" t="s">
        <v>382</v>
      </c>
      <c r="B5" t="s">
        <v>1234</v>
      </c>
      <c r="C5" t="s">
        <v>6354</v>
      </c>
      <c r="D5" t="s">
        <v>6355</v>
      </c>
      <c r="E5" t="s">
        <v>2223</v>
      </c>
      <c r="F5" t="s">
        <v>6356</v>
      </c>
      <c r="G5" t="s">
        <v>6357</v>
      </c>
      <c r="H5" t="s">
        <v>4368</v>
      </c>
      <c r="I5" t="s">
        <v>6358</v>
      </c>
      <c r="J5" t="s">
        <v>6359</v>
      </c>
      <c r="K5" t="s">
        <v>4773</v>
      </c>
      <c r="L5" t="s">
        <v>6360</v>
      </c>
      <c r="M5" t="s">
        <v>6361</v>
      </c>
      <c r="N5" t="s">
        <v>4369</v>
      </c>
      <c r="O5" t="s">
        <v>6362</v>
      </c>
      <c r="P5" t="s">
        <v>6363</v>
      </c>
      <c r="Q5" t="s">
        <v>4778</v>
      </c>
      <c r="R5" t="s">
        <v>6364</v>
      </c>
      <c r="S5" t="s">
        <v>6365</v>
      </c>
      <c r="T5" t="s">
        <v>4370</v>
      </c>
      <c r="U5" t="s">
        <v>6366</v>
      </c>
      <c r="V5" t="s">
        <v>6367</v>
      </c>
      <c r="W5" t="s">
        <v>4785</v>
      </c>
      <c r="X5" t="s">
        <v>6368</v>
      </c>
      <c r="Y5" t="s">
        <v>6369</v>
      </c>
      <c r="Z5" t="s">
        <v>4371</v>
      </c>
      <c r="AA5" t="s">
        <v>6370</v>
      </c>
      <c r="AB5" t="s">
        <v>6371</v>
      </c>
      <c r="AC5" t="s">
        <v>4791</v>
      </c>
      <c r="AD5" t="s">
        <v>6372</v>
      </c>
      <c r="AE5" t="s">
        <v>6373</v>
      </c>
      <c r="AF5" t="s">
        <v>4372</v>
      </c>
      <c r="AG5" t="s">
        <v>6374</v>
      </c>
      <c r="AH5" t="s">
        <v>6375</v>
      </c>
      <c r="AI5" t="s">
        <v>4796</v>
      </c>
      <c r="AJ5" t="s">
        <v>6376</v>
      </c>
      <c r="AK5" t="s">
        <v>6377</v>
      </c>
      <c r="AL5" t="s">
        <v>4373</v>
      </c>
    </row>
    <row r="6">
      <c r="A6" s="5" t="s">
        <v>382</v>
      </c>
      <c r="B6" t="s">
        <v>1241</v>
      </c>
      <c r="C6" t="s">
        <v>6378</v>
      </c>
      <c r="D6" t="s">
        <v>1137</v>
      </c>
      <c r="E6" t="s">
        <v>4799</v>
      </c>
      <c r="F6" t="s">
        <v>6379</v>
      </c>
      <c r="G6" t="s">
        <v>1137</v>
      </c>
      <c r="H6" t="s">
        <v>4374</v>
      </c>
      <c r="I6" t="s">
        <v>6380</v>
      </c>
      <c r="J6" t="s">
        <v>1137</v>
      </c>
      <c r="K6" t="s">
        <v>4802</v>
      </c>
      <c r="L6" t="s">
        <v>6381</v>
      </c>
      <c r="M6" t="s">
        <v>1137</v>
      </c>
      <c r="N6" t="s">
        <v>4375</v>
      </c>
      <c r="O6" t="s">
        <v>6382</v>
      </c>
      <c r="P6" t="s">
        <v>1137</v>
      </c>
      <c r="Q6" t="s">
        <v>4805</v>
      </c>
      <c r="R6" t="s">
        <v>6383</v>
      </c>
      <c r="S6" t="s">
        <v>1137</v>
      </c>
      <c r="T6" t="s">
        <v>4376</v>
      </c>
      <c r="U6" t="s">
        <v>6384</v>
      </c>
      <c r="V6" t="s">
        <v>1137</v>
      </c>
      <c r="W6" t="s">
        <v>4808</v>
      </c>
      <c r="X6" t="s">
        <v>1137</v>
      </c>
      <c r="Y6" t="s">
        <v>1137</v>
      </c>
      <c r="Z6" t="s">
        <v>1137</v>
      </c>
      <c r="AA6" t="s">
        <v>6385</v>
      </c>
      <c r="AB6" t="s">
        <v>1137</v>
      </c>
      <c r="AC6" t="s">
        <v>4810</v>
      </c>
      <c r="AD6" t="s">
        <v>6386</v>
      </c>
      <c r="AE6" t="s">
        <v>1137</v>
      </c>
      <c r="AF6" t="s">
        <v>4377</v>
      </c>
      <c r="AG6" t="s">
        <v>6387</v>
      </c>
      <c r="AH6" t="s">
        <v>1137</v>
      </c>
      <c r="AI6" t="s">
        <v>4812</v>
      </c>
      <c r="AJ6" t="s">
        <v>6388</v>
      </c>
      <c r="AK6" t="s">
        <v>1137</v>
      </c>
      <c r="AL6" t="s">
        <v>4378</v>
      </c>
    </row>
    <row r="7">
      <c r="A7" s="5" t="s">
        <v>382</v>
      </c>
      <c r="B7" t="s">
        <v>1248</v>
      </c>
      <c r="C7" t="s">
        <v>6389</v>
      </c>
      <c r="D7" t="s">
        <v>6390</v>
      </c>
      <c r="E7" t="s">
        <v>4817</v>
      </c>
      <c r="F7" t="s">
        <v>6391</v>
      </c>
      <c r="G7" t="s">
        <v>6392</v>
      </c>
      <c r="H7" t="s">
        <v>4379</v>
      </c>
      <c r="I7" t="s">
        <v>6393</v>
      </c>
      <c r="J7" t="s">
        <v>6394</v>
      </c>
      <c r="K7" t="s">
        <v>4823</v>
      </c>
      <c r="L7" t="s">
        <v>6395</v>
      </c>
      <c r="M7" t="s">
        <v>6396</v>
      </c>
      <c r="N7" t="s">
        <v>4380</v>
      </c>
      <c r="O7" t="s">
        <v>6397</v>
      </c>
      <c r="P7" t="s">
        <v>6398</v>
      </c>
      <c r="Q7" t="s">
        <v>4830</v>
      </c>
      <c r="R7" t="s">
        <v>6399</v>
      </c>
      <c r="S7" t="s">
        <v>6400</v>
      </c>
      <c r="T7" t="s">
        <v>4381</v>
      </c>
      <c r="U7" t="s">
        <v>6401</v>
      </c>
      <c r="V7" t="s">
        <v>6402</v>
      </c>
      <c r="W7" t="s">
        <v>4837</v>
      </c>
      <c r="X7" t="s">
        <v>6403</v>
      </c>
      <c r="Y7" t="s">
        <v>6404</v>
      </c>
      <c r="Z7" t="s">
        <v>4382</v>
      </c>
      <c r="AA7" t="s">
        <v>6405</v>
      </c>
      <c r="AB7" t="s">
        <v>6406</v>
      </c>
      <c r="AC7" t="s">
        <v>4844</v>
      </c>
      <c r="AD7" t="s">
        <v>6407</v>
      </c>
      <c r="AE7" t="s">
        <v>6408</v>
      </c>
      <c r="AF7" t="s">
        <v>4383</v>
      </c>
      <c r="AG7" t="s">
        <v>6409</v>
      </c>
      <c r="AH7" t="s">
        <v>6410</v>
      </c>
      <c r="AI7" t="s">
        <v>4851</v>
      </c>
      <c r="AJ7" t="s">
        <v>6411</v>
      </c>
      <c r="AK7" t="s">
        <v>6412</v>
      </c>
      <c r="AL7" t="s">
        <v>4384</v>
      </c>
    </row>
    <row r="8">
      <c r="A8" s="5" t="s">
        <v>382</v>
      </c>
      <c r="B8" t="s">
        <v>1255</v>
      </c>
      <c r="C8" t="s">
        <v>5968</v>
      </c>
      <c r="D8" t="s">
        <v>6413</v>
      </c>
      <c r="E8" t="s">
        <v>4857</v>
      </c>
      <c r="F8" t="s">
        <v>6414</v>
      </c>
      <c r="G8" t="s">
        <v>6415</v>
      </c>
      <c r="H8" t="s">
        <v>4385</v>
      </c>
      <c r="I8" t="s">
        <v>6416</v>
      </c>
      <c r="J8" t="s">
        <v>6417</v>
      </c>
      <c r="K8" t="s">
        <v>4864</v>
      </c>
      <c r="L8" t="s">
        <v>6418</v>
      </c>
      <c r="M8" t="s">
        <v>5713</v>
      </c>
      <c r="N8" t="s">
        <v>4386</v>
      </c>
      <c r="O8" t="s">
        <v>6419</v>
      </c>
      <c r="P8" t="s">
        <v>6420</v>
      </c>
      <c r="Q8" t="s">
        <v>4857</v>
      </c>
      <c r="R8" t="s">
        <v>6421</v>
      </c>
      <c r="S8" t="s">
        <v>6422</v>
      </c>
      <c r="T8" t="s">
        <v>4387</v>
      </c>
      <c r="U8" t="s">
        <v>6423</v>
      </c>
      <c r="V8" t="s">
        <v>6424</v>
      </c>
      <c r="W8" t="s">
        <v>4870</v>
      </c>
      <c r="X8" t="s">
        <v>6425</v>
      </c>
      <c r="Y8" t="s">
        <v>6426</v>
      </c>
      <c r="Z8" t="s">
        <v>4388</v>
      </c>
      <c r="AA8" t="s">
        <v>6427</v>
      </c>
      <c r="AB8" t="s">
        <v>5638</v>
      </c>
      <c r="AC8" t="s">
        <v>4877</v>
      </c>
      <c r="AD8" t="s">
        <v>6428</v>
      </c>
      <c r="AE8" t="s">
        <v>6429</v>
      </c>
      <c r="AF8" t="s">
        <v>4389</v>
      </c>
      <c r="AG8" t="s">
        <v>6430</v>
      </c>
      <c r="AH8" t="s">
        <v>6431</v>
      </c>
      <c r="AI8" t="s">
        <v>4883</v>
      </c>
      <c r="AJ8" t="s">
        <v>6432</v>
      </c>
      <c r="AK8" t="s">
        <v>6433</v>
      </c>
      <c r="AL8" t="s">
        <v>4390</v>
      </c>
    </row>
    <row r="9">
      <c r="A9" s="5" t="s">
        <v>382</v>
      </c>
      <c r="B9" t="s">
        <v>1262</v>
      </c>
      <c r="C9" t="s">
        <v>6434</v>
      </c>
      <c r="D9" t="s">
        <v>6435</v>
      </c>
      <c r="E9" t="s">
        <v>4890</v>
      </c>
      <c r="F9" t="s">
        <v>6436</v>
      </c>
      <c r="G9" t="s">
        <v>6437</v>
      </c>
      <c r="H9" t="s">
        <v>4391</v>
      </c>
      <c r="I9" t="s">
        <v>6438</v>
      </c>
      <c r="J9" t="s">
        <v>6439</v>
      </c>
      <c r="K9" t="s">
        <v>4549</v>
      </c>
      <c r="L9" t="s">
        <v>6440</v>
      </c>
      <c r="M9" t="s">
        <v>6441</v>
      </c>
      <c r="N9" t="s">
        <v>4392</v>
      </c>
      <c r="O9" t="s">
        <v>6442</v>
      </c>
      <c r="P9" t="s">
        <v>6443</v>
      </c>
      <c r="Q9" t="s">
        <v>4903</v>
      </c>
      <c r="R9" t="s">
        <v>6444</v>
      </c>
      <c r="S9" t="s">
        <v>6445</v>
      </c>
      <c r="T9" t="s">
        <v>2495</v>
      </c>
      <c r="U9" t="s">
        <v>6446</v>
      </c>
      <c r="V9" t="s">
        <v>6447</v>
      </c>
      <c r="W9" t="s">
        <v>4910</v>
      </c>
      <c r="X9" t="s">
        <v>6448</v>
      </c>
      <c r="Y9" t="s">
        <v>6449</v>
      </c>
      <c r="Z9" t="s">
        <v>4393</v>
      </c>
      <c r="AA9" t="s">
        <v>6450</v>
      </c>
      <c r="AB9" t="s">
        <v>6451</v>
      </c>
      <c r="AC9" t="s">
        <v>4917</v>
      </c>
      <c r="AD9" t="s">
        <v>6452</v>
      </c>
      <c r="AE9" t="s">
        <v>6453</v>
      </c>
      <c r="AF9" t="s">
        <v>4394</v>
      </c>
      <c r="AG9" t="s">
        <v>6454</v>
      </c>
      <c r="AH9" t="s">
        <v>6455</v>
      </c>
      <c r="AI9" t="s">
        <v>4924</v>
      </c>
      <c r="AJ9" t="s">
        <v>6456</v>
      </c>
      <c r="AK9" t="s">
        <v>6457</v>
      </c>
      <c r="AL9" t="s">
        <v>4182</v>
      </c>
    </row>
    <row r="10">
      <c r="A10" s="5" t="s">
        <v>382</v>
      </c>
      <c r="B10" t="s">
        <v>1269</v>
      </c>
      <c r="C10" t="s">
        <v>6006</v>
      </c>
      <c r="D10" t="s">
        <v>6458</v>
      </c>
      <c r="E10" t="s">
        <v>4928</v>
      </c>
      <c r="F10" t="s">
        <v>3970</v>
      </c>
      <c r="G10" t="s">
        <v>6459</v>
      </c>
      <c r="H10" t="s">
        <v>4395</v>
      </c>
      <c r="I10" t="s">
        <v>6460</v>
      </c>
      <c r="J10" t="s">
        <v>6461</v>
      </c>
      <c r="K10" t="s">
        <v>4935</v>
      </c>
      <c r="L10" t="s">
        <v>6462</v>
      </c>
      <c r="M10" t="s">
        <v>6463</v>
      </c>
      <c r="N10" t="s">
        <v>4396</v>
      </c>
      <c r="O10" t="s">
        <v>6464</v>
      </c>
      <c r="P10" t="s">
        <v>6465</v>
      </c>
      <c r="Q10" t="s">
        <v>4940</v>
      </c>
      <c r="R10" t="s">
        <v>2948</v>
      </c>
      <c r="S10" t="s">
        <v>6466</v>
      </c>
      <c r="T10" t="s">
        <v>4397</v>
      </c>
      <c r="U10" t="s">
        <v>6467</v>
      </c>
      <c r="V10" t="s">
        <v>6468</v>
      </c>
      <c r="W10" t="s">
        <v>4943</v>
      </c>
      <c r="X10" t="s">
        <v>6469</v>
      </c>
      <c r="Y10" t="s">
        <v>1137</v>
      </c>
      <c r="Z10" t="s">
        <v>4398</v>
      </c>
      <c r="AA10" t="s">
        <v>6470</v>
      </c>
      <c r="AB10" t="s">
        <v>6471</v>
      </c>
      <c r="AC10" t="s">
        <v>4950</v>
      </c>
      <c r="AD10" t="s">
        <v>6472</v>
      </c>
      <c r="AE10" t="s">
        <v>1137</v>
      </c>
      <c r="AF10" t="s">
        <v>4399</v>
      </c>
      <c r="AG10" t="s">
        <v>5183</v>
      </c>
      <c r="AH10" t="s">
        <v>6465</v>
      </c>
      <c r="AI10" t="s">
        <v>4954</v>
      </c>
      <c r="AJ10" t="s">
        <v>6473</v>
      </c>
      <c r="AK10" t="s">
        <v>6474</v>
      </c>
      <c r="AL10" t="s">
        <v>4400</v>
      </c>
    </row>
    <row r="11">
      <c r="A11" s="5" t="s">
        <v>382</v>
      </c>
      <c r="B11" t="s">
        <v>1275</v>
      </c>
      <c r="C11" t="s">
        <v>5125</v>
      </c>
      <c r="D11" t="s">
        <v>6475</v>
      </c>
      <c r="E11" t="s">
        <v>4959</v>
      </c>
      <c r="F11" t="s">
        <v>6476</v>
      </c>
      <c r="G11" t="s">
        <v>6477</v>
      </c>
      <c r="H11" t="s">
        <v>4401</v>
      </c>
      <c r="I11" t="s">
        <v>6478</v>
      </c>
      <c r="J11" t="s">
        <v>6479</v>
      </c>
      <c r="K11" t="s">
        <v>4966</v>
      </c>
      <c r="L11" t="s">
        <v>6480</v>
      </c>
      <c r="M11" t="s">
        <v>6481</v>
      </c>
      <c r="N11" t="s">
        <v>4402</v>
      </c>
      <c r="O11" t="s">
        <v>6300</v>
      </c>
      <c r="P11" t="s">
        <v>5358</v>
      </c>
      <c r="Q11" t="s">
        <v>4971</v>
      </c>
      <c r="R11" t="s">
        <v>6431</v>
      </c>
      <c r="S11" t="s">
        <v>6482</v>
      </c>
      <c r="T11" t="s">
        <v>4403</v>
      </c>
      <c r="U11" t="s">
        <v>6483</v>
      </c>
      <c r="V11" t="s">
        <v>6484</v>
      </c>
      <c r="W11" t="s">
        <v>4977</v>
      </c>
      <c r="X11" t="s">
        <v>6485</v>
      </c>
      <c r="Y11" t="s">
        <v>6486</v>
      </c>
      <c r="Z11" t="s">
        <v>4404</v>
      </c>
      <c r="AA11" t="s">
        <v>6487</v>
      </c>
      <c r="AB11" t="s">
        <v>6488</v>
      </c>
      <c r="AC11" t="s">
        <v>4983</v>
      </c>
      <c r="AD11" t="s">
        <v>6489</v>
      </c>
      <c r="AE11" t="s">
        <v>6490</v>
      </c>
      <c r="AF11" t="s">
        <v>4405</v>
      </c>
      <c r="AG11" t="s">
        <v>1927</v>
      </c>
      <c r="AH11" t="s">
        <v>6491</v>
      </c>
      <c r="AI11" t="s">
        <v>4988</v>
      </c>
      <c r="AJ11" t="s">
        <v>5146</v>
      </c>
      <c r="AK11" t="s">
        <v>6492</v>
      </c>
      <c r="AL11" t="s">
        <v>4406</v>
      </c>
    </row>
    <row r="12">
      <c r="A12" s="5" t="s">
        <v>382</v>
      </c>
      <c r="B12" t="s">
        <v>1282</v>
      </c>
      <c r="C12" t="s">
        <v>4170</v>
      </c>
      <c r="D12" t="s">
        <v>6493</v>
      </c>
      <c r="E12" t="s">
        <v>4991</v>
      </c>
      <c r="F12" t="s">
        <v>1922</v>
      </c>
      <c r="G12" t="s">
        <v>6494</v>
      </c>
      <c r="H12" t="s">
        <v>3130</v>
      </c>
      <c r="I12" t="s">
        <v>6495</v>
      </c>
      <c r="J12" t="s">
        <v>4106</v>
      </c>
      <c r="K12" t="s">
        <v>4998</v>
      </c>
      <c r="L12" t="s">
        <v>6496</v>
      </c>
      <c r="M12" t="s">
        <v>6497</v>
      </c>
      <c r="N12" t="s">
        <v>4407</v>
      </c>
      <c r="O12" t="s">
        <v>3734</v>
      </c>
      <c r="P12" t="s">
        <v>6498</v>
      </c>
      <c r="Q12" t="s">
        <v>5001</v>
      </c>
      <c r="R12" t="s">
        <v>4572</v>
      </c>
      <c r="S12" t="s">
        <v>6499</v>
      </c>
      <c r="T12" t="s">
        <v>4408</v>
      </c>
      <c r="U12" t="s">
        <v>6500</v>
      </c>
      <c r="V12" t="s">
        <v>6501</v>
      </c>
      <c r="W12" t="s">
        <v>5004</v>
      </c>
      <c r="X12" t="s">
        <v>6502</v>
      </c>
      <c r="Y12" t="s">
        <v>2475</v>
      </c>
      <c r="Z12" t="s">
        <v>2232</v>
      </c>
      <c r="AA12" t="s">
        <v>3569</v>
      </c>
      <c r="AB12" t="s">
        <v>6503</v>
      </c>
      <c r="AC12" t="s">
        <v>5009</v>
      </c>
      <c r="AD12" t="s">
        <v>6504</v>
      </c>
      <c r="AE12" t="s">
        <v>6505</v>
      </c>
      <c r="AF12" t="s">
        <v>4409</v>
      </c>
      <c r="AG12" t="s">
        <v>1971</v>
      </c>
      <c r="AH12" t="s">
        <v>6506</v>
      </c>
      <c r="AI12" t="s">
        <v>3133</v>
      </c>
      <c r="AJ12" t="s">
        <v>2079</v>
      </c>
      <c r="AK12" t="s">
        <v>6507</v>
      </c>
      <c r="AL12" t="s">
        <v>4410</v>
      </c>
    </row>
    <row r="13">
      <c r="A13" s="5" t="s">
        <v>382</v>
      </c>
      <c r="B13" t="s">
        <v>1289</v>
      </c>
      <c r="C13" t="s">
        <v>6508</v>
      </c>
      <c r="D13" t="s">
        <v>6509</v>
      </c>
      <c r="E13" t="s">
        <v>5016</v>
      </c>
      <c r="F13" t="s">
        <v>5842</v>
      </c>
      <c r="G13" t="s">
        <v>6510</v>
      </c>
      <c r="H13" t="s">
        <v>3391</v>
      </c>
      <c r="I13" t="s">
        <v>6511</v>
      </c>
      <c r="J13" t="s">
        <v>3884</v>
      </c>
      <c r="K13" t="s">
        <v>5023</v>
      </c>
      <c r="L13" t="s">
        <v>6512</v>
      </c>
      <c r="M13" t="s">
        <v>1470</v>
      </c>
      <c r="N13" t="s">
        <v>4411</v>
      </c>
      <c r="O13" t="s">
        <v>6513</v>
      </c>
      <c r="P13" t="s">
        <v>6514</v>
      </c>
      <c r="Q13" t="s">
        <v>5027</v>
      </c>
      <c r="R13" t="s">
        <v>5103</v>
      </c>
      <c r="S13" t="s">
        <v>6515</v>
      </c>
      <c r="T13" t="s">
        <v>3106</v>
      </c>
      <c r="U13" t="s">
        <v>1539</v>
      </c>
      <c r="V13" t="s">
        <v>6516</v>
      </c>
      <c r="W13" t="s">
        <v>5030</v>
      </c>
      <c r="X13" t="s">
        <v>6517</v>
      </c>
      <c r="Y13" t="s">
        <v>6518</v>
      </c>
      <c r="Z13" t="s">
        <v>2712</v>
      </c>
      <c r="AA13" t="s">
        <v>6519</v>
      </c>
      <c r="AB13" t="s">
        <v>6520</v>
      </c>
      <c r="AC13" t="s">
        <v>5037</v>
      </c>
      <c r="AD13" t="s">
        <v>6521</v>
      </c>
      <c r="AE13" t="s">
        <v>6522</v>
      </c>
      <c r="AF13" t="s">
        <v>4412</v>
      </c>
      <c r="AG13" t="s">
        <v>6523</v>
      </c>
      <c r="AH13" t="s">
        <v>2055</v>
      </c>
      <c r="AI13" t="s">
        <v>2774</v>
      </c>
      <c r="AJ13" t="s">
        <v>6524</v>
      </c>
      <c r="AK13" t="s">
        <v>6525</v>
      </c>
      <c r="AL13" t="s">
        <v>4413</v>
      </c>
    </row>
    <row r="14">
      <c r="A14" s="5" t="s">
        <v>382</v>
      </c>
      <c r="B14" t="s">
        <v>1296</v>
      </c>
      <c r="C14" t="s">
        <v>6526</v>
      </c>
      <c r="D14" t="s">
        <v>6527</v>
      </c>
      <c r="E14" t="s">
        <v>5048</v>
      </c>
      <c r="F14" t="s">
        <v>6528</v>
      </c>
      <c r="G14" t="s">
        <v>6529</v>
      </c>
      <c r="H14" t="s">
        <v>4414</v>
      </c>
      <c r="I14" t="s">
        <v>6530</v>
      </c>
      <c r="J14" t="s">
        <v>6531</v>
      </c>
      <c r="K14" t="s">
        <v>5055</v>
      </c>
      <c r="L14" t="s">
        <v>6532</v>
      </c>
      <c r="M14" t="s">
        <v>6533</v>
      </c>
      <c r="N14" t="s">
        <v>4415</v>
      </c>
      <c r="O14" t="s">
        <v>6534</v>
      </c>
      <c r="P14" t="s">
        <v>6535</v>
      </c>
      <c r="Q14" t="s">
        <v>5061</v>
      </c>
      <c r="R14" t="s">
        <v>6536</v>
      </c>
      <c r="S14" t="s">
        <v>6537</v>
      </c>
      <c r="T14" t="s">
        <v>4416</v>
      </c>
      <c r="U14" t="s">
        <v>6538</v>
      </c>
      <c r="V14" t="s">
        <v>6539</v>
      </c>
      <c r="W14" t="s">
        <v>5068</v>
      </c>
      <c r="X14" t="s">
        <v>6540</v>
      </c>
      <c r="Y14" t="s">
        <v>6541</v>
      </c>
      <c r="Z14" t="s">
        <v>4417</v>
      </c>
      <c r="AA14" t="s">
        <v>6542</v>
      </c>
      <c r="AB14" t="s">
        <v>6543</v>
      </c>
      <c r="AC14" t="s">
        <v>5075</v>
      </c>
      <c r="AD14" t="s">
        <v>6544</v>
      </c>
      <c r="AE14" t="s">
        <v>6545</v>
      </c>
      <c r="AF14" t="s">
        <v>4418</v>
      </c>
      <c r="AG14" t="s">
        <v>6546</v>
      </c>
      <c r="AH14" t="s">
        <v>6547</v>
      </c>
      <c r="AI14" t="s">
        <v>5082</v>
      </c>
      <c r="AJ14" t="s">
        <v>6548</v>
      </c>
      <c r="AK14" t="s">
        <v>6549</v>
      </c>
      <c r="AL14" t="s">
        <v>4419</v>
      </c>
    </row>
    <row r="15">
      <c r="A15" s="5" t="s">
        <v>382</v>
      </c>
      <c r="B15" t="s">
        <v>1303</v>
      </c>
      <c r="C15" t="s">
        <v>6550</v>
      </c>
      <c r="D15" t="s">
        <v>6551</v>
      </c>
      <c r="E15" t="s">
        <v>2463</v>
      </c>
      <c r="F15" t="s">
        <v>3674</v>
      </c>
      <c r="G15" t="s">
        <v>6551</v>
      </c>
      <c r="H15" t="s">
        <v>4420</v>
      </c>
      <c r="I15" t="s">
        <v>6552</v>
      </c>
      <c r="J15" t="s">
        <v>6553</v>
      </c>
      <c r="K15" t="s">
        <v>5092</v>
      </c>
      <c r="L15" t="s">
        <v>6554</v>
      </c>
      <c r="M15" t="s">
        <v>6555</v>
      </c>
      <c r="N15" t="s">
        <v>4421</v>
      </c>
      <c r="O15" t="s">
        <v>6556</v>
      </c>
      <c r="P15" t="s">
        <v>6557</v>
      </c>
      <c r="Q15" t="s">
        <v>5096</v>
      </c>
      <c r="R15" t="s">
        <v>5406</v>
      </c>
      <c r="S15" t="s">
        <v>4076</v>
      </c>
      <c r="T15" t="s">
        <v>4422</v>
      </c>
      <c r="U15" t="s">
        <v>6558</v>
      </c>
      <c r="V15" t="s">
        <v>6559</v>
      </c>
      <c r="W15" t="s">
        <v>5102</v>
      </c>
      <c r="X15" t="s">
        <v>6560</v>
      </c>
      <c r="Y15" t="s">
        <v>6561</v>
      </c>
      <c r="Z15" t="s">
        <v>4423</v>
      </c>
      <c r="AA15" t="s">
        <v>6562</v>
      </c>
      <c r="AB15" t="s">
        <v>3879</v>
      </c>
      <c r="AC15" t="s">
        <v>5106</v>
      </c>
      <c r="AD15" t="s">
        <v>6563</v>
      </c>
      <c r="AE15" t="s">
        <v>6564</v>
      </c>
      <c r="AF15" t="s">
        <v>4424</v>
      </c>
      <c r="AG15" t="s">
        <v>6565</v>
      </c>
      <c r="AH15" t="s">
        <v>3894</v>
      </c>
      <c r="AI15" t="s">
        <v>4243</v>
      </c>
      <c r="AJ15" t="s">
        <v>6566</v>
      </c>
      <c r="AK15" t="s">
        <v>6567</v>
      </c>
      <c r="AL15" t="s">
        <v>4425</v>
      </c>
    </row>
    <row r="16">
      <c r="A16" s="5" t="s">
        <v>382</v>
      </c>
      <c r="B16" t="s">
        <v>1310</v>
      </c>
      <c r="C16" t="s">
        <v>6568</v>
      </c>
      <c r="D16" t="s">
        <v>6569</v>
      </c>
      <c r="E16" t="s">
        <v>1391</v>
      </c>
      <c r="F16" t="s">
        <v>6570</v>
      </c>
      <c r="G16" t="s">
        <v>6571</v>
      </c>
      <c r="H16" t="s">
        <v>4267</v>
      </c>
      <c r="I16" t="s">
        <v>6572</v>
      </c>
      <c r="J16" t="s">
        <v>6374</v>
      </c>
      <c r="K16" t="s">
        <v>5118</v>
      </c>
      <c r="L16" t="s">
        <v>6573</v>
      </c>
      <c r="M16" t="s">
        <v>6574</v>
      </c>
      <c r="N16" t="s">
        <v>4426</v>
      </c>
      <c r="O16" t="s">
        <v>6575</v>
      </c>
      <c r="P16" t="s">
        <v>1545</v>
      </c>
      <c r="Q16" t="s">
        <v>2856</v>
      </c>
      <c r="R16" t="s">
        <v>6576</v>
      </c>
      <c r="S16" t="s">
        <v>6413</v>
      </c>
      <c r="T16" t="s">
        <v>4427</v>
      </c>
      <c r="U16" t="s">
        <v>6577</v>
      </c>
      <c r="V16" t="s">
        <v>6578</v>
      </c>
      <c r="W16" t="s">
        <v>5130</v>
      </c>
      <c r="X16" t="s">
        <v>6579</v>
      </c>
      <c r="Y16" t="s">
        <v>6580</v>
      </c>
      <c r="Z16" t="s">
        <v>4428</v>
      </c>
      <c r="AA16" t="s">
        <v>6581</v>
      </c>
      <c r="AB16" t="s">
        <v>6582</v>
      </c>
      <c r="AC16" t="s">
        <v>5137</v>
      </c>
      <c r="AD16" t="s">
        <v>6583</v>
      </c>
      <c r="AE16" t="s">
        <v>6584</v>
      </c>
      <c r="AF16" t="s">
        <v>4429</v>
      </c>
      <c r="AG16" t="s">
        <v>4970</v>
      </c>
      <c r="AH16" t="s">
        <v>6585</v>
      </c>
      <c r="AI16" t="s">
        <v>2081</v>
      </c>
      <c r="AJ16" t="s">
        <v>5870</v>
      </c>
      <c r="AK16" t="s">
        <v>6586</v>
      </c>
      <c r="AL16" t="s">
        <v>2663</v>
      </c>
    </row>
    <row r="17">
      <c r="A17" s="5" t="s">
        <v>382</v>
      </c>
      <c r="B17" t="s">
        <v>1317</v>
      </c>
      <c r="C17" t="s">
        <v>6587</v>
      </c>
      <c r="D17" t="s">
        <v>6588</v>
      </c>
      <c r="E17" t="s">
        <v>4174</v>
      </c>
      <c r="F17" t="s">
        <v>6589</v>
      </c>
      <c r="G17" t="s">
        <v>6590</v>
      </c>
      <c r="H17" t="s">
        <v>4430</v>
      </c>
      <c r="I17" t="s">
        <v>6591</v>
      </c>
      <c r="J17" t="s">
        <v>6592</v>
      </c>
      <c r="K17" t="s">
        <v>5154</v>
      </c>
      <c r="L17" t="s">
        <v>6593</v>
      </c>
      <c r="M17" t="s">
        <v>6594</v>
      </c>
      <c r="N17" t="s">
        <v>4431</v>
      </c>
      <c r="O17" t="s">
        <v>6595</v>
      </c>
      <c r="P17" t="s">
        <v>6422</v>
      </c>
      <c r="Q17" t="s">
        <v>5161</v>
      </c>
      <c r="R17" t="s">
        <v>6596</v>
      </c>
      <c r="S17" t="s">
        <v>6597</v>
      </c>
      <c r="T17" t="s">
        <v>1545</v>
      </c>
      <c r="U17" t="s">
        <v>6598</v>
      </c>
      <c r="V17" t="s">
        <v>1864</v>
      </c>
      <c r="W17" t="s">
        <v>5168</v>
      </c>
      <c r="X17" t="s">
        <v>6599</v>
      </c>
      <c r="Y17" t="s">
        <v>6600</v>
      </c>
      <c r="Z17" t="s">
        <v>4432</v>
      </c>
      <c r="AA17" t="s">
        <v>6601</v>
      </c>
      <c r="AB17" t="s">
        <v>6413</v>
      </c>
      <c r="AC17" t="s">
        <v>5175</v>
      </c>
      <c r="AD17" t="s">
        <v>6602</v>
      </c>
      <c r="AE17" t="s">
        <v>6603</v>
      </c>
      <c r="AF17" t="s">
        <v>4433</v>
      </c>
      <c r="AG17" t="s">
        <v>6604</v>
      </c>
      <c r="AH17" t="s">
        <v>6605</v>
      </c>
      <c r="AI17" t="s">
        <v>4459</v>
      </c>
      <c r="AJ17" t="s">
        <v>6606</v>
      </c>
      <c r="AK17" t="s">
        <v>6607</v>
      </c>
      <c r="AL17" t="s">
        <v>3912</v>
      </c>
    </row>
    <row r="18">
      <c r="A18" s="5" t="s">
        <v>382</v>
      </c>
      <c r="B18" t="s">
        <v>1324</v>
      </c>
      <c r="C18" t="s">
        <v>6608</v>
      </c>
      <c r="D18" t="s">
        <v>6609</v>
      </c>
      <c r="E18" t="s">
        <v>2549</v>
      </c>
      <c r="F18" t="s">
        <v>3897</v>
      </c>
      <c r="G18" t="s">
        <v>6070</v>
      </c>
      <c r="H18" t="s">
        <v>4434</v>
      </c>
      <c r="I18" t="s">
        <v>6610</v>
      </c>
      <c r="J18" t="s">
        <v>6611</v>
      </c>
      <c r="K18" t="s">
        <v>5191</v>
      </c>
      <c r="L18" t="s">
        <v>6612</v>
      </c>
      <c r="M18" t="s">
        <v>6613</v>
      </c>
      <c r="N18" t="s">
        <v>4435</v>
      </c>
      <c r="O18" t="s">
        <v>6614</v>
      </c>
      <c r="P18" t="s">
        <v>5612</v>
      </c>
      <c r="Q18" t="s">
        <v>3226</v>
      </c>
      <c r="R18" t="s">
        <v>6615</v>
      </c>
      <c r="S18" t="s">
        <v>6616</v>
      </c>
      <c r="T18" t="s">
        <v>4436</v>
      </c>
      <c r="U18" t="s">
        <v>6617</v>
      </c>
      <c r="V18" t="s">
        <v>5435</v>
      </c>
      <c r="W18" t="s">
        <v>5199</v>
      </c>
      <c r="X18" t="s">
        <v>6618</v>
      </c>
      <c r="Y18" t="s">
        <v>6619</v>
      </c>
      <c r="Z18" t="s">
        <v>4437</v>
      </c>
      <c r="AA18" t="s">
        <v>6620</v>
      </c>
      <c r="AB18" t="s">
        <v>6621</v>
      </c>
      <c r="AC18" t="s">
        <v>5206</v>
      </c>
      <c r="AD18" t="s">
        <v>6622</v>
      </c>
      <c r="AE18" t="s">
        <v>6623</v>
      </c>
      <c r="AF18" t="s">
        <v>4438</v>
      </c>
      <c r="AG18" t="s">
        <v>1898</v>
      </c>
      <c r="AH18" t="s">
        <v>6613</v>
      </c>
      <c r="AI18" t="s">
        <v>3174</v>
      </c>
      <c r="AJ18" t="s">
        <v>6624</v>
      </c>
      <c r="AK18" t="s">
        <v>6625</v>
      </c>
      <c r="AL18" t="s">
        <v>3029</v>
      </c>
    </row>
    <row r="19">
      <c r="A19" s="5" t="s">
        <v>382</v>
      </c>
      <c r="B19" t="s">
        <v>1331</v>
      </c>
      <c r="C19" t="s">
        <v>6626</v>
      </c>
      <c r="D19" t="s">
        <v>1350</v>
      </c>
      <c r="E19" t="s">
        <v>5212</v>
      </c>
      <c r="F19" t="s">
        <v>5478</v>
      </c>
      <c r="G19" t="s">
        <v>6627</v>
      </c>
      <c r="H19" t="s">
        <v>4439</v>
      </c>
      <c r="I19" t="s">
        <v>6628</v>
      </c>
      <c r="J19" t="s">
        <v>6629</v>
      </c>
      <c r="K19" t="s">
        <v>5219</v>
      </c>
      <c r="L19" t="s">
        <v>6630</v>
      </c>
      <c r="M19" t="s">
        <v>2598</v>
      </c>
      <c r="N19" t="s">
        <v>1980</v>
      </c>
      <c r="O19" t="s">
        <v>1547</v>
      </c>
      <c r="P19" t="s">
        <v>6631</v>
      </c>
      <c r="Q19" t="s">
        <v>3832</v>
      </c>
      <c r="R19" t="s">
        <v>6632</v>
      </c>
      <c r="S19" t="s">
        <v>2218</v>
      </c>
      <c r="T19" t="s">
        <v>4440</v>
      </c>
      <c r="U19" t="s">
        <v>6633</v>
      </c>
      <c r="V19" t="s">
        <v>4057</v>
      </c>
      <c r="W19" t="s">
        <v>2227</v>
      </c>
      <c r="X19" t="s">
        <v>6634</v>
      </c>
      <c r="Y19" t="s">
        <v>6635</v>
      </c>
      <c r="Z19" t="s">
        <v>4441</v>
      </c>
      <c r="AA19" t="s">
        <v>6636</v>
      </c>
      <c r="AB19" t="s">
        <v>6637</v>
      </c>
      <c r="AC19" t="s">
        <v>5236</v>
      </c>
      <c r="AD19" t="s">
        <v>6638</v>
      </c>
      <c r="AE19" t="s">
        <v>6639</v>
      </c>
      <c r="AF19" t="s">
        <v>4442</v>
      </c>
      <c r="AG19" t="s">
        <v>6640</v>
      </c>
      <c r="AH19" t="s">
        <v>6641</v>
      </c>
      <c r="AI19" t="s">
        <v>2224</v>
      </c>
      <c r="AJ19" t="s">
        <v>1302</v>
      </c>
      <c r="AK19" t="s">
        <v>6642</v>
      </c>
      <c r="AL19" t="s">
        <v>1734</v>
      </c>
    </row>
    <row r="20">
      <c r="A20" s="5" t="s">
        <v>382</v>
      </c>
      <c r="B20" t="s">
        <v>1338</v>
      </c>
      <c r="C20" t="s">
        <v>3176</v>
      </c>
      <c r="D20" t="s">
        <v>5702</v>
      </c>
      <c r="E20" t="s">
        <v>2392</v>
      </c>
      <c r="F20" t="s">
        <v>6643</v>
      </c>
      <c r="G20" t="s">
        <v>6644</v>
      </c>
      <c r="H20" t="s">
        <v>4443</v>
      </c>
      <c r="I20" t="s">
        <v>6645</v>
      </c>
      <c r="J20" t="s">
        <v>6646</v>
      </c>
      <c r="K20" t="s">
        <v>5249</v>
      </c>
      <c r="L20" t="s">
        <v>6647</v>
      </c>
      <c r="M20" t="s">
        <v>2409</v>
      </c>
      <c r="N20" t="s">
        <v>3089</v>
      </c>
      <c r="O20" t="s">
        <v>6648</v>
      </c>
      <c r="P20" t="s">
        <v>6649</v>
      </c>
      <c r="Q20" t="s">
        <v>2693</v>
      </c>
      <c r="R20" t="s">
        <v>6650</v>
      </c>
      <c r="S20" t="s">
        <v>6651</v>
      </c>
      <c r="T20" t="s">
        <v>4444</v>
      </c>
      <c r="U20" t="s">
        <v>6652</v>
      </c>
      <c r="V20" t="s">
        <v>6007</v>
      </c>
      <c r="W20" t="s">
        <v>2660</v>
      </c>
      <c r="X20" t="s">
        <v>6653</v>
      </c>
      <c r="Y20" t="s">
        <v>4926</v>
      </c>
      <c r="Z20" t="s">
        <v>4445</v>
      </c>
      <c r="AA20" t="s">
        <v>5304</v>
      </c>
      <c r="AB20" t="s">
        <v>4405</v>
      </c>
      <c r="AC20" t="s">
        <v>4753</v>
      </c>
      <c r="AD20" t="s">
        <v>6654</v>
      </c>
      <c r="AE20" t="s">
        <v>6655</v>
      </c>
      <c r="AF20" t="s">
        <v>4446</v>
      </c>
      <c r="AG20" t="s">
        <v>5603</v>
      </c>
      <c r="AH20" t="s">
        <v>6656</v>
      </c>
      <c r="AI20" t="s">
        <v>3380</v>
      </c>
      <c r="AJ20" t="s">
        <v>6657</v>
      </c>
      <c r="AK20" t="s">
        <v>6658</v>
      </c>
      <c r="AL20" t="s">
        <v>4447</v>
      </c>
    </row>
    <row r="21">
      <c r="A21" s="5" t="s">
        <v>382</v>
      </c>
      <c r="B21" t="s">
        <v>1345</v>
      </c>
      <c r="C21" t="s">
        <v>6659</v>
      </c>
      <c r="D21" t="s">
        <v>6660</v>
      </c>
      <c r="E21" t="s">
        <v>5268</v>
      </c>
      <c r="F21" t="s">
        <v>6661</v>
      </c>
      <c r="G21" t="s">
        <v>4033</v>
      </c>
      <c r="H21" t="s">
        <v>4448</v>
      </c>
      <c r="I21" t="s">
        <v>6662</v>
      </c>
      <c r="J21" t="s">
        <v>2835</v>
      </c>
      <c r="K21" t="s">
        <v>5275</v>
      </c>
      <c r="L21" t="s">
        <v>6663</v>
      </c>
      <c r="M21" t="s">
        <v>6664</v>
      </c>
      <c r="N21" t="s">
        <v>2563</v>
      </c>
      <c r="O21" t="s">
        <v>6665</v>
      </c>
      <c r="P21" t="s">
        <v>6666</v>
      </c>
      <c r="Q21" t="s">
        <v>5282</v>
      </c>
      <c r="R21" t="s">
        <v>6667</v>
      </c>
      <c r="S21" t="s">
        <v>6668</v>
      </c>
      <c r="T21" t="s">
        <v>4449</v>
      </c>
      <c r="U21" t="s">
        <v>6669</v>
      </c>
      <c r="V21" t="s">
        <v>6670</v>
      </c>
      <c r="W21" t="s">
        <v>5288</v>
      </c>
      <c r="X21" t="s">
        <v>6671</v>
      </c>
      <c r="Y21" t="s">
        <v>6672</v>
      </c>
      <c r="Z21" t="s">
        <v>4450</v>
      </c>
      <c r="AA21" t="s">
        <v>6673</v>
      </c>
      <c r="AB21" t="s">
        <v>6674</v>
      </c>
      <c r="AC21" t="s">
        <v>5295</v>
      </c>
      <c r="AD21" t="s">
        <v>6675</v>
      </c>
      <c r="AE21" t="s">
        <v>6676</v>
      </c>
      <c r="AF21" t="s">
        <v>4451</v>
      </c>
      <c r="AG21" t="s">
        <v>6677</v>
      </c>
      <c r="AH21" t="s">
        <v>6062</v>
      </c>
      <c r="AI21" t="s">
        <v>2836</v>
      </c>
      <c r="AJ21" t="s">
        <v>6678</v>
      </c>
      <c r="AK21" t="s">
        <v>2501</v>
      </c>
      <c r="AL21" t="s">
        <v>3227</v>
      </c>
    </row>
    <row r="22">
      <c r="A22" s="5" t="s">
        <v>382</v>
      </c>
      <c r="B22" t="s">
        <v>1352</v>
      </c>
      <c r="C22" t="s">
        <v>3826</v>
      </c>
      <c r="D22" t="s">
        <v>6679</v>
      </c>
      <c r="E22" t="s">
        <v>2947</v>
      </c>
      <c r="F22" t="s">
        <v>6680</v>
      </c>
      <c r="G22" t="s">
        <v>6681</v>
      </c>
      <c r="H22" t="s">
        <v>1444</v>
      </c>
      <c r="I22" t="s">
        <v>6682</v>
      </c>
      <c r="J22" t="s">
        <v>5492</v>
      </c>
      <c r="K22" t="s">
        <v>5312</v>
      </c>
      <c r="L22" t="s">
        <v>6683</v>
      </c>
      <c r="M22" t="s">
        <v>6684</v>
      </c>
      <c r="N22" t="s">
        <v>4452</v>
      </c>
      <c r="O22" t="s">
        <v>2809</v>
      </c>
      <c r="P22" t="s">
        <v>6685</v>
      </c>
      <c r="Q22" t="s">
        <v>5318</v>
      </c>
      <c r="R22" t="s">
        <v>6686</v>
      </c>
      <c r="S22" t="s">
        <v>3921</v>
      </c>
      <c r="T22" t="s">
        <v>4453</v>
      </c>
      <c r="U22" t="s">
        <v>6687</v>
      </c>
      <c r="V22" t="s">
        <v>6688</v>
      </c>
      <c r="W22" t="s">
        <v>5324</v>
      </c>
      <c r="X22" t="s">
        <v>6689</v>
      </c>
      <c r="Y22" t="s">
        <v>6690</v>
      </c>
      <c r="Z22" t="s">
        <v>4454</v>
      </c>
      <c r="AA22" t="s">
        <v>6691</v>
      </c>
      <c r="AB22" t="s">
        <v>6692</v>
      </c>
      <c r="AC22" t="s">
        <v>5331</v>
      </c>
      <c r="AD22" t="s">
        <v>6693</v>
      </c>
      <c r="AE22" t="s">
        <v>6694</v>
      </c>
      <c r="AF22" t="s">
        <v>4455</v>
      </c>
      <c r="AG22" t="s">
        <v>4777</v>
      </c>
      <c r="AH22" t="s">
        <v>6695</v>
      </c>
      <c r="AI22" t="s">
        <v>3979</v>
      </c>
      <c r="AJ22" t="s">
        <v>6696</v>
      </c>
      <c r="AK22" t="s">
        <v>6697</v>
      </c>
      <c r="AL22" t="s">
        <v>3031</v>
      </c>
    </row>
    <row r="23">
      <c r="A23" s="5" t="s">
        <v>382</v>
      </c>
      <c r="B23" t="s">
        <v>1358</v>
      </c>
      <c r="C23" t="s">
        <v>1936</v>
      </c>
      <c r="D23" t="s">
        <v>6698</v>
      </c>
      <c r="E23" t="s">
        <v>5341</v>
      </c>
      <c r="F23" t="s">
        <v>6699</v>
      </c>
      <c r="G23" t="s">
        <v>6700</v>
      </c>
      <c r="H23" t="s">
        <v>4456</v>
      </c>
      <c r="I23" t="s">
        <v>6701</v>
      </c>
      <c r="J23" t="s">
        <v>6702</v>
      </c>
      <c r="K23" t="s">
        <v>5348</v>
      </c>
      <c r="L23" t="s">
        <v>6703</v>
      </c>
      <c r="M23" t="s">
        <v>6704</v>
      </c>
      <c r="N23" t="s">
        <v>4457</v>
      </c>
      <c r="O23" t="s">
        <v>6133</v>
      </c>
      <c r="P23" t="s">
        <v>6705</v>
      </c>
      <c r="Q23" t="s">
        <v>5351</v>
      </c>
      <c r="R23" t="s">
        <v>1267</v>
      </c>
      <c r="S23" t="s">
        <v>6706</v>
      </c>
      <c r="T23" t="s">
        <v>4458</v>
      </c>
      <c r="U23" t="s">
        <v>6707</v>
      </c>
      <c r="V23" t="s">
        <v>5955</v>
      </c>
      <c r="W23" t="s">
        <v>5357</v>
      </c>
      <c r="X23" t="s">
        <v>6708</v>
      </c>
      <c r="Y23" t="s">
        <v>6709</v>
      </c>
      <c r="Z23" t="s">
        <v>4459</v>
      </c>
      <c r="AA23" t="s">
        <v>6710</v>
      </c>
      <c r="AB23" t="s">
        <v>6711</v>
      </c>
      <c r="AC23" t="s">
        <v>5363</v>
      </c>
      <c r="AD23" t="s">
        <v>6712</v>
      </c>
      <c r="AE23" t="s">
        <v>6713</v>
      </c>
      <c r="AF23" t="s">
        <v>4460</v>
      </c>
      <c r="AG23" t="s">
        <v>6714</v>
      </c>
      <c r="AH23" t="s">
        <v>6715</v>
      </c>
      <c r="AI23" t="s">
        <v>4014</v>
      </c>
      <c r="AJ23" t="s">
        <v>6716</v>
      </c>
      <c r="AK23" t="s">
        <v>6717</v>
      </c>
      <c r="AL23" t="s">
        <v>4461</v>
      </c>
    </row>
    <row r="24">
      <c r="A24" s="5" t="s">
        <v>382</v>
      </c>
      <c r="B24" t="s">
        <v>1365</v>
      </c>
      <c r="C24" t="s">
        <v>3757</v>
      </c>
      <c r="D24" t="s">
        <v>6718</v>
      </c>
      <c r="E24" t="s">
        <v>5374</v>
      </c>
      <c r="F24" t="s">
        <v>6719</v>
      </c>
      <c r="G24" t="s">
        <v>6720</v>
      </c>
      <c r="H24" t="s">
        <v>3886</v>
      </c>
      <c r="I24" t="s">
        <v>6721</v>
      </c>
      <c r="J24" t="s">
        <v>6722</v>
      </c>
      <c r="K24" t="s">
        <v>5381</v>
      </c>
      <c r="L24" t="s">
        <v>6723</v>
      </c>
      <c r="M24" t="s">
        <v>6724</v>
      </c>
      <c r="N24" t="s">
        <v>4462</v>
      </c>
      <c r="O24" t="s">
        <v>6725</v>
      </c>
      <c r="P24" t="s">
        <v>6726</v>
      </c>
      <c r="Q24" t="s">
        <v>4394</v>
      </c>
      <c r="R24" t="s">
        <v>6727</v>
      </c>
      <c r="S24" t="s">
        <v>6728</v>
      </c>
      <c r="T24" t="s">
        <v>4463</v>
      </c>
      <c r="U24" t="s">
        <v>6729</v>
      </c>
      <c r="V24" t="s">
        <v>6730</v>
      </c>
      <c r="W24" t="s">
        <v>5392</v>
      </c>
      <c r="X24" t="s">
        <v>6731</v>
      </c>
      <c r="Y24" t="s">
        <v>6732</v>
      </c>
      <c r="Z24" t="s">
        <v>4464</v>
      </c>
      <c r="AA24" t="s">
        <v>6733</v>
      </c>
      <c r="AB24" t="s">
        <v>6734</v>
      </c>
      <c r="AC24" t="s">
        <v>5399</v>
      </c>
      <c r="AD24" t="s">
        <v>6735</v>
      </c>
      <c r="AE24" t="s">
        <v>6736</v>
      </c>
      <c r="AF24" t="s">
        <v>4465</v>
      </c>
      <c r="AG24" t="s">
        <v>6737</v>
      </c>
      <c r="AH24" t="s">
        <v>6738</v>
      </c>
      <c r="AI24" t="s">
        <v>5405</v>
      </c>
      <c r="AJ24" t="s">
        <v>6739</v>
      </c>
      <c r="AK24" t="s">
        <v>6740</v>
      </c>
      <c r="AL24" t="s">
        <v>4466</v>
      </c>
    </row>
    <row r="25">
      <c r="A25" s="5" t="s">
        <v>382</v>
      </c>
      <c r="B25" t="s">
        <v>1372</v>
      </c>
      <c r="C25" t="s">
        <v>5372</v>
      </c>
      <c r="D25" t="s">
        <v>6741</v>
      </c>
      <c r="E25" t="s">
        <v>4476</v>
      </c>
      <c r="F25" t="s">
        <v>6742</v>
      </c>
      <c r="G25" t="s">
        <v>6743</v>
      </c>
      <c r="H25" t="s">
        <v>3693</v>
      </c>
      <c r="I25" t="s">
        <v>6744</v>
      </c>
      <c r="J25" t="s">
        <v>6745</v>
      </c>
      <c r="K25" t="s">
        <v>5418</v>
      </c>
      <c r="L25" t="s">
        <v>6746</v>
      </c>
      <c r="M25" t="s">
        <v>6747</v>
      </c>
      <c r="N25" t="s">
        <v>4467</v>
      </c>
      <c r="O25" t="s">
        <v>6748</v>
      </c>
      <c r="P25" t="s">
        <v>6749</v>
      </c>
      <c r="Q25" t="s">
        <v>5423</v>
      </c>
      <c r="R25" t="s">
        <v>6750</v>
      </c>
      <c r="S25" t="s">
        <v>5475</v>
      </c>
      <c r="T25" t="s">
        <v>4468</v>
      </c>
      <c r="U25" t="s">
        <v>6751</v>
      </c>
      <c r="V25" t="s">
        <v>6752</v>
      </c>
      <c r="W25" t="s">
        <v>4903</v>
      </c>
      <c r="X25" t="s">
        <v>6753</v>
      </c>
      <c r="Y25" t="s">
        <v>6754</v>
      </c>
      <c r="Z25" t="s">
        <v>4469</v>
      </c>
      <c r="AA25" t="s">
        <v>6755</v>
      </c>
      <c r="AB25" t="s">
        <v>6756</v>
      </c>
      <c r="AC25" t="s">
        <v>5435</v>
      </c>
      <c r="AD25" t="s">
        <v>6757</v>
      </c>
      <c r="AE25" t="s">
        <v>6758</v>
      </c>
      <c r="AF25" t="s">
        <v>4470</v>
      </c>
      <c r="AG25" t="s">
        <v>6759</v>
      </c>
      <c r="AH25" t="s">
        <v>6760</v>
      </c>
      <c r="AI25" t="s">
        <v>5439</v>
      </c>
      <c r="AJ25" t="s">
        <v>6761</v>
      </c>
      <c r="AK25" t="s">
        <v>6762</v>
      </c>
      <c r="AL25" t="s">
        <v>4471</v>
      </c>
    </row>
    <row r="26">
      <c r="A26" s="5" t="s">
        <v>382</v>
      </c>
      <c r="B26" t="s">
        <v>1379</v>
      </c>
      <c r="C26" t="s">
        <v>6763</v>
      </c>
      <c r="D26" t="s">
        <v>5906</v>
      </c>
      <c r="E26" t="s">
        <v>5444</v>
      </c>
      <c r="F26" t="s">
        <v>3840</v>
      </c>
      <c r="G26" t="s">
        <v>6764</v>
      </c>
      <c r="H26" t="s">
        <v>4472</v>
      </c>
      <c r="I26" t="s">
        <v>6765</v>
      </c>
      <c r="J26" t="s">
        <v>6766</v>
      </c>
      <c r="K26" t="s">
        <v>5451</v>
      </c>
      <c r="L26" t="s">
        <v>6767</v>
      </c>
      <c r="M26" t="s">
        <v>6768</v>
      </c>
      <c r="N26" t="s">
        <v>4473</v>
      </c>
      <c r="O26" t="s">
        <v>6769</v>
      </c>
      <c r="P26" t="s">
        <v>6770</v>
      </c>
      <c r="Q26" t="s">
        <v>5457</v>
      </c>
      <c r="R26" t="s">
        <v>6771</v>
      </c>
      <c r="S26" t="s">
        <v>6772</v>
      </c>
      <c r="T26" t="s">
        <v>4474</v>
      </c>
      <c r="U26" t="s">
        <v>6773</v>
      </c>
      <c r="V26" t="s">
        <v>6774</v>
      </c>
      <c r="W26" t="s">
        <v>5102</v>
      </c>
      <c r="X26" t="s">
        <v>6775</v>
      </c>
      <c r="Y26" t="s">
        <v>6776</v>
      </c>
      <c r="Z26" t="s">
        <v>4475</v>
      </c>
      <c r="AA26" t="s">
        <v>6777</v>
      </c>
      <c r="AB26" t="s">
        <v>6778</v>
      </c>
      <c r="AC26" t="s">
        <v>5468</v>
      </c>
      <c r="AD26" t="s">
        <v>6779</v>
      </c>
      <c r="AE26" t="s">
        <v>6780</v>
      </c>
      <c r="AF26" t="s">
        <v>4476</v>
      </c>
      <c r="AG26" t="s">
        <v>6781</v>
      </c>
      <c r="AH26" t="s">
        <v>6782</v>
      </c>
      <c r="AI26" t="s">
        <v>5474</v>
      </c>
      <c r="AJ26" t="s">
        <v>6783</v>
      </c>
      <c r="AK26" t="s">
        <v>6784</v>
      </c>
      <c r="AL26" t="s">
        <v>4477</v>
      </c>
    </row>
    <row r="27">
      <c r="A27" s="5" t="s">
        <v>382</v>
      </c>
      <c r="B27" t="s">
        <v>1386</v>
      </c>
      <c r="C27" t="s">
        <v>6785</v>
      </c>
      <c r="D27" t="s">
        <v>6786</v>
      </c>
      <c r="E27" t="s">
        <v>4430</v>
      </c>
      <c r="F27" t="s">
        <v>6787</v>
      </c>
      <c r="G27" t="s">
        <v>6788</v>
      </c>
      <c r="H27" t="s">
        <v>4478</v>
      </c>
      <c r="I27" t="s">
        <v>6789</v>
      </c>
      <c r="J27" t="s">
        <v>6790</v>
      </c>
      <c r="K27" t="s">
        <v>5485</v>
      </c>
      <c r="L27" t="s">
        <v>6791</v>
      </c>
      <c r="M27" t="s">
        <v>5097</v>
      </c>
      <c r="N27" t="s">
        <v>4479</v>
      </c>
      <c r="O27" t="s">
        <v>6792</v>
      </c>
      <c r="P27" t="s">
        <v>6793</v>
      </c>
      <c r="Q27" t="s">
        <v>4158</v>
      </c>
      <c r="R27" t="s">
        <v>6794</v>
      </c>
      <c r="S27" t="s">
        <v>6795</v>
      </c>
      <c r="T27" t="s">
        <v>2233</v>
      </c>
      <c r="U27" t="s">
        <v>6796</v>
      </c>
      <c r="V27" t="s">
        <v>4047</v>
      </c>
      <c r="W27" t="s">
        <v>5497</v>
      </c>
      <c r="X27" t="s">
        <v>6797</v>
      </c>
      <c r="Y27" t="s">
        <v>6798</v>
      </c>
      <c r="Z27" t="s">
        <v>4480</v>
      </c>
      <c r="AA27" t="s">
        <v>6799</v>
      </c>
      <c r="AB27" t="s">
        <v>6800</v>
      </c>
      <c r="AC27" t="s">
        <v>3878</v>
      </c>
      <c r="AD27" t="s">
        <v>6801</v>
      </c>
      <c r="AE27" t="s">
        <v>6802</v>
      </c>
      <c r="AF27" t="s">
        <v>3807</v>
      </c>
      <c r="AG27" t="s">
        <v>6638</v>
      </c>
      <c r="AH27" t="s">
        <v>6803</v>
      </c>
      <c r="AI27" t="s">
        <v>5510</v>
      </c>
      <c r="AJ27" t="s">
        <v>6804</v>
      </c>
      <c r="AK27" t="s">
        <v>6805</v>
      </c>
      <c r="AL27" t="s">
        <v>3004</v>
      </c>
    </row>
    <row r="28">
      <c r="A28" s="5" t="s">
        <v>382</v>
      </c>
      <c r="B28" t="s">
        <v>1393</v>
      </c>
      <c r="C28" t="s">
        <v>3083</v>
      </c>
      <c r="D28" t="s">
        <v>6806</v>
      </c>
      <c r="E28" t="s">
        <v>5514</v>
      </c>
      <c r="F28" t="s">
        <v>6664</v>
      </c>
      <c r="G28" t="s">
        <v>4698</v>
      </c>
      <c r="H28" t="s">
        <v>2020</v>
      </c>
      <c r="I28" t="s">
        <v>6807</v>
      </c>
      <c r="J28" t="s">
        <v>6808</v>
      </c>
      <c r="K28" t="s">
        <v>5520</v>
      </c>
      <c r="L28" t="s">
        <v>6809</v>
      </c>
      <c r="M28" t="s">
        <v>2191</v>
      </c>
      <c r="N28" t="s">
        <v>4481</v>
      </c>
      <c r="O28" t="s">
        <v>2561</v>
      </c>
      <c r="P28" t="s">
        <v>2520</v>
      </c>
      <c r="Q28" t="s">
        <v>2664</v>
      </c>
      <c r="R28" t="s">
        <v>6810</v>
      </c>
      <c r="S28" t="s">
        <v>3057</v>
      </c>
      <c r="T28" t="s">
        <v>2342</v>
      </c>
      <c r="U28" t="s">
        <v>6811</v>
      </c>
      <c r="V28" t="s">
        <v>6812</v>
      </c>
      <c r="W28" t="s">
        <v>5533</v>
      </c>
      <c r="X28" t="s">
        <v>6813</v>
      </c>
      <c r="Y28" t="s">
        <v>6814</v>
      </c>
      <c r="Z28" t="s">
        <v>4482</v>
      </c>
      <c r="AA28" t="s">
        <v>6815</v>
      </c>
      <c r="AB28" t="s">
        <v>6816</v>
      </c>
      <c r="AC28" t="s">
        <v>3107</v>
      </c>
      <c r="AD28" t="s">
        <v>2219</v>
      </c>
      <c r="AE28" t="s">
        <v>6817</v>
      </c>
      <c r="AF28" t="s">
        <v>4483</v>
      </c>
      <c r="AG28" t="s">
        <v>2016</v>
      </c>
      <c r="AH28" t="s">
        <v>6818</v>
      </c>
      <c r="AI28" t="s">
        <v>5541</v>
      </c>
      <c r="AJ28" t="s">
        <v>3003</v>
      </c>
      <c r="AK28" t="s">
        <v>3370</v>
      </c>
      <c r="AL28" t="s">
        <v>4484</v>
      </c>
    </row>
    <row r="29">
      <c r="A29" s="5" t="s">
        <v>382</v>
      </c>
      <c r="B29" t="s">
        <v>1400</v>
      </c>
      <c r="C29" t="s">
        <v>6819</v>
      </c>
      <c r="D29" t="s">
        <v>6820</v>
      </c>
      <c r="E29" t="s">
        <v>5548</v>
      </c>
      <c r="F29" t="s">
        <v>6821</v>
      </c>
      <c r="G29" t="s">
        <v>6822</v>
      </c>
      <c r="H29" t="s">
        <v>4485</v>
      </c>
      <c r="I29" t="s">
        <v>6823</v>
      </c>
      <c r="J29" t="s">
        <v>6824</v>
      </c>
      <c r="K29" t="s">
        <v>5554</v>
      </c>
      <c r="L29" t="s">
        <v>6825</v>
      </c>
      <c r="M29" t="s">
        <v>6826</v>
      </c>
      <c r="N29" t="s">
        <v>4486</v>
      </c>
      <c r="O29" t="s">
        <v>5496</v>
      </c>
      <c r="P29" t="s">
        <v>6827</v>
      </c>
      <c r="Q29" t="s">
        <v>5560</v>
      </c>
      <c r="R29" t="s">
        <v>6828</v>
      </c>
      <c r="S29" t="s">
        <v>6829</v>
      </c>
      <c r="T29" t="s">
        <v>4487</v>
      </c>
      <c r="U29" t="s">
        <v>6830</v>
      </c>
      <c r="V29" t="s">
        <v>6831</v>
      </c>
      <c r="W29" t="s">
        <v>5567</v>
      </c>
      <c r="X29" t="s">
        <v>6832</v>
      </c>
      <c r="Y29" t="s">
        <v>6833</v>
      </c>
      <c r="Z29" t="s">
        <v>4488</v>
      </c>
      <c r="AA29" t="s">
        <v>6834</v>
      </c>
      <c r="AB29" t="s">
        <v>6835</v>
      </c>
      <c r="AC29" t="s">
        <v>5574</v>
      </c>
      <c r="AD29" t="s">
        <v>6836</v>
      </c>
      <c r="AE29" t="s">
        <v>6837</v>
      </c>
      <c r="AF29" t="s">
        <v>4489</v>
      </c>
      <c r="AG29" t="s">
        <v>5428</v>
      </c>
      <c r="AH29" t="s">
        <v>6838</v>
      </c>
      <c r="AI29" t="s">
        <v>5581</v>
      </c>
      <c r="AJ29" t="s">
        <v>6839</v>
      </c>
      <c r="AK29" t="s">
        <v>6840</v>
      </c>
      <c r="AL29" t="s">
        <v>3984</v>
      </c>
    </row>
    <row r="30">
      <c r="A30" s="5" t="s">
        <v>382</v>
      </c>
      <c r="B30" t="s">
        <v>1407</v>
      </c>
      <c r="C30" t="s">
        <v>6080</v>
      </c>
      <c r="D30" t="s">
        <v>5423</v>
      </c>
      <c r="E30" t="s">
        <v>5584</v>
      </c>
      <c r="F30" t="s">
        <v>6841</v>
      </c>
      <c r="G30" t="s">
        <v>6842</v>
      </c>
      <c r="H30" t="s">
        <v>4490</v>
      </c>
      <c r="I30" t="s">
        <v>6013</v>
      </c>
      <c r="J30" t="s">
        <v>6843</v>
      </c>
      <c r="K30" t="s">
        <v>5590</v>
      </c>
      <c r="L30" t="s">
        <v>6844</v>
      </c>
      <c r="M30" t="s">
        <v>6845</v>
      </c>
      <c r="N30" t="s">
        <v>4491</v>
      </c>
      <c r="O30" t="s">
        <v>2798</v>
      </c>
      <c r="P30" t="s">
        <v>5303</v>
      </c>
      <c r="Q30" t="s">
        <v>2549</v>
      </c>
      <c r="R30" t="s">
        <v>6846</v>
      </c>
      <c r="S30" t="s">
        <v>2930</v>
      </c>
      <c r="T30" t="s">
        <v>4492</v>
      </c>
      <c r="U30" t="s">
        <v>6847</v>
      </c>
      <c r="V30" t="s">
        <v>6848</v>
      </c>
      <c r="W30" t="s">
        <v>5597</v>
      </c>
      <c r="X30" t="s">
        <v>6849</v>
      </c>
      <c r="Y30" t="s">
        <v>6850</v>
      </c>
      <c r="Z30" t="s">
        <v>4493</v>
      </c>
      <c r="AA30" t="s">
        <v>6851</v>
      </c>
      <c r="AB30" t="s">
        <v>6852</v>
      </c>
      <c r="AC30" t="s">
        <v>5602</v>
      </c>
      <c r="AD30" t="s">
        <v>4551</v>
      </c>
      <c r="AE30" t="s">
        <v>6853</v>
      </c>
      <c r="AF30" t="s">
        <v>4494</v>
      </c>
      <c r="AG30" t="s">
        <v>4480</v>
      </c>
      <c r="AH30" t="s">
        <v>5501</v>
      </c>
      <c r="AI30" t="s">
        <v>5607</v>
      </c>
      <c r="AJ30" t="s">
        <v>6854</v>
      </c>
      <c r="AK30" t="s">
        <v>6855</v>
      </c>
      <c r="AL30" t="s">
        <v>4495</v>
      </c>
    </row>
    <row r="31">
      <c r="A31" s="5" t="s">
        <v>382</v>
      </c>
      <c r="B31" t="s">
        <v>1414</v>
      </c>
      <c r="C31" t="s">
        <v>6856</v>
      </c>
      <c r="D31" t="s">
        <v>6857</v>
      </c>
      <c r="E31" t="s">
        <v>5613</v>
      </c>
      <c r="F31" t="s">
        <v>6517</v>
      </c>
      <c r="G31" t="s">
        <v>6858</v>
      </c>
      <c r="H31" t="s">
        <v>4496</v>
      </c>
      <c r="I31" t="s">
        <v>6859</v>
      </c>
      <c r="J31" t="s">
        <v>6860</v>
      </c>
      <c r="K31" t="s">
        <v>5620</v>
      </c>
      <c r="L31" t="s">
        <v>6861</v>
      </c>
      <c r="M31" t="s">
        <v>5059</v>
      </c>
      <c r="N31" t="s">
        <v>4497</v>
      </c>
      <c r="O31" t="s">
        <v>6862</v>
      </c>
      <c r="P31" t="s">
        <v>6863</v>
      </c>
      <c r="Q31" t="s">
        <v>5625</v>
      </c>
      <c r="R31" t="s">
        <v>6864</v>
      </c>
      <c r="S31" t="s">
        <v>4627</v>
      </c>
      <c r="T31" t="s">
        <v>4498</v>
      </c>
      <c r="U31" t="s">
        <v>6865</v>
      </c>
      <c r="V31" t="s">
        <v>6866</v>
      </c>
      <c r="W31" t="s">
        <v>5631</v>
      </c>
      <c r="X31" t="s">
        <v>6867</v>
      </c>
      <c r="Y31" t="s">
        <v>6607</v>
      </c>
      <c r="Z31" t="s">
        <v>4499</v>
      </c>
      <c r="AA31" t="s">
        <v>6868</v>
      </c>
      <c r="AB31" t="s">
        <v>6869</v>
      </c>
      <c r="AC31" t="s">
        <v>5638</v>
      </c>
      <c r="AD31" t="s">
        <v>6870</v>
      </c>
      <c r="AE31" t="s">
        <v>4980</v>
      </c>
      <c r="AF31" t="s">
        <v>4500</v>
      </c>
      <c r="AG31" t="s">
        <v>6871</v>
      </c>
      <c r="AH31" t="s">
        <v>6872</v>
      </c>
      <c r="AI31" t="s">
        <v>5644</v>
      </c>
      <c r="AJ31" t="s">
        <v>6873</v>
      </c>
      <c r="AK31" t="s">
        <v>6874</v>
      </c>
      <c r="AL31" t="s">
        <v>4501</v>
      </c>
    </row>
    <row r="32">
      <c r="A32" s="5" t="s">
        <v>382</v>
      </c>
      <c r="B32" t="s">
        <v>1421</v>
      </c>
      <c r="C32" t="s">
        <v>6875</v>
      </c>
      <c r="D32" t="s">
        <v>6876</v>
      </c>
      <c r="E32" t="s">
        <v>2129</v>
      </c>
      <c r="F32" t="s">
        <v>6877</v>
      </c>
      <c r="G32" t="s">
        <v>3725</v>
      </c>
      <c r="H32" t="s">
        <v>4502</v>
      </c>
      <c r="I32" t="s">
        <v>6878</v>
      </c>
      <c r="J32" t="s">
        <v>4987</v>
      </c>
      <c r="K32" t="s">
        <v>5654</v>
      </c>
      <c r="L32" t="s">
        <v>6879</v>
      </c>
      <c r="M32" t="s">
        <v>6880</v>
      </c>
      <c r="N32" t="s">
        <v>4503</v>
      </c>
      <c r="O32" t="s">
        <v>6881</v>
      </c>
      <c r="P32" t="s">
        <v>6057</v>
      </c>
      <c r="Q32" t="s">
        <v>5656</v>
      </c>
      <c r="R32" t="s">
        <v>4685</v>
      </c>
      <c r="S32" t="s">
        <v>6882</v>
      </c>
      <c r="T32" t="s">
        <v>3011</v>
      </c>
      <c r="U32" t="s">
        <v>6883</v>
      </c>
      <c r="V32" t="s">
        <v>5677</v>
      </c>
      <c r="W32" t="s">
        <v>5662</v>
      </c>
      <c r="X32" t="s">
        <v>6884</v>
      </c>
      <c r="Y32" t="s">
        <v>6885</v>
      </c>
      <c r="Z32" t="s">
        <v>4504</v>
      </c>
      <c r="AA32" t="s">
        <v>6854</v>
      </c>
      <c r="AB32" t="s">
        <v>6886</v>
      </c>
      <c r="AC32" t="s">
        <v>2206</v>
      </c>
      <c r="AD32" t="s">
        <v>6887</v>
      </c>
      <c r="AE32" t="s">
        <v>6888</v>
      </c>
      <c r="AF32" t="s">
        <v>4505</v>
      </c>
      <c r="AG32" t="s">
        <v>6889</v>
      </c>
      <c r="AH32" t="s">
        <v>6890</v>
      </c>
      <c r="AI32" t="s">
        <v>5671</v>
      </c>
      <c r="AJ32" t="s">
        <v>6891</v>
      </c>
      <c r="AK32" t="s">
        <v>6892</v>
      </c>
      <c r="AL32" t="s">
        <v>4506</v>
      </c>
    </row>
    <row r="33">
      <c r="A33" s="5" t="s">
        <v>382</v>
      </c>
      <c r="B33" t="s">
        <v>1428</v>
      </c>
      <c r="C33" t="s">
        <v>4705</v>
      </c>
      <c r="D33" t="s">
        <v>6893</v>
      </c>
      <c r="E33" t="s">
        <v>1584</v>
      </c>
      <c r="F33" t="s">
        <v>6894</v>
      </c>
      <c r="G33" t="s">
        <v>2109</v>
      </c>
      <c r="H33" t="s">
        <v>6895</v>
      </c>
      <c r="I33" t="s">
        <v>6896</v>
      </c>
      <c r="J33" t="s">
        <v>6897</v>
      </c>
      <c r="K33" t="s">
        <v>2626</v>
      </c>
      <c r="L33" t="s">
        <v>6898</v>
      </c>
      <c r="M33" t="s">
        <v>6899</v>
      </c>
      <c r="N33" t="s">
        <v>6900</v>
      </c>
      <c r="O33" t="s">
        <v>4659</v>
      </c>
      <c r="P33" t="s">
        <v>6901</v>
      </c>
      <c r="Q33" t="s">
        <v>5684</v>
      </c>
      <c r="R33" t="s">
        <v>6902</v>
      </c>
      <c r="S33" t="s">
        <v>4969</v>
      </c>
      <c r="T33" t="s">
        <v>2704</v>
      </c>
      <c r="U33" t="s">
        <v>6903</v>
      </c>
      <c r="V33" t="s">
        <v>6904</v>
      </c>
      <c r="W33" t="s">
        <v>6905</v>
      </c>
      <c r="X33" t="s">
        <v>6906</v>
      </c>
      <c r="Y33" t="s">
        <v>6907</v>
      </c>
      <c r="Z33" t="s">
        <v>6908</v>
      </c>
      <c r="AA33" t="s">
        <v>6507</v>
      </c>
      <c r="AB33" t="s">
        <v>6909</v>
      </c>
      <c r="AC33" t="s">
        <v>3717</v>
      </c>
      <c r="AD33" t="s">
        <v>6910</v>
      </c>
      <c r="AE33" t="s">
        <v>6911</v>
      </c>
      <c r="AF33" t="s">
        <v>1382</v>
      </c>
      <c r="AG33" t="s">
        <v>6912</v>
      </c>
      <c r="AH33" t="s">
        <v>4501</v>
      </c>
      <c r="AI33" t="s">
        <v>5698</v>
      </c>
      <c r="AJ33" t="s">
        <v>6913</v>
      </c>
      <c r="AK33" t="s">
        <v>6914</v>
      </c>
      <c r="AL33" t="s">
        <v>6915</v>
      </c>
    </row>
    <row r="34">
      <c r="A34" s="5" t="s">
        <v>382</v>
      </c>
      <c r="B34" t="s">
        <v>1435</v>
      </c>
      <c r="C34" t="s">
        <v>6916</v>
      </c>
      <c r="D34" t="s">
        <v>6917</v>
      </c>
      <c r="E34" t="s">
        <v>5703</v>
      </c>
      <c r="F34" t="s">
        <v>6918</v>
      </c>
      <c r="G34" t="s">
        <v>6919</v>
      </c>
      <c r="H34" t="s">
        <v>4512</v>
      </c>
      <c r="I34" t="s">
        <v>6920</v>
      </c>
      <c r="J34" t="s">
        <v>6921</v>
      </c>
      <c r="K34" t="s">
        <v>5710</v>
      </c>
      <c r="L34" t="s">
        <v>6922</v>
      </c>
      <c r="M34" t="s">
        <v>6923</v>
      </c>
      <c r="N34" t="s">
        <v>4513</v>
      </c>
      <c r="O34" t="s">
        <v>6924</v>
      </c>
      <c r="P34" t="s">
        <v>2121</v>
      </c>
      <c r="Q34" t="s">
        <v>5716</v>
      </c>
      <c r="R34" t="s">
        <v>6925</v>
      </c>
      <c r="S34" t="s">
        <v>6926</v>
      </c>
      <c r="T34" t="s">
        <v>2925</v>
      </c>
      <c r="U34" t="s">
        <v>6927</v>
      </c>
      <c r="V34" t="s">
        <v>6928</v>
      </c>
      <c r="W34" t="s">
        <v>5721</v>
      </c>
      <c r="X34" t="s">
        <v>6929</v>
      </c>
      <c r="Y34" t="s">
        <v>5119</v>
      </c>
      <c r="Z34" t="s">
        <v>4514</v>
      </c>
      <c r="AA34" t="s">
        <v>6930</v>
      </c>
      <c r="AB34" t="s">
        <v>3912</v>
      </c>
      <c r="AC34" t="s">
        <v>5727</v>
      </c>
      <c r="AD34" t="s">
        <v>6931</v>
      </c>
      <c r="AE34" t="s">
        <v>6932</v>
      </c>
      <c r="AF34" t="s">
        <v>4515</v>
      </c>
      <c r="AG34" t="s">
        <v>6933</v>
      </c>
      <c r="AH34" t="s">
        <v>6934</v>
      </c>
      <c r="AI34" t="s">
        <v>4873</v>
      </c>
      <c r="AJ34" t="s">
        <v>6935</v>
      </c>
      <c r="AK34" t="s">
        <v>6936</v>
      </c>
      <c r="AL34" t="s">
        <v>4516</v>
      </c>
    </row>
    <row r="35">
      <c r="A35" s="5" t="s">
        <v>382</v>
      </c>
      <c r="B35" t="s">
        <v>1441</v>
      </c>
      <c r="C35" t="s">
        <v>6937</v>
      </c>
      <c r="D35" t="s">
        <v>6938</v>
      </c>
      <c r="E35" t="s">
        <v>5124</v>
      </c>
      <c r="F35" t="s">
        <v>6939</v>
      </c>
      <c r="G35" t="s">
        <v>6940</v>
      </c>
      <c r="H35" t="s">
        <v>4517</v>
      </c>
      <c r="I35" t="s">
        <v>6941</v>
      </c>
      <c r="J35" t="s">
        <v>6942</v>
      </c>
      <c r="K35" t="s">
        <v>5743</v>
      </c>
      <c r="L35" t="s">
        <v>6943</v>
      </c>
      <c r="M35" t="s">
        <v>6944</v>
      </c>
      <c r="N35" t="s">
        <v>4518</v>
      </c>
      <c r="O35" t="s">
        <v>5807</v>
      </c>
      <c r="P35" t="s">
        <v>6945</v>
      </c>
      <c r="Q35" t="s">
        <v>5410</v>
      </c>
      <c r="R35" t="s">
        <v>5922</v>
      </c>
      <c r="S35" t="s">
        <v>6946</v>
      </c>
      <c r="T35" t="s">
        <v>4519</v>
      </c>
      <c r="U35" t="s">
        <v>6947</v>
      </c>
      <c r="V35" t="s">
        <v>6688</v>
      </c>
      <c r="W35" t="s">
        <v>5754</v>
      </c>
      <c r="X35" t="s">
        <v>6948</v>
      </c>
      <c r="Y35" t="s">
        <v>6949</v>
      </c>
      <c r="Z35" t="s">
        <v>4520</v>
      </c>
      <c r="AA35" t="s">
        <v>6950</v>
      </c>
      <c r="AB35" t="s">
        <v>6951</v>
      </c>
      <c r="AC35" t="s">
        <v>5759</v>
      </c>
      <c r="AD35" t="s">
        <v>6952</v>
      </c>
      <c r="AE35" t="s">
        <v>4711</v>
      </c>
      <c r="AF35" t="s">
        <v>4521</v>
      </c>
      <c r="AG35" t="s">
        <v>6953</v>
      </c>
      <c r="AH35" t="s">
        <v>6954</v>
      </c>
      <c r="AI35" t="s">
        <v>5765</v>
      </c>
      <c r="AJ35" t="s">
        <v>6955</v>
      </c>
      <c r="AK35" t="s">
        <v>6956</v>
      </c>
      <c r="AL35" t="s">
        <v>4522</v>
      </c>
    </row>
    <row r="36">
      <c r="A36" s="5" t="s">
        <v>382</v>
      </c>
      <c r="B36" t="s">
        <v>1448</v>
      </c>
      <c r="C36" t="s">
        <v>6957</v>
      </c>
      <c r="D36" t="s">
        <v>1137</v>
      </c>
      <c r="E36" t="s">
        <v>5772</v>
      </c>
      <c r="F36" t="s">
        <v>6958</v>
      </c>
      <c r="G36" t="s">
        <v>1137</v>
      </c>
      <c r="H36" t="s">
        <v>4523</v>
      </c>
      <c r="I36" t="s">
        <v>6959</v>
      </c>
      <c r="J36" t="s">
        <v>1137</v>
      </c>
      <c r="K36" t="s">
        <v>5779</v>
      </c>
      <c r="L36" t="s">
        <v>6960</v>
      </c>
      <c r="M36" t="s">
        <v>1137</v>
      </c>
      <c r="N36" t="s">
        <v>4524</v>
      </c>
      <c r="O36" t="s">
        <v>6961</v>
      </c>
      <c r="P36" t="s">
        <v>1137</v>
      </c>
      <c r="Q36" t="s">
        <v>5785</v>
      </c>
      <c r="R36" t="s">
        <v>6962</v>
      </c>
      <c r="S36" t="s">
        <v>1137</v>
      </c>
      <c r="T36" t="s">
        <v>4525</v>
      </c>
      <c r="U36" t="s">
        <v>6963</v>
      </c>
      <c r="V36" t="s">
        <v>1137</v>
      </c>
      <c r="W36" t="s">
        <v>5792</v>
      </c>
      <c r="X36" t="s">
        <v>6964</v>
      </c>
      <c r="Y36" t="s">
        <v>1137</v>
      </c>
      <c r="Z36" t="s">
        <v>4526</v>
      </c>
      <c r="AA36" t="s">
        <v>6965</v>
      </c>
      <c r="AB36" t="s">
        <v>1137</v>
      </c>
      <c r="AC36" t="s">
        <v>5799</v>
      </c>
      <c r="AD36" t="s">
        <v>6966</v>
      </c>
      <c r="AE36" t="s">
        <v>1137</v>
      </c>
      <c r="AF36" t="s">
        <v>4527</v>
      </c>
      <c r="AG36" t="s">
        <v>6967</v>
      </c>
      <c r="AH36" t="s">
        <v>1137</v>
      </c>
      <c r="AI36" t="s">
        <v>5806</v>
      </c>
      <c r="AJ36" t="s">
        <v>6968</v>
      </c>
      <c r="AK36" t="s">
        <v>1137</v>
      </c>
      <c r="AL36" t="s">
        <v>4528</v>
      </c>
    </row>
    <row r="37">
      <c r="A37" s="5" t="s">
        <v>382</v>
      </c>
      <c r="B37" t="s">
        <v>1455</v>
      </c>
      <c r="C37" t="s">
        <v>6969</v>
      </c>
      <c r="D37" t="s">
        <v>1137</v>
      </c>
      <c r="E37" t="s">
        <v>5813</v>
      </c>
      <c r="F37" t="s">
        <v>6970</v>
      </c>
      <c r="G37" t="s">
        <v>6971</v>
      </c>
      <c r="H37" t="s">
        <v>4529</v>
      </c>
      <c r="I37" t="s">
        <v>6972</v>
      </c>
      <c r="J37" t="s">
        <v>1137</v>
      </c>
      <c r="K37" t="s">
        <v>5820</v>
      </c>
      <c r="L37" t="s">
        <v>6973</v>
      </c>
      <c r="M37" t="s">
        <v>6974</v>
      </c>
      <c r="N37" t="s">
        <v>4530</v>
      </c>
      <c r="O37" t="s">
        <v>6975</v>
      </c>
      <c r="P37" t="s">
        <v>1137</v>
      </c>
      <c r="Q37" t="s">
        <v>5826</v>
      </c>
      <c r="R37" t="s">
        <v>4429</v>
      </c>
      <c r="S37" t="s">
        <v>6976</v>
      </c>
      <c r="T37" t="s">
        <v>4531</v>
      </c>
      <c r="U37" t="s">
        <v>6977</v>
      </c>
      <c r="V37" t="s">
        <v>1137</v>
      </c>
      <c r="W37" t="s">
        <v>5830</v>
      </c>
      <c r="X37" t="s">
        <v>6978</v>
      </c>
      <c r="Y37" t="s">
        <v>6979</v>
      </c>
      <c r="Z37" t="s">
        <v>4532</v>
      </c>
      <c r="AA37" t="s">
        <v>6980</v>
      </c>
      <c r="AB37" t="s">
        <v>1137</v>
      </c>
      <c r="AC37" t="s">
        <v>5837</v>
      </c>
      <c r="AD37" t="s">
        <v>6981</v>
      </c>
      <c r="AE37" t="s">
        <v>6971</v>
      </c>
      <c r="AF37" t="s">
        <v>4533</v>
      </c>
      <c r="AG37" t="s">
        <v>6982</v>
      </c>
      <c r="AH37" t="s">
        <v>1137</v>
      </c>
      <c r="AI37" t="s">
        <v>5843</v>
      </c>
      <c r="AJ37" t="s">
        <v>6983</v>
      </c>
      <c r="AK37" t="s">
        <v>6984</v>
      </c>
      <c r="AL37" t="s">
        <v>4534</v>
      </c>
    </row>
    <row r="38">
      <c r="A38" s="5" t="s">
        <v>382</v>
      </c>
      <c r="B38" t="s">
        <v>1462</v>
      </c>
      <c r="C38" t="s">
        <v>1394</v>
      </c>
      <c r="D38" t="s">
        <v>3355</v>
      </c>
      <c r="E38" t="s">
        <v>2246</v>
      </c>
      <c r="F38" t="s">
        <v>6985</v>
      </c>
      <c r="G38" t="s">
        <v>5598</v>
      </c>
      <c r="H38" t="s">
        <v>2200</v>
      </c>
      <c r="I38" t="s">
        <v>6986</v>
      </c>
      <c r="J38" t="s">
        <v>6987</v>
      </c>
      <c r="K38" t="s">
        <v>5852</v>
      </c>
      <c r="L38" t="s">
        <v>6988</v>
      </c>
      <c r="M38" t="s">
        <v>6989</v>
      </c>
      <c r="N38" t="s">
        <v>4535</v>
      </c>
      <c r="O38" t="s">
        <v>6990</v>
      </c>
      <c r="P38" t="s">
        <v>6991</v>
      </c>
      <c r="Q38" t="s">
        <v>5855</v>
      </c>
      <c r="R38" t="s">
        <v>6992</v>
      </c>
      <c r="S38" t="s">
        <v>6993</v>
      </c>
      <c r="T38" t="s">
        <v>2074</v>
      </c>
      <c r="U38" t="s">
        <v>6994</v>
      </c>
      <c r="V38" t="s">
        <v>2704</v>
      </c>
      <c r="W38" t="s">
        <v>5860</v>
      </c>
      <c r="X38" t="s">
        <v>6995</v>
      </c>
      <c r="Y38" t="s">
        <v>6996</v>
      </c>
      <c r="Z38" t="s">
        <v>2592</v>
      </c>
      <c r="AA38" t="s">
        <v>6997</v>
      </c>
      <c r="AB38" t="s">
        <v>6998</v>
      </c>
      <c r="AC38" t="s">
        <v>5863</v>
      </c>
      <c r="AD38" t="s">
        <v>6999</v>
      </c>
      <c r="AE38" t="s">
        <v>2630</v>
      </c>
      <c r="AF38" t="s">
        <v>4536</v>
      </c>
      <c r="AG38" t="s">
        <v>7000</v>
      </c>
      <c r="AH38" t="s">
        <v>2592</v>
      </c>
      <c r="AI38" t="s">
        <v>5866</v>
      </c>
      <c r="AJ38" t="s">
        <v>6323</v>
      </c>
      <c r="AK38" t="s">
        <v>7001</v>
      </c>
      <c r="AL38" t="s">
        <v>2516</v>
      </c>
    </row>
    <row r="39">
      <c r="A39" s="5" t="s">
        <v>382</v>
      </c>
      <c r="B39" t="s">
        <v>1469</v>
      </c>
      <c r="C39" t="s">
        <v>7002</v>
      </c>
      <c r="D39" t="s">
        <v>7003</v>
      </c>
      <c r="E39" t="s">
        <v>5872</v>
      </c>
      <c r="F39" t="s">
        <v>7004</v>
      </c>
      <c r="G39" t="s">
        <v>7005</v>
      </c>
      <c r="H39" t="s">
        <v>4537</v>
      </c>
      <c r="I39" t="s">
        <v>7006</v>
      </c>
      <c r="J39" t="s">
        <v>7007</v>
      </c>
      <c r="K39" t="s">
        <v>5879</v>
      </c>
      <c r="L39" t="s">
        <v>7008</v>
      </c>
      <c r="M39" t="s">
        <v>7009</v>
      </c>
      <c r="N39" t="s">
        <v>4538</v>
      </c>
      <c r="O39" t="s">
        <v>6690</v>
      </c>
      <c r="P39" t="s">
        <v>7010</v>
      </c>
      <c r="Q39" t="s">
        <v>5883</v>
      </c>
      <c r="R39" t="s">
        <v>7011</v>
      </c>
      <c r="S39" t="s">
        <v>7012</v>
      </c>
      <c r="T39" t="s">
        <v>4539</v>
      </c>
      <c r="U39" t="s">
        <v>7013</v>
      </c>
      <c r="V39" t="s">
        <v>7014</v>
      </c>
      <c r="W39" t="s">
        <v>5889</v>
      </c>
      <c r="X39" t="s">
        <v>7015</v>
      </c>
      <c r="Y39" t="s">
        <v>7016</v>
      </c>
      <c r="Z39" t="s">
        <v>4540</v>
      </c>
      <c r="AA39" t="s">
        <v>7017</v>
      </c>
      <c r="AB39" t="s">
        <v>7018</v>
      </c>
      <c r="AC39" t="s">
        <v>5896</v>
      </c>
      <c r="AD39" t="s">
        <v>7019</v>
      </c>
      <c r="AE39" t="s">
        <v>7020</v>
      </c>
      <c r="AF39" t="s">
        <v>4541</v>
      </c>
      <c r="AG39" t="s">
        <v>7021</v>
      </c>
      <c r="AH39" t="s">
        <v>7022</v>
      </c>
      <c r="AI39" t="s">
        <v>5902</v>
      </c>
      <c r="AJ39" t="s">
        <v>7023</v>
      </c>
      <c r="AK39" t="s">
        <v>7024</v>
      </c>
      <c r="AL39" t="s">
        <v>4542</v>
      </c>
    </row>
    <row r="40">
      <c r="A40" s="5" t="s">
        <v>382</v>
      </c>
      <c r="B40" t="s">
        <v>1476</v>
      </c>
      <c r="C40" t="s">
        <v>7025</v>
      </c>
      <c r="D40" t="s">
        <v>7026</v>
      </c>
      <c r="E40" t="s">
        <v>5906</v>
      </c>
      <c r="F40" t="s">
        <v>7027</v>
      </c>
      <c r="G40" t="s">
        <v>7028</v>
      </c>
      <c r="H40" t="s">
        <v>4543</v>
      </c>
      <c r="I40" t="s">
        <v>7029</v>
      </c>
      <c r="J40" t="s">
        <v>7030</v>
      </c>
      <c r="K40" t="s">
        <v>5913</v>
      </c>
      <c r="L40" t="s">
        <v>7031</v>
      </c>
      <c r="M40" t="s">
        <v>7032</v>
      </c>
      <c r="N40" t="s">
        <v>4544</v>
      </c>
      <c r="O40" t="s">
        <v>7033</v>
      </c>
      <c r="P40" t="s">
        <v>7034</v>
      </c>
      <c r="Q40" t="s">
        <v>5919</v>
      </c>
      <c r="R40" t="s">
        <v>7035</v>
      </c>
      <c r="S40" t="s">
        <v>7036</v>
      </c>
      <c r="T40" t="s">
        <v>4320</v>
      </c>
      <c r="U40" t="s">
        <v>7037</v>
      </c>
      <c r="V40" t="s">
        <v>7038</v>
      </c>
      <c r="W40" t="s">
        <v>5925</v>
      </c>
      <c r="X40" t="s">
        <v>7039</v>
      </c>
      <c r="Y40" t="s">
        <v>7040</v>
      </c>
      <c r="Z40" t="s">
        <v>4545</v>
      </c>
      <c r="AA40" t="s">
        <v>7041</v>
      </c>
      <c r="AB40" t="s">
        <v>7042</v>
      </c>
      <c r="AC40" t="s">
        <v>5932</v>
      </c>
      <c r="AD40" t="s">
        <v>7043</v>
      </c>
      <c r="AE40" t="s">
        <v>7044</v>
      </c>
      <c r="AF40" t="s">
        <v>4546</v>
      </c>
      <c r="AG40" t="s">
        <v>7045</v>
      </c>
      <c r="AH40" t="s">
        <v>7046</v>
      </c>
      <c r="AI40" t="s">
        <v>5937</v>
      </c>
      <c r="AJ40" t="s">
        <v>7047</v>
      </c>
      <c r="AK40" t="s">
        <v>7048</v>
      </c>
      <c r="AL40" t="s">
        <v>4547</v>
      </c>
    </row>
    <row r="41">
      <c r="A41" s="5" t="s">
        <v>382</v>
      </c>
      <c r="B41" t="s">
        <v>1483</v>
      </c>
      <c r="C41" t="s">
        <v>7049</v>
      </c>
      <c r="D41" t="s">
        <v>7050</v>
      </c>
      <c r="E41" t="s">
        <v>5943</v>
      </c>
      <c r="F41" t="s">
        <v>7051</v>
      </c>
      <c r="G41" t="s">
        <v>7052</v>
      </c>
      <c r="H41" t="s">
        <v>4548</v>
      </c>
      <c r="I41" t="s">
        <v>7053</v>
      </c>
      <c r="J41" t="s">
        <v>7054</v>
      </c>
      <c r="K41" t="s">
        <v>5950</v>
      </c>
      <c r="L41" t="s">
        <v>7055</v>
      </c>
      <c r="M41" t="s">
        <v>7056</v>
      </c>
      <c r="N41" t="s">
        <v>4549</v>
      </c>
      <c r="O41" t="s">
        <v>7057</v>
      </c>
      <c r="P41" t="s">
        <v>7058</v>
      </c>
      <c r="Q41" t="s">
        <v>5955</v>
      </c>
      <c r="R41" t="s">
        <v>7059</v>
      </c>
      <c r="S41" t="s">
        <v>7060</v>
      </c>
      <c r="T41" t="s">
        <v>3532</v>
      </c>
      <c r="U41" t="s">
        <v>7061</v>
      </c>
      <c r="V41" t="s">
        <v>7062</v>
      </c>
      <c r="W41" t="s">
        <v>5962</v>
      </c>
      <c r="X41" t="s">
        <v>7063</v>
      </c>
      <c r="Y41" t="s">
        <v>7064</v>
      </c>
      <c r="Z41" t="s">
        <v>4550</v>
      </c>
      <c r="AA41" t="s">
        <v>7065</v>
      </c>
      <c r="AB41" t="s">
        <v>7066</v>
      </c>
      <c r="AC41" t="s">
        <v>5968</v>
      </c>
      <c r="AD41" t="s">
        <v>7067</v>
      </c>
      <c r="AE41" t="s">
        <v>7068</v>
      </c>
      <c r="AF41" t="s">
        <v>4551</v>
      </c>
      <c r="AG41" t="s">
        <v>7069</v>
      </c>
      <c r="AH41" t="s">
        <v>7070</v>
      </c>
      <c r="AI41" t="s">
        <v>5974</v>
      </c>
      <c r="AJ41" t="s">
        <v>7071</v>
      </c>
      <c r="AK41" t="s">
        <v>7072</v>
      </c>
      <c r="AL41" t="s">
        <v>4552</v>
      </c>
    </row>
    <row r="42">
      <c r="A42" s="5" t="s">
        <v>382</v>
      </c>
      <c r="B42" t="s">
        <v>1490</v>
      </c>
      <c r="C42" t="s">
        <v>3912</v>
      </c>
      <c r="D42" t="s">
        <v>7073</v>
      </c>
      <c r="E42" t="s">
        <v>1895</v>
      </c>
      <c r="F42" t="s">
        <v>7074</v>
      </c>
      <c r="G42" t="s">
        <v>7075</v>
      </c>
      <c r="H42" t="s">
        <v>4553</v>
      </c>
      <c r="I42" t="s">
        <v>7076</v>
      </c>
      <c r="J42" t="s">
        <v>7077</v>
      </c>
      <c r="K42" t="s">
        <v>5984</v>
      </c>
      <c r="L42" t="s">
        <v>7078</v>
      </c>
      <c r="M42" t="s">
        <v>2929</v>
      </c>
      <c r="N42" t="s">
        <v>4554</v>
      </c>
      <c r="O42" t="s">
        <v>7079</v>
      </c>
      <c r="P42" t="s">
        <v>1481</v>
      </c>
      <c r="Q42" t="s">
        <v>5407</v>
      </c>
      <c r="R42" t="s">
        <v>7080</v>
      </c>
      <c r="S42" t="s">
        <v>5421</v>
      </c>
      <c r="T42" t="s">
        <v>3150</v>
      </c>
      <c r="U42" t="s">
        <v>4898</v>
      </c>
      <c r="V42" t="s">
        <v>7081</v>
      </c>
      <c r="W42" t="s">
        <v>5995</v>
      </c>
      <c r="X42" t="s">
        <v>5920</v>
      </c>
      <c r="Y42" t="s">
        <v>7082</v>
      </c>
      <c r="Z42" t="s">
        <v>4555</v>
      </c>
      <c r="AA42" t="s">
        <v>7083</v>
      </c>
      <c r="AB42" t="s">
        <v>7084</v>
      </c>
      <c r="AC42" t="s">
        <v>6002</v>
      </c>
      <c r="AD42" t="s">
        <v>7085</v>
      </c>
      <c r="AE42" t="s">
        <v>7086</v>
      </c>
      <c r="AF42" t="s">
        <v>4556</v>
      </c>
      <c r="AG42" t="s">
        <v>7087</v>
      </c>
      <c r="AH42" t="s">
        <v>7088</v>
      </c>
      <c r="AI42" t="s">
        <v>2130</v>
      </c>
      <c r="AJ42" t="s">
        <v>7089</v>
      </c>
      <c r="AK42" t="s">
        <v>7090</v>
      </c>
      <c r="AL42" t="s">
        <v>4557</v>
      </c>
    </row>
    <row r="43">
      <c r="A43" s="5" t="s">
        <v>382</v>
      </c>
      <c r="B43" t="s">
        <v>1497</v>
      </c>
      <c r="C43" t="s">
        <v>7091</v>
      </c>
      <c r="D43" t="s">
        <v>7092</v>
      </c>
      <c r="E43" t="s">
        <v>6011</v>
      </c>
      <c r="F43" t="s">
        <v>7093</v>
      </c>
      <c r="G43" t="s">
        <v>7094</v>
      </c>
      <c r="H43" t="s">
        <v>4558</v>
      </c>
      <c r="I43" t="s">
        <v>7095</v>
      </c>
      <c r="J43" t="s">
        <v>7096</v>
      </c>
      <c r="K43" t="s">
        <v>6018</v>
      </c>
      <c r="L43" t="s">
        <v>7097</v>
      </c>
      <c r="M43" t="s">
        <v>7098</v>
      </c>
      <c r="N43" t="s">
        <v>4559</v>
      </c>
      <c r="O43" t="s">
        <v>7099</v>
      </c>
      <c r="P43" t="s">
        <v>7092</v>
      </c>
      <c r="Q43" t="s">
        <v>6025</v>
      </c>
      <c r="R43" t="s">
        <v>7100</v>
      </c>
      <c r="S43" t="s">
        <v>7101</v>
      </c>
      <c r="T43" t="s">
        <v>4560</v>
      </c>
      <c r="U43" t="s">
        <v>7102</v>
      </c>
      <c r="V43" t="s">
        <v>1137</v>
      </c>
      <c r="W43" t="s">
        <v>6030</v>
      </c>
      <c r="X43" t="s">
        <v>7103</v>
      </c>
      <c r="Y43" t="s">
        <v>7104</v>
      </c>
      <c r="Z43" t="s">
        <v>4561</v>
      </c>
      <c r="AA43" t="s">
        <v>7105</v>
      </c>
      <c r="AB43" t="s">
        <v>7106</v>
      </c>
      <c r="AC43" t="s">
        <v>4884</v>
      </c>
      <c r="AD43" t="s">
        <v>7107</v>
      </c>
      <c r="AE43" t="s">
        <v>7108</v>
      </c>
      <c r="AF43" t="s">
        <v>4562</v>
      </c>
      <c r="AG43" t="s">
        <v>7109</v>
      </c>
      <c r="AH43" t="s">
        <v>7110</v>
      </c>
      <c r="AI43" t="s">
        <v>6043</v>
      </c>
      <c r="AJ43" t="s">
        <v>7111</v>
      </c>
      <c r="AK43" t="s">
        <v>7094</v>
      </c>
      <c r="AL43" t="s">
        <v>4563</v>
      </c>
    </row>
    <row r="44">
      <c r="A44" s="5" t="s">
        <v>382</v>
      </c>
      <c r="B44" t="s">
        <v>1503</v>
      </c>
      <c r="C44" t="s">
        <v>7112</v>
      </c>
      <c r="D44" t="s">
        <v>7113</v>
      </c>
      <c r="E44" t="s">
        <v>6047</v>
      </c>
      <c r="F44" t="s">
        <v>7114</v>
      </c>
      <c r="G44" t="s">
        <v>6508</v>
      </c>
      <c r="H44" t="s">
        <v>3953</v>
      </c>
      <c r="I44" t="s">
        <v>7115</v>
      </c>
      <c r="J44" t="s">
        <v>5324</v>
      </c>
      <c r="K44" t="s">
        <v>6054</v>
      </c>
      <c r="L44" t="s">
        <v>7116</v>
      </c>
      <c r="M44" t="s">
        <v>4529</v>
      </c>
      <c r="N44" t="s">
        <v>4564</v>
      </c>
      <c r="O44" t="s">
        <v>7117</v>
      </c>
      <c r="P44" t="s">
        <v>4548</v>
      </c>
      <c r="Q44" t="s">
        <v>6059</v>
      </c>
      <c r="R44" t="s">
        <v>7118</v>
      </c>
      <c r="S44" t="s">
        <v>1894</v>
      </c>
      <c r="T44" t="s">
        <v>3036</v>
      </c>
      <c r="U44" t="s">
        <v>7119</v>
      </c>
      <c r="V44" t="s">
        <v>7120</v>
      </c>
      <c r="W44" t="s">
        <v>5135</v>
      </c>
      <c r="X44" t="s">
        <v>7121</v>
      </c>
      <c r="Y44" t="s">
        <v>7122</v>
      </c>
      <c r="Z44" t="s">
        <v>4565</v>
      </c>
      <c r="AA44" t="s">
        <v>6402</v>
      </c>
      <c r="AB44" t="s">
        <v>7123</v>
      </c>
      <c r="AC44" t="s">
        <v>6070</v>
      </c>
      <c r="AD44" t="s">
        <v>7124</v>
      </c>
      <c r="AE44" t="s">
        <v>7125</v>
      </c>
      <c r="AF44" t="s">
        <v>4566</v>
      </c>
      <c r="AG44" t="s">
        <v>5433</v>
      </c>
      <c r="AH44" t="s">
        <v>3925</v>
      </c>
      <c r="AI44" t="s">
        <v>6075</v>
      </c>
      <c r="AJ44" t="s">
        <v>7126</v>
      </c>
      <c r="AK44" t="s">
        <v>7127</v>
      </c>
      <c r="AL44" t="s">
        <v>4567</v>
      </c>
    </row>
    <row r="45">
      <c r="A45" s="5" t="s">
        <v>382</v>
      </c>
      <c r="B45" t="s">
        <v>1507</v>
      </c>
      <c r="C45" t="s">
        <v>7128</v>
      </c>
      <c r="D45" t="s">
        <v>7129</v>
      </c>
      <c r="E45" t="s">
        <v>2384</v>
      </c>
      <c r="F45" t="s">
        <v>1936</v>
      </c>
      <c r="G45" t="s">
        <v>4222</v>
      </c>
      <c r="H45" t="s">
        <v>2811</v>
      </c>
      <c r="I45" t="s">
        <v>7130</v>
      </c>
      <c r="J45" t="s">
        <v>7131</v>
      </c>
      <c r="K45" t="s">
        <v>6087</v>
      </c>
      <c r="L45" t="s">
        <v>7132</v>
      </c>
      <c r="M45" t="s">
        <v>2492</v>
      </c>
      <c r="N45" t="s">
        <v>4568</v>
      </c>
      <c r="O45" t="s">
        <v>7133</v>
      </c>
      <c r="P45" t="s">
        <v>7134</v>
      </c>
      <c r="Q45" t="s">
        <v>4657</v>
      </c>
      <c r="R45" t="s">
        <v>7135</v>
      </c>
      <c r="S45" t="s">
        <v>7136</v>
      </c>
      <c r="T45" t="s">
        <v>4569</v>
      </c>
      <c r="U45" t="s">
        <v>7137</v>
      </c>
      <c r="V45" t="s">
        <v>7138</v>
      </c>
      <c r="W45" t="s">
        <v>6097</v>
      </c>
      <c r="X45" t="s">
        <v>5296</v>
      </c>
      <c r="Y45" t="s">
        <v>5687</v>
      </c>
      <c r="Z45" t="s">
        <v>4570</v>
      </c>
      <c r="AA45" t="s">
        <v>7139</v>
      </c>
      <c r="AB45" t="s">
        <v>7140</v>
      </c>
      <c r="AC45" t="s">
        <v>6104</v>
      </c>
      <c r="AD45" t="s">
        <v>7141</v>
      </c>
      <c r="AE45" t="s">
        <v>7142</v>
      </c>
      <c r="AF45" t="s">
        <v>1500</v>
      </c>
      <c r="AG45" t="s">
        <v>7143</v>
      </c>
      <c r="AH45" t="s">
        <v>7144</v>
      </c>
      <c r="AI45" t="s">
        <v>6109</v>
      </c>
      <c r="AJ45" t="s">
        <v>7145</v>
      </c>
      <c r="AK45" t="s">
        <v>4973</v>
      </c>
      <c r="AL45" t="s">
        <v>4571</v>
      </c>
    </row>
    <row r="46">
      <c r="A46" s="5" t="s">
        <v>382</v>
      </c>
      <c r="B46" t="s">
        <v>1514</v>
      </c>
      <c r="C46" t="s">
        <v>7146</v>
      </c>
      <c r="D46" t="s">
        <v>7147</v>
      </c>
      <c r="E46" t="s">
        <v>5421</v>
      </c>
      <c r="F46" t="s">
        <v>7148</v>
      </c>
      <c r="G46" t="s">
        <v>2381</v>
      </c>
      <c r="H46" t="s">
        <v>4572</v>
      </c>
      <c r="I46" t="s">
        <v>7149</v>
      </c>
      <c r="J46" t="s">
        <v>7150</v>
      </c>
      <c r="K46" t="s">
        <v>6119</v>
      </c>
      <c r="L46" t="s">
        <v>7151</v>
      </c>
      <c r="M46" t="s">
        <v>7152</v>
      </c>
      <c r="N46" t="s">
        <v>4573</v>
      </c>
      <c r="O46" t="s">
        <v>7114</v>
      </c>
      <c r="P46" t="s">
        <v>7153</v>
      </c>
      <c r="Q46" t="s">
        <v>4397</v>
      </c>
      <c r="R46" t="s">
        <v>7154</v>
      </c>
      <c r="S46" t="s">
        <v>4731</v>
      </c>
      <c r="T46" t="s">
        <v>4574</v>
      </c>
      <c r="U46" t="s">
        <v>7155</v>
      </c>
      <c r="V46" t="s">
        <v>7156</v>
      </c>
      <c r="W46" t="s">
        <v>6128</v>
      </c>
      <c r="X46" t="s">
        <v>7157</v>
      </c>
      <c r="Y46" t="s">
        <v>4763</v>
      </c>
      <c r="Z46" t="s">
        <v>1259</v>
      </c>
      <c r="AA46" t="s">
        <v>6763</v>
      </c>
      <c r="AB46" t="s">
        <v>7158</v>
      </c>
      <c r="AC46" t="s">
        <v>6134</v>
      </c>
      <c r="AD46" t="s">
        <v>7159</v>
      </c>
      <c r="AE46" t="s">
        <v>7160</v>
      </c>
      <c r="AF46" t="s">
        <v>4575</v>
      </c>
      <c r="AG46" t="s">
        <v>7161</v>
      </c>
      <c r="AH46" t="s">
        <v>7025</v>
      </c>
      <c r="AI46" t="s">
        <v>6141</v>
      </c>
      <c r="AJ46" t="s">
        <v>3755</v>
      </c>
      <c r="AK46" t="s">
        <v>6232</v>
      </c>
      <c r="AL46" t="s">
        <v>3166</v>
      </c>
    </row>
    <row r="47">
      <c r="A47" s="5" t="s">
        <v>382</v>
      </c>
      <c r="B47" t="s">
        <v>1521</v>
      </c>
      <c r="C47" t="s">
        <v>7162</v>
      </c>
      <c r="D47" t="s">
        <v>7163</v>
      </c>
      <c r="E47" t="s">
        <v>6148</v>
      </c>
      <c r="F47" t="s">
        <v>7164</v>
      </c>
      <c r="G47" t="s">
        <v>7165</v>
      </c>
      <c r="H47" t="s">
        <v>4576</v>
      </c>
      <c r="I47" t="s">
        <v>7166</v>
      </c>
      <c r="J47" t="s">
        <v>7167</v>
      </c>
      <c r="K47" t="s">
        <v>6155</v>
      </c>
      <c r="L47" t="s">
        <v>7168</v>
      </c>
      <c r="M47" t="s">
        <v>7169</v>
      </c>
      <c r="N47" t="s">
        <v>4577</v>
      </c>
      <c r="O47" t="s">
        <v>7170</v>
      </c>
      <c r="P47" t="s">
        <v>7171</v>
      </c>
      <c r="Q47" t="s">
        <v>6161</v>
      </c>
      <c r="R47" t="s">
        <v>7172</v>
      </c>
      <c r="S47" t="s">
        <v>7173</v>
      </c>
      <c r="T47" t="s">
        <v>4578</v>
      </c>
      <c r="U47" t="s">
        <v>7174</v>
      </c>
      <c r="V47" t="s">
        <v>7175</v>
      </c>
      <c r="W47" t="s">
        <v>6168</v>
      </c>
      <c r="X47" t="s">
        <v>7176</v>
      </c>
      <c r="Y47" t="s">
        <v>7177</v>
      </c>
      <c r="Z47" t="s">
        <v>4579</v>
      </c>
      <c r="AA47" t="s">
        <v>1618</v>
      </c>
      <c r="AB47" t="s">
        <v>7178</v>
      </c>
      <c r="AC47" t="s">
        <v>6175</v>
      </c>
      <c r="AD47" t="s">
        <v>7179</v>
      </c>
      <c r="AE47" t="s">
        <v>7180</v>
      </c>
      <c r="AF47" t="s">
        <v>4580</v>
      </c>
      <c r="AG47" t="s">
        <v>7181</v>
      </c>
      <c r="AH47" t="s">
        <v>7182</v>
      </c>
      <c r="AI47" t="s">
        <v>6180</v>
      </c>
      <c r="AJ47" t="s">
        <v>7183</v>
      </c>
      <c r="AK47" t="s">
        <v>7184</v>
      </c>
      <c r="AL47" t="s">
        <v>4581</v>
      </c>
    </row>
    <row r="49">
      <c r="A49" t="s">
        <v>427</v>
      </c>
    </row>
    <row r="50">
      <c r="A50" t="s">
        <v>428</v>
      </c>
    </row>
    <row r="51">
      <c r="A51" t="s">
        <v>429</v>
      </c>
    </row>
    <row r="52">
      <c r="A52" t="s">
        <v>430</v>
      </c>
    </row>
    <row r="53">
      <c r="A53" t="s">
        <v>431</v>
      </c>
    </row>
    <row r="54">
      <c r="A54" t="s">
        <v>432</v>
      </c>
    </row>
    <row r="55">
      <c r="A55" t="s">
        <v>433</v>
      </c>
    </row>
    <row r="56">
      <c r="A56" t="s">
        <v>4367</v>
      </c>
    </row>
    <row r="57">
      <c r="A57" t="s">
        <v>434</v>
      </c>
    </row>
    <row r="58">
      <c r="A58" t="s">
        <v>435</v>
      </c>
    </row>
    <row r="59">
      <c r="A59" t="s">
        <v>1528</v>
      </c>
    </row>
    <row r="60">
      <c r="A60" t="s">
        <v>1529</v>
      </c>
    </row>
    <row r="61">
      <c r="A61" t="s">
        <v>436</v>
      </c>
    </row>
    <row r="62">
      <c r="A62" t="s">
        <v>1050</v>
      </c>
    </row>
    <row r="63">
      <c r="A63" t="s">
        <v>382</v>
      </c>
    </row>
    <row r="64">
      <c r="A64" t="s">
        <v>438</v>
      </c>
    </row>
    <row r="65">
      <c r="A65" t="s">
        <v>1530</v>
      </c>
    </row>
  </sheetData>
  <mergeCells count="1">
    <mergeCell ref="A3:AL3"/>
  </mergeCells>
  <pageMargins left="0.7" right="0.7" top="0.75" bottom="0.75" header="0.3" footer="0.3"/>
  <pageSetup paperSize="9" orientation="portrait" horizontalDpi="300" verticalDpi="300"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98</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1232</v>
      </c>
      <c r="H4" s="2" t="s">
        <v>1233</v>
      </c>
    </row>
    <row r="5">
      <c r="A5" s="5" t="s">
        <v>382</v>
      </c>
      <c r="B5" t="s">
        <v>7185</v>
      </c>
      <c r="C5" t="s">
        <v>7186</v>
      </c>
      <c r="D5" t="s">
        <v>7187</v>
      </c>
      <c r="E5" t="s">
        <v>7188</v>
      </c>
      <c r="F5" t="s">
        <v>7189</v>
      </c>
      <c r="G5" t="s">
        <v>7190</v>
      </c>
      <c r="H5" t="s">
        <v>7191</v>
      </c>
    </row>
    <row r="6">
      <c r="A6" s="5" t="s">
        <v>382</v>
      </c>
      <c r="B6" t="s">
        <v>7192</v>
      </c>
      <c r="C6" t="s">
        <v>7193</v>
      </c>
      <c r="D6" t="s">
        <v>7194</v>
      </c>
      <c r="E6" t="s">
        <v>7195</v>
      </c>
      <c r="F6" t="s">
        <v>7196</v>
      </c>
      <c r="G6" t="s">
        <v>7197</v>
      </c>
      <c r="H6" t="s">
        <v>7198</v>
      </c>
    </row>
    <row r="7">
      <c r="A7" s="5" t="s">
        <v>382</v>
      </c>
      <c r="B7" t="s">
        <v>7199</v>
      </c>
      <c r="C7" t="s">
        <v>1549</v>
      </c>
      <c r="D7" t="s">
        <v>7200</v>
      </c>
      <c r="E7" t="s">
        <v>7201</v>
      </c>
      <c r="F7" t="s">
        <v>7202</v>
      </c>
      <c r="G7" t="s">
        <v>7203</v>
      </c>
      <c r="H7" t="s">
        <v>7204</v>
      </c>
    </row>
    <row r="8">
      <c r="A8" s="5" t="s">
        <v>382</v>
      </c>
      <c r="B8" t="s">
        <v>7205</v>
      </c>
      <c r="C8" t="s">
        <v>7206</v>
      </c>
      <c r="D8" t="s">
        <v>7207</v>
      </c>
      <c r="E8" t="s">
        <v>7208</v>
      </c>
      <c r="F8" t="s">
        <v>7209</v>
      </c>
      <c r="G8" t="s">
        <v>7210</v>
      </c>
      <c r="H8" t="s">
        <v>7211</v>
      </c>
    </row>
    <row r="9">
      <c r="A9" s="5" t="s">
        <v>382</v>
      </c>
      <c r="B9" t="s">
        <v>7212</v>
      </c>
      <c r="C9" t="s">
        <v>1137</v>
      </c>
      <c r="D9" t="s">
        <v>1137</v>
      </c>
      <c r="E9" t="s">
        <v>1137</v>
      </c>
      <c r="F9" t="s">
        <v>1137</v>
      </c>
      <c r="G9" t="s">
        <v>1137</v>
      </c>
      <c r="H9" t="s">
        <v>1137</v>
      </c>
    </row>
    <row r="10">
      <c r="A10" s="5" t="s">
        <v>382</v>
      </c>
      <c r="B10" t="s">
        <v>7213</v>
      </c>
      <c r="C10" t="s">
        <v>7214</v>
      </c>
      <c r="D10" t="s">
        <v>7215</v>
      </c>
      <c r="E10" t="s">
        <v>7216</v>
      </c>
      <c r="F10" t="s">
        <v>1137</v>
      </c>
      <c r="G10" t="s">
        <v>7217</v>
      </c>
      <c r="H10" t="s">
        <v>7218</v>
      </c>
    </row>
    <row r="11">
      <c r="A11" s="5" t="s">
        <v>382</v>
      </c>
      <c r="B11" t="s">
        <v>7219</v>
      </c>
      <c r="C11" t="s">
        <v>7220</v>
      </c>
      <c r="D11" t="s">
        <v>7221</v>
      </c>
      <c r="E11" t="s">
        <v>7222</v>
      </c>
      <c r="F11" t="s">
        <v>7223</v>
      </c>
      <c r="G11" t="s">
        <v>7224</v>
      </c>
      <c r="H11" t="s">
        <v>7225</v>
      </c>
    </row>
    <row r="12">
      <c r="A12" s="5" t="s">
        <v>382</v>
      </c>
      <c r="B12" t="s">
        <v>7226</v>
      </c>
      <c r="C12" t="s">
        <v>7227</v>
      </c>
      <c r="D12" t="s">
        <v>7228</v>
      </c>
      <c r="E12" t="s">
        <v>7229</v>
      </c>
      <c r="F12" t="s">
        <v>7230</v>
      </c>
      <c r="G12" t="s">
        <v>7231</v>
      </c>
      <c r="H12" t="s">
        <v>7232</v>
      </c>
    </row>
    <row r="13">
      <c r="A13" s="5" t="s">
        <v>382</v>
      </c>
      <c r="B13" t="s">
        <v>7233</v>
      </c>
      <c r="C13" t="s">
        <v>7234</v>
      </c>
      <c r="D13" t="s">
        <v>7235</v>
      </c>
      <c r="E13" t="s">
        <v>7236</v>
      </c>
      <c r="F13" t="s">
        <v>7237</v>
      </c>
      <c r="G13" t="s">
        <v>7238</v>
      </c>
      <c r="H13" t="s">
        <v>7239</v>
      </c>
    </row>
    <row r="14">
      <c r="A14" s="5" t="s">
        <v>382</v>
      </c>
      <c r="B14" t="s">
        <v>7240</v>
      </c>
      <c r="C14" t="s">
        <v>7241</v>
      </c>
      <c r="D14" t="s">
        <v>7242</v>
      </c>
      <c r="E14" t="s">
        <v>7243</v>
      </c>
      <c r="F14" t="s">
        <v>7244</v>
      </c>
      <c r="G14" t="s">
        <v>7245</v>
      </c>
      <c r="H14" t="s">
        <v>7246</v>
      </c>
    </row>
    <row r="15">
      <c r="A15" s="5" t="s">
        <v>382</v>
      </c>
      <c r="B15" t="s">
        <v>7247</v>
      </c>
      <c r="C15" t="s">
        <v>7248</v>
      </c>
      <c r="D15" t="s">
        <v>7249</v>
      </c>
      <c r="E15" t="s">
        <v>7250</v>
      </c>
      <c r="F15" t="s">
        <v>7251</v>
      </c>
      <c r="G15" t="s">
        <v>7252</v>
      </c>
      <c r="H15" t="s">
        <v>7253</v>
      </c>
    </row>
    <row r="16">
      <c r="A16" s="5" t="s">
        <v>382</v>
      </c>
      <c r="B16" t="s">
        <v>7254</v>
      </c>
      <c r="C16" t="s">
        <v>7255</v>
      </c>
      <c r="D16" t="s">
        <v>7256</v>
      </c>
      <c r="E16" t="s">
        <v>7257</v>
      </c>
      <c r="F16" t="s">
        <v>7258</v>
      </c>
      <c r="G16" t="s">
        <v>7259</v>
      </c>
      <c r="H16" t="s">
        <v>7260</v>
      </c>
    </row>
    <row r="17">
      <c r="A17" s="5" t="s">
        <v>382</v>
      </c>
      <c r="B17" t="s">
        <v>7261</v>
      </c>
      <c r="C17" t="s">
        <v>7262</v>
      </c>
      <c r="D17" t="s">
        <v>7263</v>
      </c>
      <c r="E17" t="s">
        <v>7264</v>
      </c>
      <c r="F17" t="s">
        <v>7265</v>
      </c>
      <c r="G17" t="s">
        <v>4791</v>
      </c>
      <c r="H17" t="s">
        <v>7266</v>
      </c>
    </row>
    <row r="18">
      <c r="A18" s="5" t="s">
        <v>382</v>
      </c>
      <c r="B18" t="s">
        <v>7267</v>
      </c>
      <c r="C18" t="s">
        <v>7268</v>
      </c>
      <c r="D18" t="s">
        <v>7269</v>
      </c>
      <c r="E18" t="s">
        <v>7270</v>
      </c>
      <c r="F18" t="s">
        <v>1137</v>
      </c>
      <c r="G18" t="s">
        <v>1137</v>
      </c>
      <c r="H18" t="s">
        <v>7270</v>
      </c>
    </row>
    <row r="19">
      <c r="A19" s="5" t="s">
        <v>382</v>
      </c>
      <c r="B19" t="s">
        <v>7271</v>
      </c>
      <c r="C19" t="s">
        <v>382</v>
      </c>
      <c r="D19" t="s">
        <v>382</v>
      </c>
      <c r="E19" t="s">
        <v>382</v>
      </c>
      <c r="F19" t="s">
        <v>382</v>
      </c>
      <c r="G19" t="s">
        <v>382</v>
      </c>
      <c r="H19" t="s">
        <v>382</v>
      </c>
    </row>
    <row r="20">
      <c r="A20" s="5" t="s">
        <v>382</v>
      </c>
      <c r="B20" t="s">
        <v>7272</v>
      </c>
      <c r="C20" t="s">
        <v>7273</v>
      </c>
      <c r="D20" t="s">
        <v>7274</v>
      </c>
      <c r="E20" t="s">
        <v>7275</v>
      </c>
      <c r="F20" t="s">
        <v>7276</v>
      </c>
      <c r="G20" t="s">
        <v>7277</v>
      </c>
      <c r="H20" t="s">
        <v>7278</v>
      </c>
    </row>
    <row r="21">
      <c r="A21" s="5" t="s">
        <v>382</v>
      </c>
      <c r="B21" t="s">
        <v>7279</v>
      </c>
      <c r="C21" t="s">
        <v>382</v>
      </c>
      <c r="D21" t="s">
        <v>382</v>
      </c>
      <c r="E21" t="s">
        <v>382</v>
      </c>
      <c r="F21" t="s">
        <v>382</v>
      </c>
      <c r="G21" t="s">
        <v>382</v>
      </c>
      <c r="H21" t="s">
        <v>382</v>
      </c>
    </row>
    <row r="22">
      <c r="A22" s="5" t="s">
        <v>382</v>
      </c>
      <c r="B22" t="s">
        <v>7280</v>
      </c>
      <c r="C22" t="s">
        <v>7281</v>
      </c>
      <c r="D22" t="s">
        <v>7282</v>
      </c>
      <c r="E22" t="s">
        <v>7283</v>
      </c>
      <c r="F22" t="s">
        <v>7284</v>
      </c>
      <c r="G22" t="s">
        <v>7285</v>
      </c>
      <c r="H22" t="s">
        <v>7286</v>
      </c>
    </row>
    <row r="23">
      <c r="A23" s="5" t="s">
        <v>382</v>
      </c>
      <c r="B23" t="s">
        <v>7287</v>
      </c>
      <c r="C23" t="s">
        <v>382</v>
      </c>
      <c r="D23" t="s">
        <v>382</v>
      </c>
      <c r="E23" t="s">
        <v>382</v>
      </c>
      <c r="F23" t="s">
        <v>382</v>
      </c>
      <c r="G23" t="s">
        <v>382</v>
      </c>
      <c r="H23" t="s">
        <v>382</v>
      </c>
    </row>
    <row r="24">
      <c r="A24" s="5" t="s">
        <v>382</v>
      </c>
      <c r="B24" t="s">
        <v>7288</v>
      </c>
      <c r="C24" t="s">
        <v>7289</v>
      </c>
      <c r="D24" t="s">
        <v>7290</v>
      </c>
      <c r="E24" t="s">
        <v>7291</v>
      </c>
      <c r="F24" t="s">
        <v>7292</v>
      </c>
      <c r="G24" t="s">
        <v>7293</v>
      </c>
      <c r="H24" t="s">
        <v>7294</v>
      </c>
    </row>
    <row r="25">
      <c r="A25" s="5" t="s">
        <v>382</v>
      </c>
      <c r="B25" t="s">
        <v>7295</v>
      </c>
      <c r="C25" t="s">
        <v>7296</v>
      </c>
      <c r="D25" t="s">
        <v>7297</v>
      </c>
      <c r="E25" t="s">
        <v>7298</v>
      </c>
      <c r="F25" t="s">
        <v>7299</v>
      </c>
      <c r="G25" t="s">
        <v>7300</v>
      </c>
      <c r="H25" t="s">
        <v>7301</v>
      </c>
    </row>
    <row r="26">
      <c r="A26" s="5" t="s">
        <v>382</v>
      </c>
      <c r="B26" t="s">
        <v>7302</v>
      </c>
      <c r="C26" t="s">
        <v>7303</v>
      </c>
      <c r="D26" t="s">
        <v>7304</v>
      </c>
      <c r="E26" t="s">
        <v>7305</v>
      </c>
      <c r="F26" t="s">
        <v>7306</v>
      </c>
      <c r="G26" t="s">
        <v>7307</v>
      </c>
      <c r="H26" t="s">
        <v>7308</v>
      </c>
    </row>
    <row r="27">
      <c r="A27" s="5" t="s">
        <v>382</v>
      </c>
      <c r="B27" t="s">
        <v>7309</v>
      </c>
      <c r="C27" t="s">
        <v>7310</v>
      </c>
      <c r="D27" t="s">
        <v>7311</v>
      </c>
      <c r="E27" t="s">
        <v>7312</v>
      </c>
      <c r="F27" t="s">
        <v>7313</v>
      </c>
      <c r="G27" t="s">
        <v>7314</v>
      </c>
      <c r="H27" t="s">
        <v>7310</v>
      </c>
    </row>
    <row r="28">
      <c r="A28" s="5" t="s">
        <v>382</v>
      </c>
      <c r="B28" t="s">
        <v>7315</v>
      </c>
      <c r="C28" t="s">
        <v>382</v>
      </c>
      <c r="D28" t="s">
        <v>382</v>
      </c>
      <c r="E28" t="s">
        <v>382</v>
      </c>
      <c r="F28" t="s">
        <v>382</v>
      </c>
      <c r="G28" t="s">
        <v>382</v>
      </c>
      <c r="H28" t="s">
        <v>382</v>
      </c>
    </row>
    <row r="29">
      <c r="A29" s="5" t="s">
        <v>382</v>
      </c>
      <c r="B29" t="s">
        <v>7316</v>
      </c>
      <c r="C29" t="s">
        <v>7317</v>
      </c>
      <c r="D29" t="s">
        <v>7318</v>
      </c>
      <c r="E29" t="s">
        <v>7319</v>
      </c>
      <c r="F29" t="s">
        <v>7320</v>
      </c>
      <c r="G29" t="s">
        <v>7321</v>
      </c>
      <c r="H29" t="s">
        <v>7322</v>
      </c>
    </row>
    <row r="30">
      <c r="A30" s="5" t="s">
        <v>382</v>
      </c>
      <c r="B30" t="s">
        <v>7323</v>
      </c>
      <c r="C30" t="s">
        <v>7324</v>
      </c>
      <c r="D30" t="s">
        <v>7325</v>
      </c>
      <c r="E30" t="s">
        <v>7326</v>
      </c>
      <c r="F30" t="s">
        <v>7327</v>
      </c>
      <c r="G30" t="s">
        <v>7328</v>
      </c>
      <c r="H30" t="s">
        <v>7329</v>
      </c>
    </row>
    <row r="31">
      <c r="A31" s="5" t="s">
        <v>382</v>
      </c>
      <c r="B31" t="s">
        <v>7330</v>
      </c>
      <c r="C31" t="s">
        <v>1137</v>
      </c>
      <c r="D31" t="s">
        <v>1137</v>
      </c>
      <c r="E31" t="s">
        <v>1137</v>
      </c>
      <c r="F31" t="s">
        <v>1137</v>
      </c>
      <c r="G31" t="s">
        <v>1137</v>
      </c>
      <c r="H31" t="s">
        <v>1137</v>
      </c>
    </row>
    <row r="32">
      <c r="A32" s="5" t="s">
        <v>382</v>
      </c>
      <c r="B32" t="s">
        <v>7331</v>
      </c>
      <c r="C32" t="s">
        <v>7332</v>
      </c>
      <c r="D32" t="s">
        <v>6579</v>
      </c>
      <c r="E32" t="s">
        <v>7333</v>
      </c>
      <c r="F32" t="s">
        <v>7334</v>
      </c>
      <c r="G32" t="s">
        <v>7335</v>
      </c>
      <c r="H32" t="s">
        <v>4711</v>
      </c>
    </row>
    <row r="33">
      <c r="A33" s="5" t="s">
        <v>382</v>
      </c>
      <c r="B33" t="s">
        <v>7336</v>
      </c>
      <c r="C33" t="s">
        <v>7337</v>
      </c>
      <c r="D33" t="s">
        <v>7338</v>
      </c>
      <c r="E33" t="s">
        <v>7339</v>
      </c>
      <c r="F33" t="s">
        <v>7340</v>
      </c>
      <c r="G33" t="s">
        <v>7341</v>
      </c>
      <c r="H33" t="s">
        <v>7342</v>
      </c>
    </row>
    <row r="34">
      <c r="A34" s="5" t="s">
        <v>382</v>
      </c>
      <c r="B34" t="s">
        <v>7343</v>
      </c>
      <c r="C34" t="s">
        <v>7344</v>
      </c>
      <c r="D34" t="s">
        <v>7345</v>
      </c>
      <c r="E34" t="s">
        <v>7346</v>
      </c>
      <c r="F34" t="s">
        <v>7347</v>
      </c>
      <c r="G34" t="s">
        <v>7348</v>
      </c>
      <c r="H34" t="s">
        <v>7349</v>
      </c>
    </row>
    <row r="35">
      <c r="A35" s="5" t="s">
        <v>382</v>
      </c>
      <c r="B35" t="s">
        <v>7350</v>
      </c>
      <c r="C35" t="s">
        <v>7351</v>
      </c>
      <c r="D35" t="s">
        <v>7352</v>
      </c>
      <c r="E35" t="s">
        <v>7353</v>
      </c>
      <c r="F35" t="s">
        <v>7354</v>
      </c>
      <c r="G35" t="s">
        <v>7355</v>
      </c>
      <c r="H35" t="s">
        <v>7356</v>
      </c>
    </row>
    <row r="36">
      <c r="A36" s="5" t="s">
        <v>382</v>
      </c>
      <c r="B36" t="s">
        <v>7357</v>
      </c>
      <c r="C36" t="s">
        <v>1137</v>
      </c>
      <c r="D36" t="s">
        <v>1137</v>
      </c>
      <c r="E36" t="s">
        <v>1137</v>
      </c>
      <c r="F36" t="s">
        <v>1137</v>
      </c>
      <c r="G36" t="s">
        <v>1137</v>
      </c>
      <c r="H36" t="s">
        <v>1137</v>
      </c>
    </row>
    <row r="37">
      <c r="A37" s="5" t="s">
        <v>382</v>
      </c>
      <c r="B37" t="s">
        <v>7358</v>
      </c>
      <c r="C37" t="s">
        <v>7359</v>
      </c>
      <c r="D37" t="s">
        <v>7360</v>
      </c>
      <c r="E37" t="s">
        <v>7361</v>
      </c>
      <c r="F37" t="s">
        <v>7362</v>
      </c>
      <c r="G37" t="s">
        <v>7363</v>
      </c>
      <c r="H37" t="s">
        <v>7364</v>
      </c>
    </row>
    <row r="38">
      <c r="A38" s="5" t="s">
        <v>382</v>
      </c>
      <c r="B38" t="s">
        <v>7365</v>
      </c>
      <c r="C38" t="s">
        <v>5486</v>
      </c>
      <c r="D38" t="s">
        <v>7366</v>
      </c>
      <c r="E38" t="s">
        <v>7367</v>
      </c>
      <c r="F38" t="s">
        <v>7368</v>
      </c>
      <c r="G38" t="s">
        <v>7369</v>
      </c>
      <c r="H38" t="s">
        <v>7370</v>
      </c>
    </row>
    <row r="39">
      <c r="A39" s="5" t="s">
        <v>382</v>
      </c>
      <c r="B39" t="s">
        <v>7371</v>
      </c>
      <c r="C39" t="s">
        <v>7372</v>
      </c>
      <c r="D39" t="s">
        <v>7373</v>
      </c>
      <c r="E39" t="s">
        <v>7374</v>
      </c>
      <c r="F39" t="s">
        <v>7375</v>
      </c>
      <c r="G39" t="s">
        <v>7376</v>
      </c>
      <c r="H39" t="s">
        <v>7377</v>
      </c>
    </row>
    <row r="40">
      <c r="A40" s="5" t="s">
        <v>382</v>
      </c>
      <c r="B40" t="s">
        <v>7378</v>
      </c>
      <c r="C40" t="s">
        <v>7379</v>
      </c>
      <c r="D40" t="s">
        <v>7380</v>
      </c>
      <c r="E40" t="s">
        <v>7381</v>
      </c>
      <c r="F40" t="s">
        <v>7382</v>
      </c>
      <c r="G40" t="s">
        <v>7383</v>
      </c>
      <c r="H40" t="s">
        <v>7384</v>
      </c>
    </row>
    <row r="41">
      <c r="A41" s="5" t="s">
        <v>382</v>
      </c>
      <c r="B41" t="s">
        <v>7385</v>
      </c>
      <c r="C41" t="s">
        <v>7386</v>
      </c>
      <c r="D41" t="s">
        <v>5769</v>
      </c>
      <c r="E41" t="s">
        <v>3793</v>
      </c>
      <c r="F41" t="s">
        <v>7387</v>
      </c>
      <c r="G41" t="s">
        <v>7388</v>
      </c>
      <c r="H41" t="s">
        <v>7389</v>
      </c>
    </row>
    <row r="42">
      <c r="A42" s="5" t="s">
        <v>382</v>
      </c>
      <c r="B42" t="s">
        <v>7390</v>
      </c>
      <c r="C42" t="s">
        <v>7391</v>
      </c>
      <c r="D42" t="s">
        <v>7392</v>
      </c>
      <c r="E42" t="s">
        <v>7393</v>
      </c>
      <c r="F42" t="s">
        <v>7394</v>
      </c>
      <c r="G42" t="s">
        <v>7391</v>
      </c>
      <c r="H42" t="s">
        <v>7395</v>
      </c>
    </row>
    <row r="43">
      <c r="A43" s="5" t="s">
        <v>382</v>
      </c>
      <c r="B43" t="s">
        <v>7396</v>
      </c>
      <c r="C43" t="s">
        <v>382</v>
      </c>
      <c r="D43" t="s">
        <v>382</v>
      </c>
      <c r="E43" t="s">
        <v>382</v>
      </c>
      <c r="F43" t="s">
        <v>382</v>
      </c>
      <c r="G43" t="s">
        <v>382</v>
      </c>
      <c r="H43" t="s">
        <v>382</v>
      </c>
    </row>
    <row r="44">
      <c r="A44" s="5" t="s">
        <v>382</v>
      </c>
      <c r="B44" t="s">
        <v>7397</v>
      </c>
      <c r="C44" t="s">
        <v>382</v>
      </c>
      <c r="D44" t="s">
        <v>382</v>
      </c>
      <c r="E44" t="s">
        <v>382</v>
      </c>
      <c r="F44" t="s">
        <v>382</v>
      </c>
      <c r="G44" t="s">
        <v>382</v>
      </c>
      <c r="H44" t="s">
        <v>382</v>
      </c>
    </row>
    <row r="45">
      <c r="A45" s="5" t="s">
        <v>382</v>
      </c>
      <c r="B45" t="s">
        <v>7398</v>
      </c>
      <c r="C45" t="s">
        <v>7399</v>
      </c>
      <c r="D45" t="s">
        <v>7400</v>
      </c>
      <c r="E45" t="s">
        <v>7401</v>
      </c>
      <c r="F45" t="s">
        <v>5575</v>
      </c>
      <c r="G45" t="s">
        <v>7402</v>
      </c>
      <c r="H45" t="s">
        <v>7403</v>
      </c>
    </row>
    <row r="46">
      <c r="A46" s="5" t="s">
        <v>382</v>
      </c>
      <c r="B46" t="s">
        <v>7404</v>
      </c>
      <c r="C46" t="s">
        <v>382</v>
      </c>
      <c r="D46" t="s">
        <v>382</v>
      </c>
      <c r="E46" t="s">
        <v>382</v>
      </c>
      <c r="F46" t="s">
        <v>382</v>
      </c>
      <c r="G46" t="s">
        <v>382</v>
      </c>
      <c r="H46" t="s">
        <v>382</v>
      </c>
    </row>
    <row r="47">
      <c r="A47" s="5" t="s">
        <v>382</v>
      </c>
      <c r="B47" t="s">
        <v>7405</v>
      </c>
      <c r="C47" t="s">
        <v>382</v>
      </c>
      <c r="D47" t="s">
        <v>382</v>
      </c>
      <c r="E47" t="s">
        <v>382</v>
      </c>
      <c r="F47" t="s">
        <v>382</v>
      </c>
      <c r="G47" t="s">
        <v>382</v>
      </c>
      <c r="H47" t="s">
        <v>382</v>
      </c>
    </row>
    <row r="48">
      <c r="A48" s="5" t="s">
        <v>382</v>
      </c>
      <c r="B48" t="s">
        <v>7406</v>
      </c>
      <c r="C48" t="s">
        <v>382</v>
      </c>
      <c r="D48" t="s">
        <v>382</v>
      </c>
      <c r="E48" t="s">
        <v>382</v>
      </c>
      <c r="F48" t="s">
        <v>382</v>
      </c>
      <c r="G48" t="s">
        <v>382</v>
      </c>
      <c r="H48" t="s">
        <v>382</v>
      </c>
    </row>
    <row r="49">
      <c r="A49" s="5" t="s">
        <v>382</v>
      </c>
      <c r="B49" t="s">
        <v>7407</v>
      </c>
      <c r="C49" t="s">
        <v>7408</v>
      </c>
      <c r="D49" t="s">
        <v>7409</v>
      </c>
      <c r="E49" t="s">
        <v>7410</v>
      </c>
      <c r="F49" t="s">
        <v>7411</v>
      </c>
      <c r="G49" t="s">
        <v>7412</v>
      </c>
      <c r="H49" t="s">
        <v>3612</v>
      </c>
    </row>
    <row r="50">
      <c r="A50" s="5" t="s">
        <v>382</v>
      </c>
      <c r="B50" t="s">
        <v>7413</v>
      </c>
      <c r="C50" t="s">
        <v>7414</v>
      </c>
      <c r="D50" t="s">
        <v>7415</v>
      </c>
      <c r="E50" t="s">
        <v>7416</v>
      </c>
      <c r="F50" t="s">
        <v>7417</v>
      </c>
      <c r="G50" t="s">
        <v>7418</v>
      </c>
      <c r="H50" t="s">
        <v>7419</v>
      </c>
    </row>
    <row r="51">
      <c r="A51" s="5" t="s">
        <v>382</v>
      </c>
      <c r="B51" t="s">
        <v>7420</v>
      </c>
      <c r="C51" t="s">
        <v>1137</v>
      </c>
      <c r="D51" t="s">
        <v>1137</v>
      </c>
      <c r="E51" t="s">
        <v>1137</v>
      </c>
      <c r="F51" t="s">
        <v>1137</v>
      </c>
      <c r="G51" t="s">
        <v>1137</v>
      </c>
      <c r="H51" t="s">
        <v>1137</v>
      </c>
    </row>
    <row r="52">
      <c r="A52" s="5" t="s">
        <v>382</v>
      </c>
      <c r="B52" t="s">
        <v>7421</v>
      </c>
      <c r="C52" t="s">
        <v>7422</v>
      </c>
      <c r="D52" t="s">
        <v>7423</v>
      </c>
      <c r="E52" t="s">
        <v>7424</v>
      </c>
      <c r="F52" t="s">
        <v>7425</v>
      </c>
      <c r="G52" t="s">
        <v>7426</v>
      </c>
      <c r="H52" t="s">
        <v>7427</v>
      </c>
    </row>
    <row r="53">
      <c r="A53" s="5" t="s">
        <v>382</v>
      </c>
      <c r="B53" t="s">
        <v>7428</v>
      </c>
      <c r="C53" t="s">
        <v>1137</v>
      </c>
      <c r="D53" t="s">
        <v>1137</v>
      </c>
      <c r="E53" t="s">
        <v>1137</v>
      </c>
      <c r="F53" t="s">
        <v>1137</v>
      </c>
      <c r="G53" t="s">
        <v>1137</v>
      </c>
      <c r="H53" t="s">
        <v>1137</v>
      </c>
    </row>
    <row r="54">
      <c r="A54" s="5" t="s">
        <v>382</v>
      </c>
      <c r="B54" t="s">
        <v>7429</v>
      </c>
      <c r="C54" t="s">
        <v>7430</v>
      </c>
      <c r="D54" t="s">
        <v>7431</v>
      </c>
      <c r="E54" t="s">
        <v>7432</v>
      </c>
      <c r="F54" t="s">
        <v>7433</v>
      </c>
      <c r="G54" t="s">
        <v>7434</v>
      </c>
      <c r="H54" t="s">
        <v>7435</v>
      </c>
    </row>
    <row r="55">
      <c r="A55" s="5" t="s">
        <v>382</v>
      </c>
      <c r="B55" t="s">
        <v>7436</v>
      </c>
      <c r="C55" t="s">
        <v>1137</v>
      </c>
      <c r="D55" t="s">
        <v>1137</v>
      </c>
      <c r="E55" t="s">
        <v>1137</v>
      </c>
      <c r="F55" t="s">
        <v>1137</v>
      </c>
      <c r="G55" t="s">
        <v>1137</v>
      </c>
      <c r="H55" t="s">
        <v>1137</v>
      </c>
    </row>
    <row r="56">
      <c r="A56" s="5" t="s">
        <v>382</v>
      </c>
      <c r="B56" t="s">
        <v>7437</v>
      </c>
      <c r="C56" t="s">
        <v>7438</v>
      </c>
      <c r="D56" t="s">
        <v>7439</v>
      </c>
      <c r="E56" t="s">
        <v>7440</v>
      </c>
      <c r="F56" t="s">
        <v>1137</v>
      </c>
      <c r="G56" t="s">
        <v>1137</v>
      </c>
      <c r="H56" t="s">
        <v>7439</v>
      </c>
    </row>
    <row r="57">
      <c r="A57" s="5" t="s">
        <v>382</v>
      </c>
      <c r="B57" t="s">
        <v>7441</v>
      </c>
      <c r="C57" t="s">
        <v>1137</v>
      </c>
      <c r="D57" t="s">
        <v>1137</v>
      </c>
      <c r="E57" t="s">
        <v>1137</v>
      </c>
      <c r="F57" t="s">
        <v>1137</v>
      </c>
      <c r="G57" t="s">
        <v>1137</v>
      </c>
      <c r="H57" t="s">
        <v>1137</v>
      </c>
    </row>
    <row r="58">
      <c r="A58" s="5" t="s">
        <v>382</v>
      </c>
      <c r="B58" t="s">
        <v>7442</v>
      </c>
      <c r="C58" t="s">
        <v>7443</v>
      </c>
      <c r="D58" t="s">
        <v>7444</v>
      </c>
      <c r="E58" t="s">
        <v>7445</v>
      </c>
      <c r="F58" t="s">
        <v>7446</v>
      </c>
      <c r="G58" t="s">
        <v>7447</v>
      </c>
      <c r="H58" t="s">
        <v>7448</v>
      </c>
    </row>
    <row r="59">
      <c r="A59" s="5" t="s">
        <v>382</v>
      </c>
      <c r="B59" t="s">
        <v>7449</v>
      </c>
      <c r="C59" t="s">
        <v>1137</v>
      </c>
      <c r="D59" t="s">
        <v>1137</v>
      </c>
      <c r="E59" t="s">
        <v>1137</v>
      </c>
      <c r="F59" t="s">
        <v>1137</v>
      </c>
      <c r="G59" t="s">
        <v>1137</v>
      </c>
      <c r="H59" t="s">
        <v>1137</v>
      </c>
    </row>
    <row r="60">
      <c r="A60" s="5" t="s">
        <v>382</v>
      </c>
      <c r="B60" t="s">
        <v>7450</v>
      </c>
      <c r="C60" t="s">
        <v>7451</v>
      </c>
      <c r="D60" t="s">
        <v>7452</v>
      </c>
      <c r="E60" t="s">
        <v>7453</v>
      </c>
      <c r="F60" t="s">
        <v>7454</v>
      </c>
      <c r="G60" t="s">
        <v>7455</v>
      </c>
      <c r="H60" t="s">
        <v>7456</v>
      </c>
    </row>
    <row r="61">
      <c r="A61" s="5" t="s">
        <v>382</v>
      </c>
      <c r="B61" t="s">
        <v>7457</v>
      </c>
      <c r="C61" t="s">
        <v>6301</v>
      </c>
      <c r="D61" t="s">
        <v>4540</v>
      </c>
      <c r="E61" t="s">
        <v>7458</v>
      </c>
      <c r="F61" t="s">
        <v>7459</v>
      </c>
      <c r="G61" t="s">
        <v>7460</v>
      </c>
      <c r="H61" t="s">
        <v>7461</v>
      </c>
    </row>
    <row r="62">
      <c r="A62" s="5" t="s">
        <v>382</v>
      </c>
      <c r="B62" t="s">
        <v>7462</v>
      </c>
      <c r="C62" t="s">
        <v>7463</v>
      </c>
      <c r="D62" t="s">
        <v>7464</v>
      </c>
      <c r="E62" t="s">
        <v>7465</v>
      </c>
      <c r="F62" t="s">
        <v>7466</v>
      </c>
      <c r="G62" t="s">
        <v>7467</v>
      </c>
      <c r="H62" t="s">
        <v>7468</v>
      </c>
    </row>
    <row r="63">
      <c r="A63" s="5" t="s">
        <v>382</v>
      </c>
      <c r="B63" t="s">
        <v>7469</v>
      </c>
      <c r="C63" t="s">
        <v>7470</v>
      </c>
      <c r="D63" t="s">
        <v>7470</v>
      </c>
      <c r="E63" t="s">
        <v>7471</v>
      </c>
      <c r="F63" t="s">
        <v>7472</v>
      </c>
      <c r="G63" t="s">
        <v>7393</v>
      </c>
      <c r="H63" t="s">
        <v>7473</v>
      </c>
    </row>
    <row r="64">
      <c r="A64" s="5" t="s">
        <v>382</v>
      </c>
      <c r="B64" t="s">
        <v>7474</v>
      </c>
      <c r="C64" t="s">
        <v>7475</v>
      </c>
      <c r="D64" t="s">
        <v>7475</v>
      </c>
      <c r="E64" t="s">
        <v>7476</v>
      </c>
      <c r="F64" t="s">
        <v>7477</v>
      </c>
      <c r="G64" t="s">
        <v>7478</v>
      </c>
      <c r="H64" t="s">
        <v>7479</v>
      </c>
    </row>
    <row r="65">
      <c r="A65" s="5" t="s">
        <v>382</v>
      </c>
      <c r="B65" t="s">
        <v>7480</v>
      </c>
      <c r="C65" t="s">
        <v>7312</v>
      </c>
      <c r="D65" t="s">
        <v>7481</v>
      </c>
      <c r="E65" t="s">
        <v>7312</v>
      </c>
      <c r="F65" t="s">
        <v>7312</v>
      </c>
      <c r="G65" t="s">
        <v>7312</v>
      </c>
      <c r="H65" t="s">
        <v>7312</v>
      </c>
    </row>
    <row r="66">
      <c r="A66" s="5" t="s">
        <v>382</v>
      </c>
      <c r="B66" t="s">
        <v>7482</v>
      </c>
      <c r="C66" t="s">
        <v>1137</v>
      </c>
      <c r="D66" t="s">
        <v>1137</v>
      </c>
      <c r="E66" t="s">
        <v>1137</v>
      </c>
      <c r="F66" t="s">
        <v>1137</v>
      </c>
      <c r="G66" t="s">
        <v>1137</v>
      </c>
      <c r="H66" t="s">
        <v>1137</v>
      </c>
    </row>
    <row r="67">
      <c r="A67" s="5" t="s">
        <v>382</v>
      </c>
      <c r="B67" t="s">
        <v>7483</v>
      </c>
      <c r="C67" t="s">
        <v>7484</v>
      </c>
      <c r="D67" t="s">
        <v>7485</v>
      </c>
      <c r="E67" t="s">
        <v>7485</v>
      </c>
      <c r="F67" t="s">
        <v>7486</v>
      </c>
      <c r="G67" t="s">
        <v>7487</v>
      </c>
      <c r="H67" t="s">
        <v>7488</v>
      </c>
    </row>
    <row r="68">
      <c r="A68" s="5" t="s">
        <v>382</v>
      </c>
      <c r="B68" t="s">
        <v>7489</v>
      </c>
      <c r="C68" t="s">
        <v>7490</v>
      </c>
      <c r="D68" t="s">
        <v>6821</v>
      </c>
      <c r="E68" t="s">
        <v>7491</v>
      </c>
      <c r="F68" t="s">
        <v>7492</v>
      </c>
      <c r="G68" t="s">
        <v>7493</v>
      </c>
      <c r="H68" t="s">
        <v>7494</v>
      </c>
    </row>
    <row r="69">
      <c r="A69" s="5" t="s">
        <v>382</v>
      </c>
      <c r="B69" t="s">
        <v>7495</v>
      </c>
      <c r="C69" t="s">
        <v>7496</v>
      </c>
      <c r="D69" t="s">
        <v>7497</v>
      </c>
      <c r="E69" t="s">
        <v>7498</v>
      </c>
      <c r="F69" t="s">
        <v>7499</v>
      </c>
      <c r="G69" t="s">
        <v>7500</v>
      </c>
      <c r="H69" t="s">
        <v>7501</v>
      </c>
    </row>
    <row r="70">
      <c r="A70" s="5" t="s">
        <v>382</v>
      </c>
      <c r="B70" t="s">
        <v>7502</v>
      </c>
      <c r="C70" t="s">
        <v>7503</v>
      </c>
      <c r="D70" t="s">
        <v>7504</v>
      </c>
      <c r="E70" t="s">
        <v>7505</v>
      </c>
      <c r="F70" t="s">
        <v>7506</v>
      </c>
      <c r="G70" t="s">
        <v>7507</v>
      </c>
      <c r="H70" t="s">
        <v>7508</v>
      </c>
    </row>
    <row r="71">
      <c r="A71" s="5" t="s">
        <v>382</v>
      </c>
      <c r="B71" t="s">
        <v>7509</v>
      </c>
      <c r="C71" t="s">
        <v>7510</v>
      </c>
      <c r="D71" t="s">
        <v>7511</v>
      </c>
      <c r="E71" t="s">
        <v>7512</v>
      </c>
      <c r="F71" t="s">
        <v>7513</v>
      </c>
      <c r="G71" t="s">
        <v>7514</v>
      </c>
      <c r="H71" t="s">
        <v>7515</v>
      </c>
    </row>
    <row r="72">
      <c r="A72" s="5" t="s">
        <v>382</v>
      </c>
      <c r="B72" t="s">
        <v>7516</v>
      </c>
      <c r="C72" t="s">
        <v>382</v>
      </c>
      <c r="D72" t="s">
        <v>382</v>
      </c>
      <c r="E72" t="s">
        <v>382</v>
      </c>
      <c r="F72" t="s">
        <v>382</v>
      </c>
      <c r="G72" t="s">
        <v>382</v>
      </c>
      <c r="H72" t="s">
        <v>382</v>
      </c>
    </row>
    <row r="73">
      <c r="A73" s="5" t="s">
        <v>382</v>
      </c>
      <c r="B73" t="s">
        <v>7517</v>
      </c>
      <c r="C73" t="s">
        <v>382</v>
      </c>
      <c r="D73" t="s">
        <v>382</v>
      </c>
      <c r="E73" t="s">
        <v>382</v>
      </c>
      <c r="F73" t="s">
        <v>382</v>
      </c>
      <c r="G73" t="s">
        <v>382</v>
      </c>
      <c r="H73" t="s">
        <v>382</v>
      </c>
    </row>
    <row r="74">
      <c r="A74" s="5" t="s">
        <v>382</v>
      </c>
      <c r="B74" t="s">
        <v>7518</v>
      </c>
      <c r="C74" t="s">
        <v>7519</v>
      </c>
      <c r="D74" t="s">
        <v>7024</v>
      </c>
      <c r="E74" t="s">
        <v>7520</v>
      </c>
      <c r="F74" t="s">
        <v>7521</v>
      </c>
      <c r="G74" t="s">
        <v>7522</v>
      </c>
      <c r="H74" t="s">
        <v>7523</v>
      </c>
    </row>
    <row r="75">
      <c r="A75" s="5" t="s">
        <v>382</v>
      </c>
      <c r="B75" t="s">
        <v>7524</v>
      </c>
      <c r="C75" t="s">
        <v>382</v>
      </c>
      <c r="D75" t="s">
        <v>382</v>
      </c>
      <c r="E75" t="s">
        <v>382</v>
      </c>
      <c r="F75" t="s">
        <v>382</v>
      </c>
      <c r="G75" t="s">
        <v>382</v>
      </c>
      <c r="H75" t="s">
        <v>382</v>
      </c>
    </row>
    <row r="76">
      <c r="A76" s="5" t="s">
        <v>382</v>
      </c>
      <c r="B76" t="s">
        <v>7525</v>
      </c>
      <c r="C76" t="s">
        <v>1137</v>
      </c>
      <c r="D76" t="s">
        <v>1137</v>
      </c>
      <c r="E76" t="s">
        <v>1137</v>
      </c>
      <c r="F76" t="s">
        <v>1137</v>
      </c>
      <c r="G76" t="s">
        <v>1137</v>
      </c>
      <c r="H76" t="s">
        <v>1137</v>
      </c>
    </row>
    <row r="77">
      <c r="A77" s="5" t="s">
        <v>382</v>
      </c>
      <c r="B77" t="s">
        <v>7526</v>
      </c>
      <c r="C77" t="s">
        <v>1137</v>
      </c>
      <c r="D77" t="s">
        <v>1137</v>
      </c>
      <c r="E77" t="s">
        <v>1137</v>
      </c>
      <c r="F77" t="s">
        <v>1137</v>
      </c>
      <c r="G77" t="s">
        <v>1137</v>
      </c>
      <c r="H77" t="s">
        <v>1137</v>
      </c>
    </row>
    <row r="78">
      <c r="A78" s="5" t="s">
        <v>382</v>
      </c>
      <c r="B78" t="s">
        <v>7527</v>
      </c>
      <c r="C78" t="s">
        <v>1137</v>
      </c>
      <c r="D78" t="s">
        <v>1137</v>
      </c>
      <c r="E78" t="s">
        <v>1137</v>
      </c>
      <c r="F78" t="s">
        <v>1137</v>
      </c>
      <c r="G78" t="s">
        <v>1137</v>
      </c>
      <c r="H78" t="s">
        <v>1137</v>
      </c>
    </row>
    <row r="79">
      <c r="A79" s="5" t="s">
        <v>382</v>
      </c>
      <c r="B79" t="s">
        <v>7528</v>
      </c>
      <c r="C79" t="s">
        <v>7529</v>
      </c>
      <c r="D79" t="s">
        <v>7530</v>
      </c>
      <c r="E79" t="s">
        <v>7531</v>
      </c>
      <c r="F79" t="s">
        <v>7532</v>
      </c>
      <c r="G79" t="s">
        <v>7533</v>
      </c>
      <c r="H79" t="s">
        <v>7534</v>
      </c>
    </row>
    <row r="80">
      <c r="A80" s="5" t="s">
        <v>382</v>
      </c>
      <c r="B80" t="s">
        <v>7535</v>
      </c>
      <c r="C80" t="s">
        <v>7536</v>
      </c>
      <c r="D80" t="s">
        <v>7537</v>
      </c>
      <c r="E80" t="s">
        <v>7538</v>
      </c>
      <c r="F80" t="s">
        <v>7539</v>
      </c>
      <c r="G80" t="s">
        <v>7540</v>
      </c>
      <c r="H80" t="s">
        <v>7541</v>
      </c>
    </row>
    <row r="81">
      <c r="A81" s="5" t="s">
        <v>382</v>
      </c>
      <c r="B81" t="s">
        <v>7542</v>
      </c>
      <c r="C81" t="s">
        <v>7543</v>
      </c>
      <c r="D81" t="s">
        <v>7544</v>
      </c>
      <c r="E81" t="s">
        <v>7545</v>
      </c>
      <c r="F81" t="s">
        <v>7546</v>
      </c>
      <c r="G81" t="s">
        <v>4043</v>
      </c>
      <c r="H81" t="s">
        <v>7547</v>
      </c>
    </row>
    <row r="82">
      <c r="A82" s="5" t="s">
        <v>382</v>
      </c>
      <c r="B82" t="s">
        <v>7548</v>
      </c>
      <c r="C82" t="s">
        <v>7549</v>
      </c>
      <c r="D82" t="s">
        <v>7550</v>
      </c>
      <c r="E82" t="s">
        <v>7312</v>
      </c>
      <c r="F82" t="s">
        <v>7551</v>
      </c>
      <c r="G82" t="s">
        <v>7552</v>
      </c>
      <c r="H82" t="s">
        <v>7553</v>
      </c>
    </row>
    <row r="83">
      <c r="A83" s="5" t="s">
        <v>382</v>
      </c>
      <c r="B83" t="s">
        <v>7554</v>
      </c>
      <c r="C83" t="s">
        <v>7555</v>
      </c>
      <c r="D83" t="s">
        <v>7556</v>
      </c>
      <c r="E83" t="s">
        <v>7557</v>
      </c>
      <c r="F83" t="s">
        <v>7558</v>
      </c>
      <c r="G83" t="s">
        <v>7559</v>
      </c>
      <c r="H83" t="s">
        <v>7560</v>
      </c>
    </row>
    <row r="84">
      <c r="A84" s="5" t="s">
        <v>382</v>
      </c>
      <c r="B84" t="s">
        <v>7561</v>
      </c>
      <c r="C84" t="s">
        <v>7562</v>
      </c>
      <c r="D84" t="s">
        <v>7563</v>
      </c>
      <c r="E84" t="s">
        <v>7564</v>
      </c>
      <c r="F84" t="s">
        <v>7565</v>
      </c>
      <c r="G84" t="s">
        <v>7566</v>
      </c>
      <c r="H84" t="s">
        <v>7567</v>
      </c>
    </row>
    <row r="85">
      <c r="A85" s="5" t="s">
        <v>382</v>
      </c>
      <c r="B85" t="s">
        <v>7568</v>
      </c>
      <c r="C85" t="s">
        <v>7569</v>
      </c>
      <c r="D85" t="s">
        <v>7570</v>
      </c>
      <c r="E85" t="s">
        <v>7571</v>
      </c>
      <c r="F85" t="s">
        <v>7572</v>
      </c>
      <c r="G85" t="s">
        <v>7573</v>
      </c>
      <c r="H85" t="s">
        <v>7574</v>
      </c>
    </row>
    <row r="86">
      <c r="A86" s="5" t="s">
        <v>382</v>
      </c>
      <c r="B86" t="s">
        <v>7575</v>
      </c>
      <c r="C86" t="s">
        <v>7576</v>
      </c>
      <c r="D86" t="s">
        <v>7577</v>
      </c>
      <c r="E86" t="s">
        <v>7578</v>
      </c>
      <c r="F86" t="s">
        <v>4293</v>
      </c>
      <c r="G86" t="s">
        <v>7579</v>
      </c>
      <c r="H86" t="s">
        <v>7580</v>
      </c>
    </row>
    <row r="87">
      <c r="A87" s="5" t="s">
        <v>382</v>
      </c>
      <c r="B87" t="s">
        <v>7581</v>
      </c>
      <c r="C87" t="s">
        <v>7582</v>
      </c>
      <c r="D87" t="s">
        <v>7583</v>
      </c>
      <c r="E87" t="s">
        <v>7584</v>
      </c>
      <c r="F87" t="s">
        <v>7585</v>
      </c>
      <c r="G87" t="s">
        <v>7586</v>
      </c>
      <c r="H87" t="s">
        <v>7587</v>
      </c>
    </row>
    <row r="88">
      <c r="A88" s="5" t="s">
        <v>382</v>
      </c>
      <c r="B88" t="s">
        <v>7588</v>
      </c>
      <c r="C88" t="s">
        <v>7589</v>
      </c>
      <c r="D88" t="s">
        <v>7590</v>
      </c>
      <c r="E88" t="s">
        <v>7591</v>
      </c>
      <c r="F88" t="s">
        <v>7592</v>
      </c>
      <c r="G88" t="s">
        <v>7593</v>
      </c>
      <c r="H88" t="s">
        <v>7590</v>
      </c>
    </row>
    <row r="89">
      <c r="A89" s="5" t="s">
        <v>382</v>
      </c>
      <c r="B89" t="s">
        <v>7594</v>
      </c>
      <c r="C89" t="s">
        <v>7595</v>
      </c>
      <c r="D89" t="s">
        <v>7596</v>
      </c>
      <c r="E89" t="s">
        <v>7597</v>
      </c>
      <c r="F89" t="s">
        <v>7598</v>
      </c>
      <c r="G89" t="s">
        <v>7599</v>
      </c>
      <c r="H89" t="s">
        <v>7600</v>
      </c>
    </row>
    <row r="90">
      <c r="A90" s="5" t="s">
        <v>382</v>
      </c>
      <c r="B90" t="s">
        <v>7601</v>
      </c>
      <c r="C90" t="s">
        <v>7602</v>
      </c>
      <c r="D90" t="s">
        <v>7603</v>
      </c>
      <c r="E90" t="s">
        <v>7604</v>
      </c>
      <c r="F90" t="s">
        <v>6506</v>
      </c>
      <c r="G90" t="s">
        <v>5887</v>
      </c>
      <c r="H90" t="s">
        <v>5385</v>
      </c>
    </row>
    <row r="91">
      <c r="A91" s="5" t="s">
        <v>382</v>
      </c>
      <c r="B91" t="s">
        <v>7605</v>
      </c>
      <c r="C91" t="s">
        <v>7606</v>
      </c>
      <c r="D91" t="s">
        <v>7607</v>
      </c>
      <c r="E91" t="s">
        <v>7608</v>
      </c>
      <c r="F91" t="s">
        <v>7609</v>
      </c>
      <c r="G91" t="s">
        <v>7610</v>
      </c>
      <c r="H91" t="s">
        <v>7611</v>
      </c>
    </row>
    <row r="92">
      <c r="A92" s="5" t="s">
        <v>382</v>
      </c>
      <c r="B92" t="s">
        <v>7612</v>
      </c>
      <c r="C92" t="s">
        <v>7613</v>
      </c>
      <c r="D92" t="s">
        <v>7614</v>
      </c>
      <c r="E92" t="s">
        <v>7615</v>
      </c>
      <c r="F92" t="s">
        <v>7616</v>
      </c>
      <c r="G92" t="s">
        <v>7617</v>
      </c>
      <c r="H92" t="s">
        <v>7618</v>
      </c>
    </row>
    <row r="93">
      <c r="A93" s="5" t="s">
        <v>382</v>
      </c>
      <c r="B93" t="s">
        <v>7619</v>
      </c>
      <c r="C93" t="s">
        <v>7620</v>
      </c>
      <c r="D93" t="s">
        <v>7621</v>
      </c>
      <c r="E93" t="s">
        <v>7622</v>
      </c>
      <c r="F93" t="s">
        <v>7623</v>
      </c>
      <c r="G93" t="s">
        <v>7624</v>
      </c>
      <c r="H93" t="s">
        <v>7625</v>
      </c>
    </row>
    <row r="94">
      <c r="A94" s="5" t="s">
        <v>382</v>
      </c>
      <c r="B94" t="s">
        <v>7626</v>
      </c>
      <c r="C94" t="s">
        <v>1137</v>
      </c>
      <c r="D94" t="s">
        <v>1137</v>
      </c>
      <c r="E94" t="s">
        <v>1137</v>
      </c>
      <c r="F94" t="s">
        <v>1137</v>
      </c>
      <c r="G94" t="s">
        <v>1137</v>
      </c>
      <c r="H94" t="s">
        <v>1137</v>
      </c>
    </row>
    <row r="95">
      <c r="A95" s="5" t="s">
        <v>382</v>
      </c>
      <c r="B95" t="s">
        <v>7627</v>
      </c>
      <c r="C95" t="s">
        <v>1137</v>
      </c>
      <c r="D95" t="s">
        <v>1137</v>
      </c>
      <c r="E95" t="s">
        <v>1137</v>
      </c>
      <c r="F95" t="s">
        <v>382</v>
      </c>
      <c r="G95" t="s">
        <v>382</v>
      </c>
      <c r="H95" t="s">
        <v>1137</v>
      </c>
    </row>
    <row r="96">
      <c r="A96" s="5" t="s">
        <v>382</v>
      </c>
      <c r="B96" t="s">
        <v>7628</v>
      </c>
      <c r="C96" t="s">
        <v>7629</v>
      </c>
      <c r="D96" t="s">
        <v>7630</v>
      </c>
      <c r="E96" t="s">
        <v>7631</v>
      </c>
      <c r="F96" t="s">
        <v>7632</v>
      </c>
      <c r="G96" t="s">
        <v>7633</v>
      </c>
      <c r="H96" t="s">
        <v>7634</v>
      </c>
    </row>
    <row r="97">
      <c r="A97" s="5" t="s">
        <v>382</v>
      </c>
      <c r="B97" t="s">
        <v>7635</v>
      </c>
      <c r="C97" t="s">
        <v>1137</v>
      </c>
      <c r="D97" t="s">
        <v>7636</v>
      </c>
      <c r="E97" t="s">
        <v>1137</v>
      </c>
      <c r="F97" t="s">
        <v>1137</v>
      </c>
      <c r="G97" t="s">
        <v>1137</v>
      </c>
      <c r="H97" t="s">
        <v>7312</v>
      </c>
    </row>
    <row r="98">
      <c r="A98" s="5" t="s">
        <v>382</v>
      </c>
      <c r="B98" t="s">
        <v>7637</v>
      </c>
      <c r="C98" t="s">
        <v>382</v>
      </c>
      <c r="D98" t="s">
        <v>382</v>
      </c>
      <c r="E98" t="s">
        <v>382</v>
      </c>
      <c r="F98" t="s">
        <v>382</v>
      </c>
      <c r="G98" t="s">
        <v>382</v>
      </c>
      <c r="H98" t="s">
        <v>382</v>
      </c>
    </row>
    <row r="99">
      <c r="A99" s="5" t="s">
        <v>382</v>
      </c>
      <c r="B99" t="s">
        <v>7638</v>
      </c>
      <c r="C99" t="s">
        <v>7639</v>
      </c>
      <c r="D99" t="s">
        <v>7640</v>
      </c>
      <c r="E99" t="s">
        <v>7641</v>
      </c>
      <c r="F99" t="s">
        <v>7642</v>
      </c>
      <c r="G99" t="s">
        <v>7643</v>
      </c>
      <c r="H99" t="s">
        <v>7644</v>
      </c>
    </row>
    <row r="100">
      <c r="A100" s="5" t="s">
        <v>382</v>
      </c>
      <c r="B100" t="s">
        <v>7645</v>
      </c>
      <c r="C100" t="s">
        <v>7646</v>
      </c>
      <c r="D100" t="s">
        <v>7647</v>
      </c>
      <c r="E100" t="s">
        <v>7648</v>
      </c>
      <c r="F100" t="s">
        <v>7649</v>
      </c>
      <c r="G100" t="s">
        <v>7650</v>
      </c>
      <c r="H100" t="s">
        <v>4852</v>
      </c>
    </row>
    <row r="101">
      <c r="A101" s="5" t="s">
        <v>382</v>
      </c>
      <c r="B101" t="s">
        <v>7651</v>
      </c>
      <c r="C101" t="s">
        <v>382</v>
      </c>
      <c r="D101" t="s">
        <v>382</v>
      </c>
      <c r="E101" t="s">
        <v>382</v>
      </c>
      <c r="F101" t="s">
        <v>382</v>
      </c>
      <c r="G101" t="s">
        <v>382</v>
      </c>
      <c r="H101" t="s">
        <v>382</v>
      </c>
    </row>
    <row r="102">
      <c r="A102" s="5" t="s">
        <v>382</v>
      </c>
      <c r="B102" t="s">
        <v>7652</v>
      </c>
      <c r="C102" t="s">
        <v>382</v>
      </c>
      <c r="D102" t="s">
        <v>382</v>
      </c>
      <c r="E102" t="s">
        <v>382</v>
      </c>
      <c r="F102" t="s">
        <v>382</v>
      </c>
      <c r="G102" t="s">
        <v>382</v>
      </c>
      <c r="H102" t="s">
        <v>382</v>
      </c>
    </row>
    <row r="103">
      <c r="A103" s="5" t="s">
        <v>382</v>
      </c>
      <c r="B103" t="s">
        <v>7653</v>
      </c>
      <c r="C103" t="s">
        <v>1137</v>
      </c>
      <c r="D103" t="s">
        <v>1137</v>
      </c>
      <c r="E103" t="s">
        <v>1137</v>
      </c>
      <c r="F103" t="s">
        <v>1137</v>
      </c>
      <c r="G103" t="s">
        <v>1137</v>
      </c>
      <c r="H103" t="s">
        <v>1137</v>
      </c>
    </row>
    <row r="104">
      <c r="A104" s="5" t="s">
        <v>382</v>
      </c>
      <c r="B104" t="s">
        <v>7654</v>
      </c>
      <c r="C104" t="s">
        <v>7655</v>
      </c>
      <c r="D104" t="s">
        <v>7656</v>
      </c>
      <c r="E104" t="s">
        <v>7657</v>
      </c>
      <c r="F104" t="s">
        <v>7658</v>
      </c>
      <c r="G104" t="s">
        <v>7659</v>
      </c>
      <c r="H104" t="s">
        <v>7660</v>
      </c>
    </row>
    <row r="105">
      <c r="A105" s="5" t="s">
        <v>382</v>
      </c>
      <c r="B105" t="s">
        <v>7661</v>
      </c>
      <c r="C105" t="s">
        <v>7662</v>
      </c>
      <c r="D105" t="s">
        <v>7663</v>
      </c>
      <c r="E105" t="s">
        <v>7664</v>
      </c>
      <c r="F105" t="s">
        <v>7665</v>
      </c>
      <c r="G105" t="s">
        <v>7666</v>
      </c>
      <c r="H105" t="s">
        <v>7249</v>
      </c>
    </row>
    <row r="106">
      <c r="A106" s="5" t="s">
        <v>382</v>
      </c>
      <c r="B106" t="s">
        <v>7667</v>
      </c>
      <c r="C106" t="s">
        <v>7668</v>
      </c>
      <c r="D106" t="s">
        <v>7669</v>
      </c>
      <c r="E106" t="s">
        <v>7670</v>
      </c>
      <c r="F106" t="s">
        <v>7671</v>
      </c>
      <c r="G106" t="s">
        <v>7672</v>
      </c>
      <c r="H106" t="s">
        <v>7673</v>
      </c>
    </row>
    <row r="107">
      <c r="A107" s="5" t="s">
        <v>382</v>
      </c>
      <c r="B107" t="s">
        <v>7674</v>
      </c>
      <c r="C107" t="s">
        <v>7675</v>
      </c>
      <c r="D107" t="s">
        <v>7676</v>
      </c>
      <c r="E107" t="s">
        <v>7677</v>
      </c>
      <c r="F107" t="s">
        <v>7678</v>
      </c>
      <c r="G107" t="s">
        <v>7679</v>
      </c>
      <c r="H107" t="s">
        <v>7680</v>
      </c>
    </row>
    <row r="108">
      <c r="A108" s="5" t="s">
        <v>382</v>
      </c>
      <c r="B108" t="s">
        <v>7681</v>
      </c>
      <c r="C108" t="s">
        <v>7682</v>
      </c>
      <c r="D108" t="s">
        <v>7683</v>
      </c>
      <c r="E108" t="s">
        <v>7684</v>
      </c>
      <c r="F108" t="s">
        <v>7685</v>
      </c>
      <c r="G108" t="s">
        <v>7686</v>
      </c>
      <c r="H108" t="s">
        <v>7687</v>
      </c>
    </row>
    <row r="109">
      <c r="A109" s="5" t="s">
        <v>382</v>
      </c>
      <c r="B109" t="s">
        <v>7688</v>
      </c>
      <c r="C109" t="s">
        <v>7689</v>
      </c>
      <c r="D109" t="s">
        <v>7690</v>
      </c>
      <c r="E109" t="s">
        <v>7691</v>
      </c>
      <c r="F109" t="s">
        <v>7692</v>
      </c>
      <c r="G109" t="s">
        <v>7693</v>
      </c>
      <c r="H109" t="s">
        <v>7694</v>
      </c>
    </row>
    <row r="110">
      <c r="A110" s="5" t="s">
        <v>382</v>
      </c>
      <c r="B110" t="s">
        <v>7695</v>
      </c>
      <c r="C110" t="s">
        <v>7696</v>
      </c>
      <c r="D110" t="s">
        <v>7697</v>
      </c>
      <c r="E110" t="s">
        <v>7698</v>
      </c>
      <c r="F110" t="s">
        <v>7699</v>
      </c>
      <c r="G110" t="s">
        <v>7700</v>
      </c>
      <c r="H110" t="s">
        <v>7701</v>
      </c>
    </row>
    <row r="111">
      <c r="A111" s="5" t="s">
        <v>382</v>
      </c>
      <c r="B111" t="s">
        <v>7702</v>
      </c>
      <c r="C111" t="s">
        <v>7703</v>
      </c>
      <c r="D111" t="s">
        <v>7704</v>
      </c>
      <c r="E111" t="s">
        <v>7705</v>
      </c>
      <c r="F111" t="s">
        <v>7706</v>
      </c>
      <c r="G111" t="s">
        <v>7707</v>
      </c>
      <c r="H111" t="s">
        <v>7708</v>
      </c>
    </row>
    <row r="112">
      <c r="A112" s="5" t="s">
        <v>382</v>
      </c>
      <c r="B112" t="s">
        <v>7709</v>
      </c>
      <c r="C112" t="s">
        <v>7710</v>
      </c>
      <c r="D112" t="s">
        <v>7711</v>
      </c>
      <c r="E112" t="s">
        <v>7710</v>
      </c>
      <c r="F112" t="s">
        <v>7712</v>
      </c>
      <c r="G112" t="s">
        <v>7713</v>
      </c>
      <c r="H112" t="s">
        <v>7714</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942</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H3"/>
  </mergeCells>
  <pageMargins left="0.7" right="0.7" top="0.75" bottom="0.75" header="0.3" footer="0.3"/>
  <pageSetup paperSize="9" orientation="portrait" horizontalDpi="300" verticalDpi="300"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100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7185</v>
      </c>
      <c r="C5" t="s">
        <v>382</v>
      </c>
      <c r="D5" t="s">
        <v>382</v>
      </c>
      <c r="E5" t="s">
        <v>382</v>
      </c>
      <c r="F5" t="s">
        <v>7718</v>
      </c>
      <c r="G5" t="s">
        <v>7719</v>
      </c>
      <c r="H5" t="s">
        <v>7720</v>
      </c>
      <c r="I5" t="s">
        <v>7721</v>
      </c>
      <c r="J5" t="s">
        <v>7186</v>
      </c>
      <c r="K5" t="s">
        <v>382</v>
      </c>
      <c r="L5" t="s">
        <v>382</v>
      </c>
      <c r="M5" t="s">
        <v>382</v>
      </c>
      <c r="N5" t="s">
        <v>7722</v>
      </c>
      <c r="O5" t="s">
        <v>7723</v>
      </c>
      <c r="P5" t="s">
        <v>7724</v>
      </c>
      <c r="Q5" t="s">
        <v>7725</v>
      </c>
      <c r="R5" t="s">
        <v>7187</v>
      </c>
      <c r="S5" t="s">
        <v>382</v>
      </c>
      <c r="T5" t="s">
        <v>382</v>
      </c>
      <c r="U5" t="s">
        <v>382</v>
      </c>
      <c r="V5" t="s">
        <v>7726</v>
      </c>
      <c r="W5" t="s">
        <v>7727</v>
      </c>
      <c r="X5" t="s">
        <v>7728</v>
      </c>
      <c r="Y5" t="s">
        <v>7729</v>
      </c>
      <c r="Z5" t="s">
        <v>7188</v>
      </c>
      <c r="AA5" t="s">
        <v>382</v>
      </c>
      <c r="AB5" t="s">
        <v>382</v>
      </c>
      <c r="AC5" t="s">
        <v>382</v>
      </c>
      <c r="AD5" t="s">
        <v>7730</v>
      </c>
      <c r="AE5" t="s">
        <v>7731</v>
      </c>
      <c r="AF5" t="s">
        <v>7732</v>
      </c>
      <c r="AG5" t="s">
        <v>7733</v>
      </c>
      <c r="AH5" t="s">
        <v>7189</v>
      </c>
      <c r="AI5" t="s">
        <v>382</v>
      </c>
      <c r="AJ5" t="s">
        <v>382</v>
      </c>
      <c r="AK5" t="s">
        <v>382</v>
      </c>
      <c r="AL5" t="s">
        <v>7734</v>
      </c>
      <c r="AM5" t="s">
        <v>7735</v>
      </c>
      <c r="AN5" t="s">
        <v>7736</v>
      </c>
      <c r="AO5" t="s">
        <v>7737</v>
      </c>
      <c r="AP5" t="s">
        <v>7190</v>
      </c>
      <c r="AQ5" t="s">
        <v>382</v>
      </c>
      <c r="AR5" t="s">
        <v>382</v>
      </c>
      <c r="AS5" t="s">
        <v>382</v>
      </c>
      <c r="AT5" t="s">
        <v>7738</v>
      </c>
      <c r="AU5" t="s">
        <v>7739</v>
      </c>
      <c r="AV5" t="s">
        <v>7740</v>
      </c>
      <c r="AW5" t="s">
        <v>7741</v>
      </c>
      <c r="AX5" t="s">
        <v>7191</v>
      </c>
    </row>
    <row r="6">
      <c r="A6" s="5" t="s">
        <v>382</v>
      </c>
      <c r="B6" t="s">
        <v>7192</v>
      </c>
      <c r="C6" t="s">
        <v>1137</v>
      </c>
      <c r="D6" t="s">
        <v>1137</v>
      </c>
      <c r="E6" t="s">
        <v>7742</v>
      </c>
      <c r="F6" t="s">
        <v>7743</v>
      </c>
      <c r="G6" t="s">
        <v>7744</v>
      </c>
      <c r="H6" t="s">
        <v>7745</v>
      </c>
      <c r="I6" t="s">
        <v>7746</v>
      </c>
      <c r="J6" t="s">
        <v>7193</v>
      </c>
      <c r="K6" t="s">
        <v>1137</v>
      </c>
      <c r="L6" t="s">
        <v>1137</v>
      </c>
      <c r="M6" t="s">
        <v>7747</v>
      </c>
      <c r="N6" t="s">
        <v>7748</v>
      </c>
      <c r="O6" t="s">
        <v>7749</v>
      </c>
      <c r="P6" t="s">
        <v>7750</v>
      </c>
      <c r="Q6" t="s">
        <v>7751</v>
      </c>
      <c r="R6" t="s">
        <v>7194</v>
      </c>
      <c r="S6" t="s">
        <v>1137</v>
      </c>
      <c r="T6" t="s">
        <v>1137</v>
      </c>
      <c r="U6" t="s">
        <v>7752</v>
      </c>
      <c r="V6" t="s">
        <v>7753</v>
      </c>
      <c r="W6" t="s">
        <v>7754</v>
      </c>
      <c r="X6" t="s">
        <v>7755</v>
      </c>
      <c r="Y6" t="s">
        <v>7756</v>
      </c>
      <c r="Z6" t="s">
        <v>7195</v>
      </c>
      <c r="AA6" t="s">
        <v>1137</v>
      </c>
      <c r="AB6" t="s">
        <v>1137</v>
      </c>
      <c r="AC6" t="s">
        <v>7757</v>
      </c>
      <c r="AD6" t="s">
        <v>7758</v>
      </c>
      <c r="AE6" t="s">
        <v>7759</v>
      </c>
      <c r="AF6" t="s">
        <v>7760</v>
      </c>
      <c r="AG6" t="s">
        <v>7761</v>
      </c>
      <c r="AH6" t="s">
        <v>7196</v>
      </c>
      <c r="AI6" t="s">
        <v>1137</v>
      </c>
      <c r="AJ6" t="s">
        <v>1137</v>
      </c>
      <c r="AK6" t="s">
        <v>7762</v>
      </c>
      <c r="AL6" t="s">
        <v>7763</v>
      </c>
      <c r="AM6" t="s">
        <v>7764</v>
      </c>
      <c r="AN6" t="s">
        <v>7765</v>
      </c>
      <c r="AO6" t="s">
        <v>7766</v>
      </c>
      <c r="AP6" t="s">
        <v>7197</v>
      </c>
      <c r="AQ6" t="s">
        <v>1137</v>
      </c>
      <c r="AR6" t="s">
        <v>1137</v>
      </c>
      <c r="AS6" t="s">
        <v>7767</v>
      </c>
      <c r="AT6" t="s">
        <v>7768</v>
      </c>
      <c r="AU6" t="s">
        <v>7769</v>
      </c>
      <c r="AV6" t="s">
        <v>7770</v>
      </c>
      <c r="AW6" t="s">
        <v>7771</v>
      </c>
      <c r="AX6" t="s">
        <v>7198</v>
      </c>
    </row>
    <row r="7">
      <c r="A7" s="5" t="s">
        <v>382</v>
      </c>
      <c r="B7" t="s">
        <v>7199</v>
      </c>
      <c r="C7" t="s">
        <v>382</v>
      </c>
      <c r="D7" t="s">
        <v>7772</v>
      </c>
      <c r="E7" t="s">
        <v>7467</v>
      </c>
      <c r="F7" t="s">
        <v>7773</v>
      </c>
      <c r="G7" t="s">
        <v>7774</v>
      </c>
      <c r="H7" t="s">
        <v>7775</v>
      </c>
      <c r="I7" t="s">
        <v>1546</v>
      </c>
      <c r="J7" t="s">
        <v>1549</v>
      </c>
      <c r="K7" t="s">
        <v>382</v>
      </c>
      <c r="L7" t="s">
        <v>7776</v>
      </c>
      <c r="M7" t="s">
        <v>7777</v>
      </c>
      <c r="N7" t="s">
        <v>7778</v>
      </c>
      <c r="O7" t="s">
        <v>7779</v>
      </c>
      <c r="P7" t="s">
        <v>7780</v>
      </c>
      <c r="Q7" t="s">
        <v>7781</v>
      </c>
      <c r="R7" t="s">
        <v>7200</v>
      </c>
      <c r="S7" t="s">
        <v>382</v>
      </c>
      <c r="T7" t="s">
        <v>7782</v>
      </c>
      <c r="U7" t="s">
        <v>7783</v>
      </c>
      <c r="V7" t="s">
        <v>7784</v>
      </c>
      <c r="W7" t="s">
        <v>7785</v>
      </c>
      <c r="X7" t="s">
        <v>7786</v>
      </c>
      <c r="Y7" t="s">
        <v>7787</v>
      </c>
      <c r="Z7" t="s">
        <v>7201</v>
      </c>
      <c r="AA7" t="s">
        <v>382</v>
      </c>
      <c r="AB7" t="s">
        <v>7788</v>
      </c>
      <c r="AC7" t="s">
        <v>7789</v>
      </c>
      <c r="AD7" t="s">
        <v>7790</v>
      </c>
      <c r="AE7" t="s">
        <v>7791</v>
      </c>
      <c r="AF7" t="s">
        <v>7792</v>
      </c>
      <c r="AG7" t="s">
        <v>7793</v>
      </c>
      <c r="AH7" t="s">
        <v>7202</v>
      </c>
      <c r="AI7" t="s">
        <v>382</v>
      </c>
      <c r="AJ7" t="s">
        <v>7794</v>
      </c>
      <c r="AK7" t="s">
        <v>7795</v>
      </c>
      <c r="AL7" t="s">
        <v>7796</v>
      </c>
      <c r="AM7" t="s">
        <v>7797</v>
      </c>
      <c r="AN7" t="s">
        <v>7798</v>
      </c>
      <c r="AO7" t="s">
        <v>7799</v>
      </c>
      <c r="AP7" t="s">
        <v>7203</v>
      </c>
      <c r="AQ7" t="s">
        <v>382</v>
      </c>
      <c r="AR7" t="s">
        <v>7800</v>
      </c>
      <c r="AS7" t="s">
        <v>7801</v>
      </c>
      <c r="AT7" t="s">
        <v>7802</v>
      </c>
      <c r="AU7" t="s">
        <v>7803</v>
      </c>
      <c r="AV7" t="s">
        <v>7804</v>
      </c>
      <c r="AW7" t="s">
        <v>7805</v>
      </c>
      <c r="AX7" t="s">
        <v>7204</v>
      </c>
    </row>
    <row r="8">
      <c r="A8" s="5" t="s">
        <v>382</v>
      </c>
      <c r="B8" t="s">
        <v>7205</v>
      </c>
      <c r="C8" t="s">
        <v>7806</v>
      </c>
      <c r="D8" t="s">
        <v>7807</v>
      </c>
      <c r="E8" t="s">
        <v>7808</v>
      </c>
      <c r="F8" t="s">
        <v>7809</v>
      </c>
      <c r="G8" t="s">
        <v>7810</v>
      </c>
      <c r="H8" t="s">
        <v>7811</v>
      </c>
      <c r="I8" t="s">
        <v>7812</v>
      </c>
      <c r="J8" t="s">
        <v>7206</v>
      </c>
      <c r="K8" t="s">
        <v>7813</v>
      </c>
      <c r="L8" t="s">
        <v>7814</v>
      </c>
      <c r="M8" t="s">
        <v>7815</v>
      </c>
      <c r="N8" t="s">
        <v>7816</v>
      </c>
      <c r="O8" t="s">
        <v>7817</v>
      </c>
      <c r="P8" t="s">
        <v>7818</v>
      </c>
      <c r="Q8" t="s">
        <v>7819</v>
      </c>
      <c r="R8" t="s">
        <v>7207</v>
      </c>
      <c r="S8" t="s">
        <v>7820</v>
      </c>
      <c r="T8" t="s">
        <v>7821</v>
      </c>
      <c r="U8" t="s">
        <v>7822</v>
      </c>
      <c r="V8" t="s">
        <v>7823</v>
      </c>
      <c r="W8" t="s">
        <v>7824</v>
      </c>
      <c r="X8" t="s">
        <v>7825</v>
      </c>
      <c r="Y8" t="s">
        <v>7826</v>
      </c>
      <c r="Z8" t="s">
        <v>7208</v>
      </c>
      <c r="AA8" t="s">
        <v>7827</v>
      </c>
      <c r="AB8" t="s">
        <v>7828</v>
      </c>
      <c r="AC8" t="s">
        <v>7829</v>
      </c>
      <c r="AD8" t="s">
        <v>7830</v>
      </c>
      <c r="AE8" t="s">
        <v>7831</v>
      </c>
      <c r="AF8" t="s">
        <v>7832</v>
      </c>
      <c r="AG8" t="s">
        <v>7833</v>
      </c>
      <c r="AH8" t="s">
        <v>7209</v>
      </c>
      <c r="AI8" t="s">
        <v>7834</v>
      </c>
      <c r="AJ8" t="s">
        <v>7835</v>
      </c>
      <c r="AK8" t="s">
        <v>7836</v>
      </c>
      <c r="AL8" t="s">
        <v>7837</v>
      </c>
      <c r="AM8" t="s">
        <v>7838</v>
      </c>
      <c r="AN8" t="s">
        <v>7839</v>
      </c>
      <c r="AO8" t="s">
        <v>7840</v>
      </c>
      <c r="AP8" t="s">
        <v>7210</v>
      </c>
      <c r="AQ8" t="s">
        <v>7841</v>
      </c>
      <c r="AR8" t="s">
        <v>7842</v>
      </c>
      <c r="AS8" t="s">
        <v>7843</v>
      </c>
      <c r="AT8" t="s">
        <v>7844</v>
      </c>
      <c r="AU8" t="s">
        <v>7845</v>
      </c>
      <c r="AV8" t="s">
        <v>7846</v>
      </c>
      <c r="AW8" t="s">
        <v>7847</v>
      </c>
      <c r="AX8" t="s">
        <v>7211</v>
      </c>
    </row>
    <row r="9">
      <c r="A9" s="5" t="s">
        <v>382</v>
      </c>
      <c r="B9" t="s">
        <v>7212</v>
      </c>
      <c r="C9" t="s">
        <v>382</v>
      </c>
      <c r="D9" t="s">
        <v>382</v>
      </c>
      <c r="E9" t="s">
        <v>382</v>
      </c>
      <c r="F9" t="s">
        <v>382</v>
      </c>
      <c r="G9" t="s">
        <v>382</v>
      </c>
      <c r="H9" t="s">
        <v>1137</v>
      </c>
      <c r="I9" t="s">
        <v>1137</v>
      </c>
      <c r="J9" t="s">
        <v>1137</v>
      </c>
      <c r="K9" t="s">
        <v>382</v>
      </c>
      <c r="L9" t="s">
        <v>382</v>
      </c>
      <c r="M9" t="s">
        <v>382</v>
      </c>
      <c r="N9" t="s">
        <v>382</v>
      </c>
      <c r="O9" t="s">
        <v>382</v>
      </c>
      <c r="P9" t="s">
        <v>1137</v>
      </c>
      <c r="Q9" t="s">
        <v>1137</v>
      </c>
      <c r="R9" t="s">
        <v>1137</v>
      </c>
      <c r="S9" t="s">
        <v>382</v>
      </c>
      <c r="T9" t="s">
        <v>382</v>
      </c>
      <c r="U9" t="s">
        <v>382</v>
      </c>
      <c r="V9" t="s">
        <v>382</v>
      </c>
      <c r="W9" t="s">
        <v>382</v>
      </c>
      <c r="X9" t="s">
        <v>1137</v>
      </c>
      <c r="Y9" t="s">
        <v>1137</v>
      </c>
      <c r="Z9" t="s">
        <v>1137</v>
      </c>
      <c r="AA9" t="s">
        <v>382</v>
      </c>
      <c r="AB9" t="s">
        <v>382</v>
      </c>
      <c r="AC9" t="s">
        <v>382</v>
      </c>
      <c r="AD9" t="s">
        <v>382</v>
      </c>
      <c r="AE9" t="s">
        <v>382</v>
      </c>
      <c r="AF9" t="s">
        <v>1137</v>
      </c>
      <c r="AG9" t="s">
        <v>1137</v>
      </c>
      <c r="AH9" t="s">
        <v>1137</v>
      </c>
      <c r="AI9" t="s">
        <v>382</v>
      </c>
      <c r="AJ9" t="s">
        <v>382</v>
      </c>
      <c r="AK9" t="s">
        <v>382</v>
      </c>
      <c r="AL9" t="s">
        <v>382</v>
      </c>
      <c r="AM9" t="s">
        <v>382</v>
      </c>
      <c r="AN9" t="s">
        <v>1137</v>
      </c>
      <c r="AO9" t="s">
        <v>1137</v>
      </c>
      <c r="AP9" t="s">
        <v>1137</v>
      </c>
      <c r="AQ9" t="s">
        <v>382</v>
      </c>
      <c r="AR9" t="s">
        <v>382</v>
      </c>
      <c r="AS9" t="s">
        <v>382</v>
      </c>
      <c r="AT9" t="s">
        <v>382</v>
      </c>
      <c r="AU9" t="s">
        <v>382</v>
      </c>
      <c r="AV9" t="s">
        <v>1137</v>
      </c>
      <c r="AW9" t="s">
        <v>1137</v>
      </c>
      <c r="AX9" t="s">
        <v>1137</v>
      </c>
    </row>
    <row r="10">
      <c r="A10" s="5" t="s">
        <v>382</v>
      </c>
      <c r="B10" t="s">
        <v>7213</v>
      </c>
      <c r="C10" t="s">
        <v>382</v>
      </c>
      <c r="D10" t="s">
        <v>382</v>
      </c>
      <c r="E10" t="s">
        <v>382</v>
      </c>
      <c r="F10" t="s">
        <v>382</v>
      </c>
      <c r="G10" t="s">
        <v>382</v>
      </c>
      <c r="H10" t="s">
        <v>382</v>
      </c>
      <c r="I10" t="s">
        <v>382</v>
      </c>
      <c r="J10" t="s">
        <v>7214</v>
      </c>
      <c r="K10" t="s">
        <v>382</v>
      </c>
      <c r="L10" t="s">
        <v>382</v>
      </c>
      <c r="M10" t="s">
        <v>382</v>
      </c>
      <c r="N10" t="s">
        <v>382</v>
      </c>
      <c r="O10" t="s">
        <v>382</v>
      </c>
      <c r="P10" t="s">
        <v>382</v>
      </c>
      <c r="Q10" t="s">
        <v>382</v>
      </c>
      <c r="R10" t="s">
        <v>7215</v>
      </c>
      <c r="S10" t="s">
        <v>382</v>
      </c>
      <c r="T10" t="s">
        <v>382</v>
      </c>
      <c r="U10" t="s">
        <v>382</v>
      </c>
      <c r="V10" t="s">
        <v>382</v>
      </c>
      <c r="W10" t="s">
        <v>382</v>
      </c>
      <c r="X10" t="s">
        <v>382</v>
      </c>
      <c r="Y10" t="s">
        <v>382</v>
      </c>
      <c r="Z10" t="s">
        <v>7216</v>
      </c>
      <c r="AA10" t="s">
        <v>382</v>
      </c>
      <c r="AB10" t="s">
        <v>382</v>
      </c>
      <c r="AC10" t="s">
        <v>382</v>
      </c>
      <c r="AD10" t="s">
        <v>382</v>
      </c>
      <c r="AE10" t="s">
        <v>382</v>
      </c>
      <c r="AF10" t="s">
        <v>382</v>
      </c>
      <c r="AG10" t="s">
        <v>382</v>
      </c>
      <c r="AH10" t="s">
        <v>1137</v>
      </c>
      <c r="AI10" t="s">
        <v>382</v>
      </c>
      <c r="AJ10" t="s">
        <v>382</v>
      </c>
      <c r="AK10" t="s">
        <v>382</v>
      </c>
      <c r="AL10" t="s">
        <v>382</v>
      </c>
      <c r="AM10" t="s">
        <v>382</v>
      </c>
      <c r="AN10" t="s">
        <v>382</v>
      </c>
      <c r="AO10" t="s">
        <v>382</v>
      </c>
      <c r="AP10" t="s">
        <v>7217</v>
      </c>
      <c r="AQ10" t="s">
        <v>382</v>
      </c>
      <c r="AR10" t="s">
        <v>382</v>
      </c>
      <c r="AS10" t="s">
        <v>382</v>
      </c>
      <c r="AT10" t="s">
        <v>382</v>
      </c>
      <c r="AU10" t="s">
        <v>382</v>
      </c>
      <c r="AV10" t="s">
        <v>382</v>
      </c>
      <c r="AW10" t="s">
        <v>382</v>
      </c>
      <c r="AX10" t="s">
        <v>7218</v>
      </c>
    </row>
    <row r="11">
      <c r="A11" s="5" t="s">
        <v>382</v>
      </c>
      <c r="B11" t="s">
        <v>7219</v>
      </c>
      <c r="C11" t="s">
        <v>7848</v>
      </c>
      <c r="D11" t="s">
        <v>3866</v>
      </c>
      <c r="E11" t="s">
        <v>7849</v>
      </c>
      <c r="F11" t="s">
        <v>7850</v>
      </c>
      <c r="G11" t="s">
        <v>7851</v>
      </c>
      <c r="H11" t="s">
        <v>7401</v>
      </c>
      <c r="I11" t="s">
        <v>7852</v>
      </c>
      <c r="J11" t="s">
        <v>7220</v>
      </c>
      <c r="K11" t="s">
        <v>7853</v>
      </c>
      <c r="L11" t="s">
        <v>7854</v>
      </c>
      <c r="M11" t="s">
        <v>7855</v>
      </c>
      <c r="N11" t="s">
        <v>7856</v>
      </c>
      <c r="O11" t="s">
        <v>7857</v>
      </c>
      <c r="P11" t="s">
        <v>7858</v>
      </c>
      <c r="Q11" t="s">
        <v>7859</v>
      </c>
      <c r="R11" t="s">
        <v>7221</v>
      </c>
      <c r="S11" t="s">
        <v>7860</v>
      </c>
      <c r="T11" t="s">
        <v>7861</v>
      </c>
      <c r="U11" t="s">
        <v>6501</v>
      </c>
      <c r="V11" t="s">
        <v>7862</v>
      </c>
      <c r="W11" t="s">
        <v>7863</v>
      </c>
      <c r="X11" t="s">
        <v>7864</v>
      </c>
      <c r="Y11" t="s">
        <v>7865</v>
      </c>
      <c r="Z11" t="s">
        <v>7222</v>
      </c>
      <c r="AA11" t="s">
        <v>7866</v>
      </c>
      <c r="AB11" t="s">
        <v>7867</v>
      </c>
      <c r="AC11" t="s">
        <v>7868</v>
      </c>
      <c r="AD11" t="s">
        <v>7869</v>
      </c>
      <c r="AE11" t="s">
        <v>7870</v>
      </c>
      <c r="AF11" t="s">
        <v>7871</v>
      </c>
      <c r="AG11" t="s">
        <v>7872</v>
      </c>
      <c r="AH11" t="s">
        <v>7223</v>
      </c>
      <c r="AI11" t="s">
        <v>7873</v>
      </c>
      <c r="AJ11" t="s">
        <v>7874</v>
      </c>
      <c r="AK11" t="s">
        <v>7875</v>
      </c>
      <c r="AL11" t="s">
        <v>7876</v>
      </c>
      <c r="AM11" t="s">
        <v>7877</v>
      </c>
      <c r="AN11" t="s">
        <v>7878</v>
      </c>
      <c r="AO11" t="s">
        <v>7879</v>
      </c>
      <c r="AP11" t="s">
        <v>7224</v>
      </c>
      <c r="AQ11" t="s">
        <v>7880</v>
      </c>
      <c r="AR11" t="s">
        <v>5985</v>
      </c>
      <c r="AS11" t="s">
        <v>5826</v>
      </c>
      <c r="AT11" t="s">
        <v>7881</v>
      </c>
      <c r="AU11" t="s">
        <v>7882</v>
      </c>
      <c r="AV11" t="s">
        <v>7883</v>
      </c>
      <c r="AW11" t="s">
        <v>7884</v>
      </c>
      <c r="AX11" t="s">
        <v>7225</v>
      </c>
    </row>
    <row r="12">
      <c r="A12" s="5" t="s">
        <v>382</v>
      </c>
      <c r="B12" t="s">
        <v>7226</v>
      </c>
      <c r="C12" t="s">
        <v>382</v>
      </c>
      <c r="D12" t="s">
        <v>382</v>
      </c>
      <c r="E12" t="s">
        <v>382</v>
      </c>
      <c r="F12" t="s">
        <v>7885</v>
      </c>
      <c r="G12" t="s">
        <v>7886</v>
      </c>
      <c r="H12" t="s">
        <v>7887</v>
      </c>
      <c r="I12" t="s">
        <v>7888</v>
      </c>
      <c r="J12" t="s">
        <v>7227</v>
      </c>
      <c r="K12" t="s">
        <v>382</v>
      </c>
      <c r="L12" t="s">
        <v>382</v>
      </c>
      <c r="M12" t="s">
        <v>382</v>
      </c>
      <c r="N12" t="s">
        <v>7889</v>
      </c>
      <c r="O12" t="s">
        <v>7890</v>
      </c>
      <c r="P12" t="s">
        <v>7891</v>
      </c>
      <c r="Q12" t="s">
        <v>7892</v>
      </c>
      <c r="R12" t="s">
        <v>7228</v>
      </c>
      <c r="S12" t="s">
        <v>382</v>
      </c>
      <c r="T12" t="s">
        <v>382</v>
      </c>
      <c r="U12" t="s">
        <v>382</v>
      </c>
      <c r="V12" t="s">
        <v>7893</v>
      </c>
      <c r="W12" t="s">
        <v>7894</v>
      </c>
      <c r="X12" t="s">
        <v>7895</v>
      </c>
      <c r="Y12" t="s">
        <v>7896</v>
      </c>
      <c r="Z12" t="s">
        <v>7229</v>
      </c>
      <c r="AA12" t="s">
        <v>382</v>
      </c>
      <c r="AB12" t="s">
        <v>382</v>
      </c>
      <c r="AC12" t="s">
        <v>382</v>
      </c>
      <c r="AD12" t="s">
        <v>7897</v>
      </c>
      <c r="AE12" t="s">
        <v>7898</v>
      </c>
      <c r="AF12" t="s">
        <v>7899</v>
      </c>
      <c r="AG12" t="s">
        <v>7900</v>
      </c>
      <c r="AH12" t="s">
        <v>7230</v>
      </c>
      <c r="AI12" t="s">
        <v>382</v>
      </c>
      <c r="AJ12" t="s">
        <v>382</v>
      </c>
      <c r="AK12" t="s">
        <v>382</v>
      </c>
      <c r="AL12" t="s">
        <v>7901</v>
      </c>
      <c r="AM12" t="s">
        <v>7902</v>
      </c>
      <c r="AN12" t="s">
        <v>7903</v>
      </c>
      <c r="AO12" t="s">
        <v>7904</v>
      </c>
      <c r="AP12" t="s">
        <v>7231</v>
      </c>
      <c r="AQ12" t="s">
        <v>382</v>
      </c>
      <c r="AR12" t="s">
        <v>382</v>
      </c>
      <c r="AS12" t="s">
        <v>382</v>
      </c>
      <c r="AT12" t="s">
        <v>7905</v>
      </c>
      <c r="AU12" t="s">
        <v>7906</v>
      </c>
      <c r="AV12" t="s">
        <v>7907</v>
      </c>
      <c r="AW12" t="s">
        <v>7908</v>
      </c>
      <c r="AX12" t="s">
        <v>7232</v>
      </c>
    </row>
    <row r="13">
      <c r="A13" s="5" t="s">
        <v>382</v>
      </c>
      <c r="B13" t="s">
        <v>7233</v>
      </c>
      <c r="C13" t="s">
        <v>382</v>
      </c>
      <c r="D13" t="s">
        <v>382</v>
      </c>
      <c r="E13" t="s">
        <v>382</v>
      </c>
      <c r="F13" t="s">
        <v>382</v>
      </c>
      <c r="G13" t="s">
        <v>7909</v>
      </c>
      <c r="H13" t="s">
        <v>7910</v>
      </c>
      <c r="I13" t="s">
        <v>7911</v>
      </c>
      <c r="J13" t="s">
        <v>7234</v>
      </c>
      <c r="K13" t="s">
        <v>382</v>
      </c>
      <c r="L13" t="s">
        <v>382</v>
      </c>
      <c r="M13" t="s">
        <v>382</v>
      </c>
      <c r="N13" t="s">
        <v>382</v>
      </c>
      <c r="O13" t="s">
        <v>7912</v>
      </c>
      <c r="P13" t="s">
        <v>7913</v>
      </c>
      <c r="Q13" t="s">
        <v>7914</v>
      </c>
      <c r="R13" t="s">
        <v>7235</v>
      </c>
      <c r="S13" t="s">
        <v>382</v>
      </c>
      <c r="T13" t="s">
        <v>382</v>
      </c>
      <c r="U13" t="s">
        <v>382</v>
      </c>
      <c r="V13" t="s">
        <v>382</v>
      </c>
      <c r="W13" t="s">
        <v>7915</v>
      </c>
      <c r="X13" t="s">
        <v>7916</v>
      </c>
      <c r="Y13" t="s">
        <v>7917</v>
      </c>
      <c r="Z13" t="s">
        <v>7236</v>
      </c>
      <c r="AA13" t="s">
        <v>382</v>
      </c>
      <c r="AB13" t="s">
        <v>382</v>
      </c>
      <c r="AC13" t="s">
        <v>382</v>
      </c>
      <c r="AD13" t="s">
        <v>382</v>
      </c>
      <c r="AE13" t="s">
        <v>7918</v>
      </c>
      <c r="AF13" t="s">
        <v>7919</v>
      </c>
      <c r="AG13" t="s">
        <v>7920</v>
      </c>
      <c r="AH13" t="s">
        <v>7237</v>
      </c>
      <c r="AI13" t="s">
        <v>382</v>
      </c>
      <c r="AJ13" t="s">
        <v>382</v>
      </c>
      <c r="AK13" t="s">
        <v>382</v>
      </c>
      <c r="AL13" t="s">
        <v>382</v>
      </c>
      <c r="AM13" t="s">
        <v>7921</v>
      </c>
      <c r="AN13" t="s">
        <v>7922</v>
      </c>
      <c r="AO13" t="s">
        <v>7923</v>
      </c>
      <c r="AP13" t="s">
        <v>7238</v>
      </c>
      <c r="AQ13" t="s">
        <v>382</v>
      </c>
      <c r="AR13" t="s">
        <v>382</v>
      </c>
      <c r="AS13" t="s">
        <v>382</v>
      </c>
      <c r="AT13" t="s">
        <v>382</v>
      </c>
      <c r="AU13" t="s">
        <v>7915</v>
      </c>
      <c r="AV13" t="s">
        <v>7924</v>
      </c>
      <c r="AW13" t="s">
        <v>7908</v>
      </c>
      <c r="AX13" t="s">
        <v>7239</v>
      </c>
    </row>
    <row r="14">
      <c r="A14" s="5" t="s">
        <v>382</v>
      </c>
      <c r="B14" t="s">
        <v>7240</v>
      </c>
      <c r="C14" t="s">
        <v>382</v>
      </c>
      <c r="D14" t="s">
        <v>382</v>
      </c>
      <c r="E14" t="s">
        <v>382</v>
      </c>
      <c r="F14" t="s">
        <v>382</v>
      </c>
      <c r="G14" t="s">
        <v>1137</v>
      </c>
      <c r="H14" t="s">
        <v>7925</v>
      </c>
      <c r="I14" t="s">
        <v>7926</v>
      </c>
      <c r="J14" t="s">
        <v>7241</v>
      </c>
      <c r="K14" t="s">
        <v>382</v>
      </c>
      <c r="L14" t="s">
        <v>382</v>
      </c>
      <c r="M14" t="s">
        <v>382</v>
      </c>
      <c r="N14" t="s">
        <v>382</v>
      </c>
      <c r="O14" t="s">
        <v>1137</v>
      </c>
      <c r="P14" t="s">
        <v>7927</v>
      </c>
      <c r="Q14" t="s">
        <v>7928</v>
      </c>
      <c r="R14" t="s">
        <v>7242</v>
      </c>
      <c r="S14" t="s">
        <v>382</v>
      </c>
      <c r="T14" t="s">
        <v>382</v>
      </c>
      <c r="U14" t="s">
        <v>382</v>
      </c>
      <c r="V14" t="s">
        <v>382</v>
      </c>
      <c r="W14" t="s">
        <v>1137</v>
      </c>
      <c r="X14" t="s">
        <v>7929</v>
      </c>
      <c r="Y14" t="s">
        <v>7930</v>
      </c>
      <c r="Z14" t="s">
        <v>7243</v>
      </c>
      <c r="AA14" t="s">
        <v>382</v>
      </c>
      <c r="AB14" t="s">
        <v>382</v>
      </c>
      <c r="AC14" t="s">
        <v>382</v>
      </c>
      <c r="AD14" t="s">
        <v>382</v>
      </c>
      <c r="AE14" t="s">
        <v>1137</v>
      </c>
      <c r="AF14" t="s">
        <v>7931</v>
      </c>
      <c r="AG14" t="s">
        <v>1137</v>
      </c>
      <c r="AH14" t="s">
        <v>7244</v>
      </c>
      <c r="AI14" t="s">
        <v>382</v>
      </c>
      <c r="AJ14" t="s">
        <v>382</v>
      </c>
      <c r="AK14" t="s">
        <v>382</v>
      </c>
      <c r="AL14" t="s">
        <v>382</v>
      </c>
      <c r="AM14" t="s">
        <v>1137</v>
      </c>
      <c r="AN14" t="s">
        <v>7932</v>
      </c>
      <c r="AO14" t="s">
        <v>7933</v>
      </c>
      <c r="AP14" t="s">
        <v>7245</v>
      </c>
      <c r="AQ14" t="s">
        <v>382</v>
      </c>
      <c r="AR14" t="s">
        <v>382</v>
      </c>
      <c r="AS14" t="s">
        <v>382</v>
      </c>
      <c r="AT14" t="s">
        <v>382</v>
      </c>
      <c r="AU14" t="s">
        <v>1137</v>
      </c>
      <c r="AV14" t="s">
        <v>7934</v>
      </c>
      <c r="AW14" t="s">
        <v>7930</v>
      </c>
      <c r="AX14" t="s">
        <v>7246</v>
      </c>
    </row>
    <row r="15">
      <c r="A15" s="5" t="s">
        <v>382</v>
      </c>
      <c r="B15" t="s">
        <v>7247</v>
      </c>
      <c r="C15" t="s">
        <v>7935</v>
      </c>
      <c r="D15" t="s">
        <v>7936</v>
      </c>
      <c r="E15" t="s">
        <v>7937</v>
      </c>
      <c r="F15" t="s">
        <v>7938</v>
      </c>
      <c r="G15" t="s">
        <v>7939</v>
      </c>
      <c r="H15" t="s">
        <v>1137</v>
      </c>
      <c r="I15" t="s">
        <v>7940</v>
      </c>
      <c r="J15" t="s">
        <v>7248</v>
      </c>
      <c r="K15" t="s">
        <v>7941</v>
      </c>
      <c r="L15" t="s">
        <v>7942</v>
      </c>
      <c r="M15" t="s">
        <v>7943</v>
      </c>
      <c r="N15" t="s">
        <v>7944</v>
      </c>
      <c r="O15" t="s">
        <v>7939</v>
      </c>
      <c r="P15" t="s">
        <v>7945</v>
      </c>
      <c r="Q15" t="s">
        <v>7946</v>
      </c>
      <c r="R15" t="s">
        <v>7249</v>
      </c>
      <c r="S15" t="s">
        <v>7935</v>
      </c>
      <c r="T15" t="s">
        <v>7947</v>
      </c>
      <c r="U15" t="s">
        <v>7948</v>
      </c>
      <c r="V15" t="s">
        <v>7938</v>
      </c>
      <c r="W15" t="s">
        <v>7949</v>
      </c>
      <c r="X15" t="s">
        <v>1137</v>
      </c>
      <c r="Y15" t="s">
        <v>7950</v>
      </c>
      <c r="Z15" t="s">
        <v>7250</v>
      </c>
      <c r="AA15" t="s">
        <v>7951</v>
      </c>
      <c r="AB15" t="s">
        <v>7952</v>
      </c>
      <c r="AC15" t="s">
        <v>7953</v>
      </c>
      <c r="AD15" t="s">
        <v>7954</v>
      </c>
      <c r="AE15" t="s">
        <v>7955</v>
      </c>
      <c r="AF15" t="s">
        <v>1137</v>
      </c>
      <c r="AG15" t="s">
        <v>7956</v>
      </c>
      <c r="AH15" t="s">
        <v>7251</v>
      </c>
      <c r="AI15" t="s">
        <v>7957</v>
      </c>
      <c r="AJ15" t="s">
        <v>7958</v>
      </c>
      <c r="AK15" t="s">
        <v>7959</v>
      </c>
      <c r="AL15" t="s">
        <v>7960</v>
      </c>
      <c r="AM15" t="s">
        <v>7961</v>
      </c>
      <c r="AN15" t="s">
        <v>1137</v>
      </c>
      <c r="AO15" t="s">
        <v>7962</v>
      </c>
      <c r="AP15" t="s">
        <v>7252</v>
      </c>
      <c r="AQ15" t="s">
        <v>7963</v>
      </c>
      <c r="AR15" t="s">
        <v>7947</v>
      </c>
      <c r="AS15" t="s">
        <v>7964</v>
      </c>
      <c r="AT15" t="s">
        <v>7965</v>
      </c>
      <c r="AU15" t="s">
        <v>7966</v>
      </c>
      <c r="AV15" t="s">
        <v>7967</v>
      </c>
      <c r="AW15" t="s">
        <v>7968</v>
      </c>
      <c r="AX15" t="s">
        <v>7253</v>
      </c>
    </row>
    <row r="16">
      <c r="A16" s="5" t="s">
        <v>382</v>
      </c>
      <c r="B16" t="s">
        <v>7254</v>
      </c>
      <c r="C16" t="s">
        <v>382</v>
      </c>
      <c r="D16" t="s">
        <v>382</v>
      </c>
      <c r="E16" t="s">
        <v>382</v>
      </c>
      <c r="F16" t="s">
        <v>382</v>
      </c>
      <c r="G16" t="s">
        <v>382</v>
      </c>
      <c r="H16" t="s">
        <v>7969</v>
      </c>
      <c r="I16" t="s">
        <v>7970</v>
      </c>
      <c r="J16" t="s">
        <v>7255</v>
      </c>
      <c r="K16" t="s">
        <v>382</v>
      </c>
      <c r="L16" t="s">
        <v>382</v>
      </c>
      <c r="M16" t="s">
        <v>382</v>
      </c>
      <c r="N16" t="s">
        <v>382</v>
      </c>
      <c r="O16" t="s">
        <v>382</v>
      </c>
      <c r="P16" t="s">
        <v>7971</v>
      </c>
      <c r="Q16" t="s">
        <v>7972</v>
      </c>
      <c r="R16" t="s">
        <v>7256</v>
      </c>
      <c r="S16" t="s">
        <v>382</v>
      </c>
      <c r="T16" t="s">
        <v>382</v>
      </c>
      <c r="U16" t="s">
        <v>382</v>
      </c>
      <c r="V16" t="s">
        <v>382</v>
      </c>
      <c r="W16" t="s">
        <v>382</v>
      </c>
      <c r="X16" t="s">
        <v>7969</v>
      </c>
      <c r="Y16" t="s">
        <v>7973</v>
      </c>
      <c r="Z16" t="s">
        <v>7257</v>
      </c>
      <c r="AA16" t="s">
        <v>382</v>
      </c>
      <c r="AB16" t="s">
        <v>382</v>
      </c>
      <c r="AC16" t="s">
        <v>382</v>
      </c>
      <c r="AD16" t="s">
        <v>382</v>
      </c>
      <c r="AE16" t="s">
        <v>382</v>
      </c>
      <c r="AF16" t="s">
        <v>7974</v>
      </c>
      <c r="AG16" t="s">
        <v>7975</v>
      </c>
      <c r="AH16" t="s">
        <v>7258</v>
      </c>
      <c r="AI16" t="s">
        <v>382</v>
      </c>
      <c r="AJ16" t="s">
        <v>382</v>
      </c>
      <c r="AK16" t="s">
        <v>382</v>
      </c>
      <c r="AL16" t="s">
        <v>382</v>
      </c>
      <c r="AM16" t="s">
        <v>382</v>
      </c>
      <c r="AN16" t="s">
        <v>7976</v>
      </c>
      <c r="AO16" t="s">
        <v>7977</v>
      </c>
      <c r="AP16" t="s">
        <v>7259</v>
      </c>
      <c r="AQ16" t="s">
        <v>382</v>
      </c>
      <c r="AR16" t="s">
        <v>382</v>
      </c>
      <c r="AS16" t="s">
        <v>382</v>
      </c>
      <c r="AT16" t="s">
        <v>382</v>
      </c>
      <c r="AU16" t="s">
        <v>382</v>
      </c>
      <c r="AV16" t="s">
        <v>6383</v>
      </c>
      <c r="AW16" t="s">
        <v>7978</v>
      </c>
      <c r="AX16" t="s">
        <v>7260</v>
      </c>
    </row>
    <row r="17">
      <c r="A17" s="5" t="s">
        <v>382</v>
      </c>
      <c r="B17" t="s">
        <v>7261</v>
      </c>
      <c r="C17" t="s">
        <v>7979</v>
      </c>
      <c r="D17" t="s">
        <v>7980</v>
      </c>
      <c r="E17" t="s">
        <v>7981</v>
      </c>
      <c r="F17" t="s">
        <v>7982</v>
      </c>
      <c r="G17" t="s">
        <v>5405</v>
      </c>
      <c r="H17" t="s">
        <v>6453</v>
      </c>
      <c r="I17" t="s">
        <v>7983</v>
      </c>
      <c r="J17" t="s">
        <v>7262</v>
      </c>
      <c r="K17" t="s">
        <v>7984</v>
      </c>
      <c r="L17" t="s">
        <v>7985</v>
      </c>
      <c r="M17" t="s">
        <v>7986</v>
      </c>
      <c r="N17" t="s">
        <v>7987</v>
      </c>
      <c r="O17" t="s">
        <v>7988</v>
      </c>
      <c r="P17" t="s">
        <v>7989</v>
      </c>
      <c r="Q17" t="s">
        <v>7990</v>
      </c>
      <c r="R17" t="s">
        <v>7263</v>
      </c>
      <c r="S17" t="s">
        <v>7991</v>
      </c>
      <c r="T17" t="s">
        <v>5137</v>
      </c>
      <c r="U17" t="s">
        <v>7992</v>
      </c>
      <c r="V17" t="s">
        <v>7993</v>
      </c>
      <c r="W17" t="s">
        <v>7994</v>
      </c>
      <c r="X17" t="s">
        <v>7995</v>
      </c>
      <c r="Y17" t="s">
        <v>4594</v>
      </c>
      <c r="Z17" t="s">
        <v>7264</v>
      </c>
      <c r="AA17" t="s">
        <v>7146</v>
      </c>
      <c r="AB17" t="s">
        <v>6585</v>
      </c>
      <c r="AC17" t="s">
        <v>7996</v>
      </c>
      <c r="AD17" t="s">
        <v>7997</v>
      </c>
      <c r="AE17" t="s">
        <v>7998</v>
      </c>
      <c r="AF17" t="s">
        <v>7999</v>
      </c>
      <c r="AG17" t="s">
        <v>8000</v>
      </c>
      <c r="AH17" t="s">
        <v>7265</v>
      </c>
      <c r="AI17" t="s">
        <v>8001</v>
      </c>
      <c r="AJ17" t="s">
        <v>4424</v>
      </c>
      <c r="AK17" t="s">
        <v>8002</v>
      </c>
      <c r="AL17" t="s">
        <v>8003</v>
      </c>
      <c r="AM17" t="s">
        <v>8004</v>
      </c>
      <c r="AN17" t="s">
        <v>8005</v>
      </c>
      <c r="AO17" t="s">
        <v>8006</v>
      </c>
      <c r="AP17" t="s">
        <v>4791</v>
      </c>
      <c r="AQ17" t="s">
        <v>4627</v>
      </c>
      <c r="AR17" t="s">
        <v>5139</v>
      </c>
      <c r="AS17" t="s">
        <v>8007</v>
      </c>
      <c r="AT17" t="s">
        <v>8008</v>
      </c>
      <c r="AU17" t="s">
        <v>8009</v>
      </c>
      <c r="AV17" t="s">
        <v>8010</v>
      </c>
      <c r="AW17" t="s">
        <v>8011</v>
      </c>
      <c r="AX17" t="s">
        <v>7266</v>
      </c>
    </row>
    <row r="18">
      <c r="A18" s="5" t="s">
        <v>382</v>
      </c>
      <c r="B18" t="s">
        <v>7267</v>
      </c>
      <c r="C18" t="s">
        <v>1137</v>
      </c>
      <c r="D18" t="s">
        <v>8012</v>
      </c>
      <c r="E18" t="s">
        <v>8013</v>
      </c>
      <c r="F18" t="s">
        <v>8014</v>
      </c>
      <c r="G18" t="s">
        <v>8015</v>
      </c>
      <c r="H18" t="s">
        <v>8016</v>
      </c>
      <c r="I18" t="s">
        <v>8017</v>
      </c>
      <c r="J18" t="s">
        <v>7268</v>
      </c>
      <c r="K18" t="s">
        <v>1137</v>
      </c>
      <c r="L18" t="s">
        <v>8018</v>
      </c>
      <c r="M18" t="s">
        <v>8019</v>
      </c>
      <c r="N18" t="s">
        <v>8020</v>
      </c>
      <c r="O18" t="s">
        <v>8021</v>
      </c>
      <c r="P18" t="s">
        <v>8022</v>
      </c>
      <c r="Q18" t="s">
        <v>8023</v>
      </c>
      <c r="R18" t="s">
        <v>7269</v>
      </c>
      <c r="S18" t="s">
        <v>1137</v>
      </c>
      <c r="T18" t="s">
        <v>8024</v>
      </c>
      <c r="U18" t="s">
        <v>8013</v>
      </c>
      <c r="V18" t="s">
        <v>8025</v>
      </c>
      <c r="W18" t="s">
        <v>8026</v>
      </c>
      <c r="X18" t="s">
        <v>7941</v>
      </c>
      <c r="Y18" t="s">
        <v>7312</v>
      </c>
      <c r="Z18" t="s">
        <v>7270</v>
      </c>
      <c r="AA18" t="s">
        <v>1137</v>
      </c>
      <c r="AB18" t="s">
        <v>8027</v>
      </c>
      <c r="AC18" t="s">
        <v>8028</v>
      </c>
      <c r="AD18" t="s">
        <v>8029</v>
      </c>
      <c r="AE18" t="s">
        <v>8030</v>
      </c>
      <c r="AF18" t="s">
        <v>8031</v>
      </c>
      <c r="AG18" t="s">
        <v>1137</v>
      </c>
      <c r="AH18" t="s">
        <v>1137</v>
      </c>
      <c r="AI18" t="s">
        <v>1137</v>
      </c>
      <c r="AJ18" t="s">
        <v>1137</v>
      </c>
      <c r="AK18" t="s">
        <v>1137</v>
      </c>
      <c r="AL18" t="s">
        <v>1137</v>
      </c>
      <c r="AM18" t="s">
        <v>1137</v>
      </c>
      <c r="AN18" t="s">
        <v>1137</v>
      </c>
      <c r="AO18" t="s">
        <v>1137</v>
      </c>
      <c r="AP18" t="s">
        <v>1137</v>
      </c>
      <c r="AQ18" t="s">
        <v>1137</v>
      </c>
      <c r="AR18" t="s">
        <v>8024</v>
      </c>
      <c r="AS18" t="s">
        <v>8032</v>
      </c>
      <c r="AT18" t="s">
        <v>8033</v>
      </c>
      <c r="AU18" t="s">
        <v>8034</v>
      </c>
      <c r="AV18" t="s">
        <v>8035</v>
      </c>
      <c r="AW18" t="s">
        <v>8036</v>
      </c>
      <c r="AX18" t="s">
        <v>7270</v>
      </c>
    </row>
    <row r="19">
      <c r="A19" s="5" t="s">
        <v>382</v>
      </c>
      <c r="B19" t="s">
        <v>7271</v>
      </c>
      <c r="C19" t="s">
        <v>382</v>
      </c>
      <c r="D19" t="s">
        <v>382</v>
      </c>
      <c r="E19" t="s">
        <v>382</v>
      </c>
      <c r="F19" t="s">
        <v>382</v>
      </c>
      <c r="G19" t="s">
        <v>382</v>
      </c>
      <c r="H19" t="s">
        <v>382</v>
      </c>
      <c r="I19" t="s">
        <v>382</v>
      </c>
      <c r="J19" t="s">
        <v>382</v>
      </c>
      <c r="K19" t="s">
        <v>382</v>
      </c>
      <c r="L19" t="s">
        <v>382</v>
      </c>
      <c r="M19" t="s">
        <v>382</v>
      </c>
      <c r="N19" t="s">
        <v>382</v>
      </c>
      <c r="O19" t="s">
        <v>382</v>
      </c>
      <c r="P19" t="s">
        <v>382</v>
      </c>
      <c r="Q19" t="s">
        <v>382</v>
      </c>
      <c r="R19" t="s">
        <v>382</v>
      </c>
      <c r="S19" t="s">
        <v>382</v>
      </c>
      <c r="T19" t="s">
        <v>382</v>
      </c>
      <c r="U19" t="s">
        <v>382</v>
      </c>
      <c r="V19" t="s">
        <v>382</v>
      </c>
      <c r="W19" t="s">
        <v>382</v>
      </c>
      <c r="X19" t="s">
        <v>382</v>
      </c>
      <c r="Y19" t="s">
        <v>382</v>
      </c>
      <c r="Z19" t="s">
        <v>382</v>
      </c>
      <c r="AA19" t="s">
        <v>382</v>
      </c>
      <c r="AB19" t="s">
        <v>382</v>
      </c>
      <c r="AC19" t="s">
        <v>382</v>
      </c>
      <c r="AD19" t="s">
        <v>382</v>
      </c>
      <c r="AE19" t="s">
        <v>382</v>
      </c>
      <c r="AF19" t="s">
        <v>382</v>
      </c>
      <c r="AG19" t="s">
        <v>382</v>
      </c>
      <c r="AH19" t="s">
        <v>382</v>
      </c>
      <c r="AI19" t="s">
        <v>382</v>
      </c>
      <c r="AJ19" t="s">
        <v>382</v>
      </c>
      <c r="AK19" t="s">
        <v>382</v>
      </c>
      <c r="AL19" t="s">
        <v>382</v>
      </c>
      <c r="AM19" t="s">
        <v>382</v>
      </c>
      <c r="AN19" t="s">
        <v>382</v>
      </c>
      <c r="AO19" t="s">
        <v>382</v>
      </c>
      <c r="AP19" t="s">
        <v>382</v>
      </c>
      <c r="AQ19" t="s">
        <v>382</v>
      </c>
      <c r="AR19" t="s">
        <v>382</v>
      </c>
      <c r="AS19" t="s">
        <v>382</v>
      </c>
      <c r="AT19" t="s">
        <v>382</v>
      </c>
      <c r="AU19" t="s">
        <v>382</v>
      </c>
      <c r="AV19" t="s">
        <v>382</v>
      </c>
      <c r="AW19" t="s">
        <v>382</v>
      </c>
      <c r="AX19" t="s">
        <v>382</v>
      </c>
    </row>
    <row r="20">
      <c r="A20" s="5" t="s">
        <v>382</v>
      </c>
      <c r="B20" t="s">
        <v>7272</v>
      </c>
      <c r="C20" t="s">
        <v>8037</v>
      </c>
      <c r="D20" t="s">
        <v>8038</v>
      </c>
      <c r="E20" t="s">
        <v>8039</v>
      </c>
      <c r="F20" t="s">
        <v>8040</v>
      </c>
      <c r="G20" t="s">
        <v>3553</v>
      </c>
      <c r="H20" t="s">
        <v>8041</v>
      </c>
      <c r="I20" t="s">
        <v>8042</v>
      </c>
      <c r="J20" t="s">
        <v>7273</v>
      </c>
      <c r="K20" t="s">
        <v>8043</v>
      </c>
      <c r="L20" t="s">
        <v>8044</v>
      </c>
      <c r="M20" t="s">
        <v>8045</v>
      </c>
      <c r="N20" t="s">
        <v>8046</v>
      </c>
      <c r="O20" t="s">
        <v>8047</v>
      </c>
      <c r="P20" t="s">
        <v>8048</v>
      </c>
      <c r="Q20" t="s">
        <v>8049</v>
      </c>
      <c r="R20" t="s">
        <v>7274</v>
      </c>
      <c r="S20" t="s">
        <v>8050</v>
      </c>
      <c r="T20" t="s">
        <v>8051</v>
      </c>
      <c r="U20" t="s">
        <v>8052</v>
      </c>
      <c r="V20" t="s">
        <v>8053</v>
      </c>
      <c r="W20" t="s">
        <v>8054</v>
      </c>
      <c r="X20" t="s">
        <v>8055</v>
      </c>
      <c r="Y20" t="s">
        <v>8055</v>
      </c>
      <c r="Z20" t="s">
        <v>7275</v>
      </c>
      <c r="AA20" t="s">
        <v>8056</v>
      </c>
      <c r="AB20" t="s">
        <v>8057</v>
      </c>
      <c r="AC20" t="s">
        <v>8058</v>
      </c>
      <c r="AD20" t="s">
        <v>8059</v>
      </c>
      <c r="AE20" t="s">
        <v>8060</v>
      </c>
      <c r="AF20" t="s">
        <v>8061</v>
      </c>
      <c r="AG20" t="s">
        <v>8062</v>
      </c>
      <c r="AH20" t="s">
        <v>7276</v>
      </c>
      <c r="AI20" t="s">
        <v>1845</v>
      </c>
      <c r="AJ20" t="s">
        <v>8063</v>
      </c>
      <c r="AK20" t="s">
        <v>8064</v>
      </c>
      <c r="AL20" t="s">
        <v>8065</v>
      </c>
      <c r="AM20" t="s">
        <v>8066</v>
      </c>
      <c r="AN20" t="s">
        <v>8067</v>
      </c>
      <c r="AO20" t="s">
        <v>8068</v>
      </c>
      <c r="AP20" t="s">
        <v>7277</v>
      </c>
      <c r="AQ20" t="s">
        <v>8069</v>
      </c>
      <c r="AR20" t="s">
        <v>8070</v>
      </c>
      <c r="AS20" t="s">
        <v>8071</v>
      </c>
      <c r="AT20" t="s">
        <v>8072</v>
      </c>
      <c r="AU20" t="s">
        <v>8073</v>
      </c>
      <c r="AV20" t="s">
        <v>8074</v>
      </c>
      <c r="AW20" t="s">
        <v>8075</v>
      </c>
      <c r="AX20" t="s">
        <v>7278</v>
      </c>
    </row>
    <row r="21">
      <c r="A21" s="5" t="s">
        <v>382</v>
      </c>
      <c r="B21" t="s">
        <v>7279</v>
      </c>
      <c r="C21" t="s">
        <v>382</v>
      </c>
      <c r="D21" t="s">
        <v>382</v>
      </c>
      <c r="E21" t="s">
        <v>382</v>
      </c>
      <c r="F21" t="s">
        <v>382</v>
      </c>
      <c r="G21" t="s">
        <v>382</v>
      </c>
      <c r="H21" t="s">
        <v>382</v>
      </c>
      <c r="I21" t="s">
        <v>382</v>
      </c>
      <c r="J21" t="s">
        <v>382</v>
      </c>
      <c r="K21" t="s">
        <v>382</v>
      </c>
      <c r="L21" t="s">
        <v>382</v>
      </c>
      <c r="M21" t="s">
        <v>382</v>
      </c>
      <c r="N21" t="s">
        <v>382</v>
      </c>
      <c r="O21" t="s">
        <v>382</v>
      </c>
      <c r="P21" t="s">
        <v>382</v>
      </c>
      <c r="Q21" t="s">
        <v>382</v>
      </c>
      <c r="R21" t="s">
        <v>382</v>
      </c>
      <c r="S21" t="s">
        <v>382</v>
      </c>
      <c r="T21" t="s">
        <v>382</v>
      </c>
      <c r="U21" t="s">
        <v>382</v>
      </c>
      <c r="V21" t="s">
        <v>382</v>
      </c>
      <c r="W21" t="s">
        <v>382</v>
      </c>
      <c r="X21" t="s">
        <v>382</v>
      </c>
      <c r="Y21" t="s">
        <v>382</v>
      </c>
      <c r="Z21" t="s">
        <v>382</v>
      </c>
      <c r="AA21" t="s">
        <v>382</v>
      </c>
      <c r="AB21" t="s">
        <v>382</v>
      </c>
      <c r="AC21" t="s">
        <v>382</v>
      </c>
      <c r="AD21" t="s">
        <v>382</v>
      </c>
      <c r="AE21" t="s">
        <v>382</v>
      </c>
      <c r="AF21" t="s">
        <v>382</v>
      </c>
      <c r="AG21" t="s">
        <v>382</v>
      </c>
      <c r="AH21" t="s">
        <v>382</v>
      </c>
      <c r="AI21" t="s">
        <v>382</v>
      </c>
      <c r="AJ21" t="s">
        <v>382</v>
      </c>
      <c r="AK21" t="s">
        <v>382</v>
      </c>
      <c r="AL21" t="s">
        <v>382</v>
      </c>
      <c r="AM21" t="s">
        <v>382</v>
      </c>
      <c r="AN21" t="s">
        <v>382</v>
      </c>
      <c r="AO21" t="s">
        <v>382</v>
      </c>
      <c r="AP21" t="s">
        <v>382</v>
      </c>
      <c r="AQ21" t="s">
        <v>382</v>
      </c>
      <c r="AR21" t="s">
        <v>382</v>
      </c>
      <c r="AS21" t="s">
        <v>382</v>
      </c>
      <c r="AT21" t="s">
        <v>382</v>
      </c>
      <c r="AU21" t="s">
        <v>382</v>
      </c>
      <c r="AV21" t="s">
        <v>382</v>
      </c>
      <c r="AW21" t="s">
        <v>382</v>
      </c>
      <c r="AX21" t="s">
        <v>382</v>
      </c>
    </row>
    <row r="22">
      <c r="A22" s="5" t="s">
        <v>382</v>
      </c>
      <c r="B22" t="s">
        <v>7280</v>
      </c>
      <c r="C22" t="s">
        <v>382</v>
      </c>
      <c r="D22" t="s">
        <v>382</v>
      </c>
      <c r="E22" t="s">
        <v>382</v>
      </c>
      <c r="F22" t="s">
        <v>8076</v>
      </c>
      <c r="G22" t="s">
        <v>8077</v>
      </c>
      <c r="H22" t="s">
        <v>8078</v>
      </c>
      <c r="I22" t="s">
        <v>8079</v>
      </c>
      <c r="J22" t="s">
        <v>7281</v>
      </c>
      <c r="K22" t="s">
        <v>382</v>
      </c>
      <c r="L22" t="s">
        <v>382</v>
      </c>
      <c r="M22" t="s">
        <v>382</v>
      </c>
      <c r="N22" t="s">
        <v>8080</v>
      </c>
      <c r="O22" t="s">
        <v>8081</v>
      </c>
      <c r="P22" t="s">
        <v>8082</v>
      </c>
      <c r="Q22" t="s">
        <v>8083</v>
      </c>
      <c r="R22" t="s">
        <v>7282</v>
      </c>
      <c r="S22" t="s">
        <v>382</v>
      </c>
      <c r="T22" t="s">
        <v>382</v>
      </c>
      <c r="U22" t="s">
        <v>382</v>
      </c>
      <c r="V22" t="s">
        <v>8084</v>
      </c>
      <c r="W22" t="s">
        <v>5889</v>
      </c>
      <c r="X22" t="s">
        <v>8085</v>
      </c>
      <c r="Y22" t="s">
        <v>8086</v>
      </c>
      <c r="Z22" t="s">
        <v>7283</v>
      </c>
      <c r="AA22" t="s">
        <v>382</v>
      </c>
      <c r="AB22" t="s">
        <v>382</v>
      </c>
      <c r="AC22" t="s">
        <v>382</v>
      </c>
      <c r="AD22" t="s">
        <v>8087</v>
      </c>
      <c r="AE22" t="s">
        <v>8088</v>
      </c>
      <c r="AF22" t="s">
        <v>8089</v>
      </c>
      <c r="AG22" t="s">
        <v>8090</v>
      </c>
      <c r="AH22" t="s">
        <v>7284</v>
      </c>
      <c r="AI22" t="s">
        <v>382</v>
      </c>
      <c r="AJ22" t="s">
        <v>382</v>
      </c>
      <c r="AK22" t="s">
        <v>382</v>
      </c>
      <c r="AL22" t="s">
        <v>8091</v>
      </c>
      <c r="AM22" t="s">
        <v>8092</v>
      </c>
      <c r="AN22" t="s">
        <v>3765</v>
      </c>
      <c r="AO22" t="s">
        <v>8093</v>
      </c>
      <c r="AP22" t="s">
        <v>7285</v>
      </c>
      <c r="AQ22" t="s">
        <v>382</v>
      </c>
      <c r="AR22" t="s">
        <v>382</v>
      </c>
      <c r="AS22" t="s">
        <v>382</v>
      </c>
      <c r="AT22" t="s">
        <v>8094</v>
      </c>
      <c r="AU22" t="s">
        <v>8095</v>
      </c>
      <c r="AV22" t="s">
        <v>8096</v>
      </c>
      <c r="AW22" t="s">
        <v>8097</v>
      </c>
      <c r="AX22" t="s">
        <v>7286</v>
      </c>
    </row>
    <row r="23">
      <c r="A23" s="5" t="s">
        <v>382</v>
      </c>
      <c r="B23" t="s">
        <v>7287</v>
      </c>
      <c r="C23" t="s">
        <v>382</v>
      </c>
      <c r="D23" t="s">
        <v>382</v>
      </c>
      <c r="E23" t="s">
        <v>382</v>
      </c>
      <c r="F23" t="s">
        <v>382</v>
      </c>
      <c r="G23" t="s">
        <v>382</v>
      </c>
      <c r="H23" t="s">
        <v>382</v>
      </c>
      <c r="I23" t="s">
        <v>382</v>
      </c>
      <c r="J23" t="s">
        <v>382</v>
      </c>
      <c r="K23" t="s">
        <v>382</v>
      </c>
      <c r="L23" t="s">
        <v>382</v>
      </c>
      <c r="M23" t="s">
        <v>382</v>
      </c>
      <c r="N23" t="s">
        <v>382</v>
      </c>
      <c r="O23" t="s">
        <v>382</v>
      </c>
      <c r="P23" t="s">
        <v>382</v>
      </c>
      <c r="Q23" t="s">
        <v>382</v>
      </c>
      <c r="R23" t="s">
        <v>382</v>
      </c>
      <c r="S23" t="s">
        <v>382</v>
      </c>
      <c r="T23" t="s">
        <v>382</v>
      </c>
      <c r="U23" t="s">
        <v>382</v>
      </c>
      <c r="V23" t="s">
        <v>382</v>
      </c>
      <c r="W23" t="s">
        <v>382</v>
      </c>
      <c r="X23" t="s">
        <v>382</v>
      </c>
      <c r="Y23" t="s">
        <v>382</v>
      </c>
      <c r="Z23" t="s">
        <v>382</v>
      </c>
      <c r="AA23" t="s">
        <v>382</v>
      </c>
      <c r="AB23" t="s">
        <v>382</v>
      </c>
      <c r="AC23" t="s">
        <v>382</v>
      </c>
      <c r="AD23" t="s">
        <v>382</v>
      </c>
      <c r="AE23" t="s">
        <v>382</v>
      </c>
      <c r="AF23" t="s">
        <v>382</v>
      </c>
      <c r="AG23" t="s">
        <v>382</v>
      </c>
      <c r="AH23" t="s">
        <v>382</v>
      </c>
      <c r="AI23" t="s">
        <v>382</v>
      </c>
      <c r="AJ23" t="s">
        <v>382</v>
      </c>
      <c r="AK23" t="s">
        <v>382</v>
      </c>
      <c r="AL23" t="s">
        <v>382</v>
      </c>
      <c r="AM23" t="s">
        <v>382</v>
      </c>
      <c r="AN23" t="s">
        <v>382</v>
      </c>
      <c r="AO23" t="s">
        <v>382</v>
      </c>
      <c r="AP23" t="s">
        <v>382</v>
      </c>
      <c r="AQ23" t="s">
        <v>382</v>
      </c>
      <c r="AR23" t="s">
        <v>382</v>
      </c>
      <c r="AS23" t="s">
        <v>382</v>
      </c>
      <c r="AT23" t="s">
        <v>382</v>
      </c>
      <c r="AU23" t="s">
        <v>382</v>
      </c>
      <c r="AV23" t="s">
        <v>382</v>
      </c>
      <c r="AW23" t="s">
        <v>382</v>
      </c>
      <c r="AX23" t="s">
        <v>382</v>
      </c>
    </row>
    <row r="24">
      <c r="A24" s="5" t="s">
        <v>382</v>
      </c>
      <c r="B24" t="s">
        <v>7288</v>
      </c>
      <c r="C24" t="s">
        <v>1137</v>
      </c>
      <c r="D24" t="s">
        <v>8098</v>
      </c>
      <c r="E24" t="s">
        <v>8099</v>
      </c>
      <c r="F24" t="s">
        <v>8100</v>
      </c>
      <c r="G24" t="s">
        <v>8101</v>
      </c>
      <c r="H24" t="s">
        <v>8102</v>
      </c>
      <c r="I24" t="s">
        <v>8103</v>
      </c>
      <c r="J24" t="s">
        <v>7289</v>
      </c>
      <c r="K24" t="s">
        <v>1137</v>
      </c>
      <c r="L24" t="s">
        <v>8104</v>
      </c>
      <c r="M24" t="s">
        <v>8105</v>
      </c>
      <c r="N24" t="s">
        <v>8106</v>
      </c>
      <c r="O24" t="s">
        <v>8107</v>
      </c>
      <c r="P24" t="s">
        <v>8108</v>
      </c>
      <c r="Q24" t="s">
        <v>8109</v>
      </c>
      <c r="R24" t="s">
        <v>7290</v>
      </c>
      <c r="S24" t="s">
        <v>1137</v>
      </c>
      <c r="T24" t="s">
        <v>8110</v>
      </c>
      <c r="U24" t="s">
        <v>8111</v>
      </c>
      <c r="V24" t="s">
        <v>8112</v>
      </c>
      <c r="W24" t="s">
        <v>8113</v>
      </c>
      <c r="X24" t="s">
        <v>8114</v>
      </c>
      <c r="Y24" t="s">
        <v>8115</v>
      </c>
      <c r="Z24" t="s">
        <v>7291</v>
      </c>
      <c r="AA24" t="s">
        <v>1137</v>
      </c>
      <c r="AB24" t="s">
        <v>8116</v>
      </c>
      <c r="AC24" t="s">
        <v>8117</v>
      </c>
      <c r="AD24" t="s">
        <v>8118</v>
      </c>
      <c r="AE24" t="s">
        <v>8119</v>
      </c>
      <c r="AF24" t="s">
        <v>8120</v>
      </c>
      <c r="AG24" t="s">
        <v>8121</v>
      </c>
      <c r="AH24" t="s">
        <v>7292</v>
      </c>
      <c r="AI24" t="s">
        <v>1137</v>
      </c>
      <c r="AJ24" t="s">
        <v>1137</v>
      </c>
      <c r="AK24" t="s">
        <v>1137</v>
      </c>
      <c r="AL24" t="s">
        <v>8122</v>
      </c>
      <c r="AM24" t="s">
        <v>8123</v>
      </c>
      <c r="AN24" t="s">
        <v>1137</v>
      </c>
      <c r="AO24" t="s">
        <v>8124</v>
      </c>
      <c r="AP24" t="s">
        <v>7293</v>
      </c>
      <c r="AQ24" t="s">
        <v>1137</v>
      </c>
      <c r="AR24" t="s">
        <v>8125</v>
      </c>
      <c r="AS24" t="s">
        <v>8126</v>
      </c>
      <c r="AT24" t="s">
        <v>8127</v>
      </c>
      <c r="AU24" t="s">
        <v>8128</v>
      </c>
      <c r="AV24" t="s">
        <v>8129</v>
      </c>
      <c r="AW24" t="s">
        <v>8130</v>
      </c>
      <c r="AX24" t="s">
        <v>7294</v>
      </c>
    </row>
    <row r="25">
      <c r="A25" s="5" t="s">
        <v>382</v>
      </c>
      <c r="B25" t="s">
        <v>7295</v>
      </c>
      <c r="C25" t="s">
        <v>382</v>
      </c>
      <c r="D25" t="s">
        <v>382</v>
      </c>
      <c r="E25" t="s">
        <v>382</v>
      </c>
      <c r="F25" t="s">
        <v>382</v>
      </c>
      <c r="G25" t="s">
        <v>382</v>
      </c>
      <c r="H25" t="s">
        <v>382</v>
      </c>
      <c r="I25" t="s">
        <v>8131</v>
      </c>
      <c r="J25" t="s">
        <v>7296</v>
      </c>
      <c r="K25" t="s">
        <v>382</v>
      </c>
      <c r="L25" t="s">
        <v>382</v>
      </c>
      <c r="M25" t="s">
        <v>382</v>
      </c>
      <c r="N25" t="s">
        <v>382</v>
      </c>
      <c r="O25" t="s">
        <v>382</v>
      </c>
      <c r="P25" t="s">
        <v>382</v>
      </c>
      <c r="Q25" t="s">
        <v>8132</v>
      </c>
      <c r="R25" t="s">
        <v>7297</v>
      </c>
      <c r="S25" t="s">
        <v>382</v>
      </c>
      <c r="T25" t="s">
        <v>382</v>
      </c>
      <c r="U25" t="s">
        <v>382</v>
      </c>
      <c r="V25" t="s">
        <v>382</v>
      </c>
      <c r="W25" t="s">
        <v>382</v>
      </c>
      <c r="X25" t="s">
        <v>382</v>
      </c>
      <c r="Y25" t="s">
        <v>8133</v>
      </c>
      <c r="Z25" t="s">
        <v>7298</v>
      </c>
      <c r="AA25" t="s">
        <v>382</v>
      </c>
      <c r="AB25" t="s">
        <v>382</v>
      </c>
      <c r="AC25" t="s">
        <v>382</v>
      </c>
      <c r="AD25" t="s">
        <v>382</v>
      </c>
      <c r="AE25" t="s">
        <v>382</v>
      </c>
      <c r="AF25" t="s">
        <v>382</v>
      </c>
      <c r="AG25" t="s">
        <v>8134</v>
      </c>
      <c r="AH25" t="s">
        <v>7299</v>
      </c>
      <c r="AI25" t="s">
        <v>382</v>
      </c>
      <c r="AJ25" t="s">
        <v>382</v>
      </c>
      <c r="AK25" t="s">
        <v>382</v>
      </c>
      <c r="AL25" t="s">
        <v>382</v>
      </c>
      <c r="AM25" t="s">
        <v>382</v>
      </c>
      <c r="AN25" t="s">
        <v>382</v>
      </c>
      <c r="AO25" t="s">
        <v>7258</v>
      </c>
      <c r="AP25" t="s">
        <v>7300</v>
      </c>
      <c r="AQ25" t="s">
        <v>382</v>
      </c>
      <c r="AR25" t="s">
        <v>382</v>
      </c>
      <c r="AS25" t="s">
        <v>382</v>
      </c>
      <c r="AT25" t="s">
        <v>382</v>
      </c>
      <c r="AU25" t="s">
        <v>382</v>
      </c>
      <c r="AV25" t="s">
        <v>382</v>
      </c>
      <c r="AW25" t="s">
        <v>8135</v>
      </c>
      <c r="AX25" t="s">
        <v>7301</v>
      </c>
    </row>
    <row r="26">
      <c r="A26" s="5" t="s">
        <v>382</v>
      </c>
      <c r="B26" t="s">
        <v>7302</v>
      </c>
      <c r="C26" t="s">
        <v>8136</v>
      </c>
      <c r="D26" t="s">
        <v>8137</v>
      </c>
      <c r="E26" t="s">
        <v>8138</v>
      </c>
      <c r="F26" t="s">
        <v>8139</v>
      </c>
      <c r="G26" t="s">
        <v>8140</v>
      </c>
      <c r="H26" t="s">
        <v>3580</v>
      </c>
      <c r="I26" t="s">
        <v>8141</v>
      </c>
      <c r="J26" t="s">
        <v>7303</v>
      </c>
      <c r="K26" t="s">
        <v>8142</v>
      </c>
      <c r="L26" t="s">
        <v>8143</v>
      </c>
      <c r="M26" t="s">
        <v>8144</v>
      </c>
      <c r="N26" t="s">
        <v>8145</v>
      </c>
      <c r="O26" t="s">
        <v>8146</v>
      </c>
      <c r="P26" t="s">
        <v>8147</v>
      </c>
      <c r="Q26" t="s">
        <v>8148</v>
      </c>
      <c r="R26" t="s">
        <v>7304</v>
      </c>
      <c r="S26" t="s">
        <v>8149</v>
      </c>
      <c r="T26" t="s">
        <v>8150</v>
      </c>
      <c r="U26" t="s">
        <v>8151</v>
      </c>
      <c r="V26" t="s">
        <v>8152</v>
      </c>
      <c r="W26" t="s">
        <v>8153</v>
      </c>
      <c r="X26" t="s">
        <v>8154</v>
      </c>
      <c r="Y26" t="s">
        <v>8155</v>
      </c>
      <c r="Z26" t="s">
        <v>7305</v>
      </c>
      <c r="AA26" t="s">
        <v>8156</v>
      </c>
      <c r="AB26" t="s">
        <v>8157</v>
      </c>
      <c r="AC26" t="s">
        <v>8158</v>
      </c>
      <c r="AD26" t="s">
        <v>8159</v>
      </c>
      <c r="AE26" t="s">
        <v>8160</v>
      </c>
      <c r="AF26" t="s">
        <v>8161</v>
      </c>
      <c r="AG26" t="s">
        <v>8162</v>
      </c>
      <c r="AH26" t="s">
        <v>7306</v>
      </c>
      <c r="AI26" t="s">
        <v>8163</v>
      </c>
      <c r="AJ26" t="s">
        <v>8164</v>
      </c>
      <c r="AK26" t="s">
        <v>8165</v>
      </c>
      <c r="AL26" t="s">
        <v>8166</v>
      </c>
      <c r="AM26" t="s">
        <v>8167</v>
      </c>
      <c r="AN26" t="s">
        <v>8168</v>
      </c>
      <c r="AO26" t="s">
        <v>8169</v>
      </c>
      <c r="AP26" t="s">
        <v>7307</v>
      </c>
      <c r="AQ26" t="s">
        <v>8170</v>
      </c>
      <c r="AR26" t="s">
        <v>8171</v>
      </c>
      <c r="AS26" t="s">
        <v>8172</v>
      </c>
      <c r="AT26" t="s">
        <v>8173</v>
      </c>
      <c r="AU26" t="s">
        <v>8174</v>
      </c>
      <c r="AV26" t="s">
        <v>8175</v>
      </c>
      <c r="AW26" t="s">
        <v>7308</v>
      </c>
      <c r="AX26" t="s">
        <v>7308</v>
      </c>
    </row>
    <row r="27">
      <c r="A27" s="5" t="s">
        <v>382</v>
      </c>
      <c r="B27" t="s">
        <v>7309</v>
      </c>
      <c r="C27" t="s">
        <v>8176</v>
      </c>
      <c r="D27" t="s">
        <v>8177</v>
      </c>
      <c r="E27" t="s">
        <v>8178</v>
      </c>
      <c r="F27" t="s">
        <v>8179</v>
      </c>
      <c r="G27" t="s">
        <v>8180</v>
      </c>
      <c r="H27" t="s">
        <v>7312</v>
      </c>
      <c r="I27" t="s">
        <v>8181</v>
      </c>
      <c r="J27" t="s">
        <v>7310</v>
      </c>
      <c r="K27" t="s">
        <v>8182</v>
      </c>
      <c r="L27" t="s">
        <v>8177</v>
      </c>
      <c r="M27" t="s">
        <v>8178</v>
      </c>
      <c r="N27" t="s">
        <v>8183</v>
      </c>
      <c r="O27" t="s">
        <v>8180</v>
      </c>
      <c r="P27" t="s">
        <v>7312</v>
      </c>
      <c r="Q27" t="s">
        <v>8184</v>
      </c>
      <c r="R27" t="s">
        <v>7311</v>
      </c>
      <c r="S27" t="s">
        <v>8185</v>
      </c>
      <c r="T27" t="s">
        <v>8186</v>
      </c>
      <c r="U27" t="s">
        <v>8187</v>
      </c>
      <c r="V27" t="s">
        <v>8188</v>
      </c>
      <c r="W27" t="s">
        <v>7312</v>
      </c>
      <c r="X27" t="s">
        <v>7312</v>
      </c>
      <c r="Y27" t="s">
        <v>8189</v>
      </c>
      <c r="Z27" t="s">
        <v>7312</v>
      </c>
      <c r="AA27" t="s">
        <v>8190</v>
      </c>
      <c r="AB27" t="s">
        <v>8191</v>
      </c>
      <c r="AC27" t="s">
        <v>8192</v>
      </c>
      <c r="AD27" t="s">
        <v>7312</v>
      </c>
      <c r="AE27" t="s">
        <v>8193</v>
      </c>
      <c r="AF27" t="s">
        <v>7312</v>
      </c>
      <c r="AG27" t="s">
        <v>8194</v>
      </c>
      <c r="AH27" t="s">
        <v>7313</v>
      </c>
      <c r="AI27" t="s">
        <v>8195</v>
      </c>
      <c r="AJ27" t="s">
        <v>8196</v>
      </c>
      <c r="AK27" t="s">
        <v>8197</v>
      </c>
      <c r="AL27" t="s">
        <v>8188</v>
      </c>
      <c r="AM27" t="s">
        <v>7312</v>
      </c>
      <c r="AN27" t="s">
        <v>8198</v>
      </c>
      <c r="AO27" t="s">
        <v>8199</v>
      </c>
      <c r="AP27" t="s">
        <v>7314</v>
      </c>
      <c r="AQ27" t="s">
        <v>8176</v>
      </c>
      <c r="AR27" t="s">
        <v>8191</v>
      </c>
      <c r="AS27" t="s">
        <v>8200</v>
      </c>
      <c r="AT27" t="s">
        <v>8201</v>
      </c>
      <c r="AU27" t="s">
        <v>8202</v>
      </c>
      <c r="AV27" t="s">
        <v>8203</v>
      </c>
      <c r="AW27" t="s">
        <v>8204</v>
      </c>
      <c r="AX27" t="s">
        <v>7310</v>
      </c>
    </row>
    <row r="28">
      <c r="A28" s="5" t="s">
        <v>382</v>
      </c>
      <c r="B28" t="s">
        <v>7315</v>
      </c>
      <c r="C28" t="s">
        <v>382</v>
      </c>
      <c r="D28" t="s">
        <v>382</v>
      </c>
      <c r="E28" t="s">
        <v>382</v>
      </c>
      <c r="F28" t="s">
        <v>382</v>
      </c>
      <c r="G28" t="s">
        <v>382</v>
      </c>
      <c r="H28" t="s">
        <v>382</v>
      </c>
      <c r="I28" t="s">
        <v>382</v>
      </c>
      <c r="J28" t="s">
        <v>382</v>
      </c>
      <c r="K28" t="s">
        <v>382</v>
      </c>
      <c r="L28" t="s">
        <v>382</v>
      </c>
      <c r="M28" t="s">
        <v>382</v>
      </c>
      <c r="N28" t="s">
        <v>382</v>
      </c>
      <c r="O28" t="s">
        <v>382</v>
      </c>
      <c r="P28" t="s">
        <v>382</v>
      </c>
      <c r="Q28" t="s">
        <v>382</v>
      </c>
      <c r="R28" t="s">
        <v>382</v>
      </c>
      <c r="S28" t="s">
        <v>382</v>
      </c>
      <c r="T28" t="s">
        <v>382</v>
      </c>
      <c r="U28" t="s">
        <v>382</v>
      </c>
      <c r="V28" t="s">
        <v>382</v>
      </c>
      <c r="W28" t="s">
        <v>382</v>
      </c>
      <c r="X28" t="s">
        <v>382</v>
      </c>
      <c r="Y28" t="s">
        <v>382</v>
      </c>
      <c r="Z28" t="s">
        <v>382</v>
      </c>
      <c r="AA28" t="s">
        <v>382</v>
      </c>
      <c r="AB28" t="s">
        <v>382</v>
      </c>
      <c r="AC28" t="s">
        <v>382</v>
      </c>
      <c r="AD28" t="s">
        <v>382</v>
      </c>
      <c r="AE28" t="s">
        <v>382</v>
      </c>
      <c r="AF28" t="s">
        <v>382</v>
      </c>
      <c r="AG28" t="s">
        <v>382</v>
      </c>
      <c r="AH28" t="s">
        <v>382</v>
      </c>
      <c r="AI28" t="s">
        <v>382</v>
      </c>
      <c r="AJ28" t="s">
        <v>382</v>
      </c>
      <c r="AK28" t="s">
        <v>382</v>
      </c>
      <c r="AL28" t="s">
        <v>382</v>
      </c>
      <c r="AM28" t="s">
        <v>382</v>
      </c>
      <c r="AN28" t="s">
        <v>382</v>
      </c>
      <c r="AO28" t="s">
        <v>382</v>
      </c>
      <c r="AP28" t="s">
        <v>382</v>
      </c>
      <c r="AQ28" t="s">
        <v>382</v>
      </c>
      <c r="AR28" t="s">
        <v>382</v>
      </c>
      <c r="AS28" t="s">
        <v>382</v>
      </c>
      <c r="AT28" t="s">
        <v>382</v>
      </c>
      <c r="AU28" t="s">
        <v>382</v>
      </c>
      <c r="AV28" t="s">
        <v>382</v>
      </c>
      <c r="AW28" t="s">
        <v>382</v>
      </c>
      <c r="AX28" t="s">
        <v>382</v>
      </c>
    </row>
    <row r="29">
      <c r="A29" s="5" t="s">
        <v>382</v>
      </c>
      <c r="B29" t="s">
        <v>7316</v>
      </c>
      <c r="C29" t="s">
        <v>1137</v>
      </c>
      <c r="D29" t="s">
        <v>8205</v>
      </c>
      <c r="E29" t="s">
        <v>8206</v>
      </c>
      <c r="F29" t="s">
        <v>8207</v>
      </c>
      <c r="G29" t="s">
        <v>8208</v>
      </c>
      <c r="H29" t="s">
        <v>8209</v>
      </c>
      <c r="I29" t="s">
        <v>8210</v>
      </c>
      <c r="J29" t="s">
        <v>7317</v>
      </c>
      <c r="K29" t="s">
        <v>1137</v>
      </c>
      <c r="L29" t="s">
        <v>8211</v>
      </c>
      <c r="M29" t="s">
        <v>8212</v>
      </c>
      <c r="N29" t="s">
        <v>8213</v>
      </c>
      <c r="O29" t="s">
        <v>8214</v>
      </c>
      <c r="P29" t="s">
        <v>8215</v>
      </c>
      <c r="Q29" t="s">
        <v>8216</v>
      </c>
      <c r="R29" t="s">
        <v>7318</v>
      </c>
      <c r="S29" t="s">
        <v>1137</v>
      </c>
      <c r="T29" t="s">
        <v>8217</v>
      </c>
      <c r="U29" t="s">
        <v>8218</v>
      </c>
      <c r="V29" t="s">
        <v>8219</v>
      </c>
      <c r="W29" t="s">
        <v>8220</v>
      </c>
      <c r="X29" t="s">
        <v>8221</v>
      </c>
      <c r="Y29" t="s">
        <v>8222</v>
      </c>
      <c r="Z29" t="s">
        <v>7319</v>
      </c>
      <c r="AA29" t="s">
        <v>1137</v>
      </c>
      <c r="AB29" t="s">
        <v>8223</v>
      </c>
      <c r="AC29" t="s">
        <v>8224</v>
      </c>
      <c r="AD29" t="s">
        <v>8225</v>
      </c>
      <c r="AE29" t="s">
        <v>8226</v>
      </c>
      <c r="AF29" t="s">
        <v>8227</v>
      </c>
      <c r="AG29" t="s">
        <v>8228</v>
      </c>
      <c r="AH29" t="s">
        <v>7320</v>
      </c>
      <c r="AI29" t="s">
        <v>1137</v>
      </c>
      <c r="AJ29" t="s">
        <v>8229</v>
      </c>
      <c r="AK29" t="s">
        <v>8230</v>
      </c>
      <c r="AL29" t="s">
        <v>8231</v>
      </c>
      <c r="AM29" t="s">
        <v>8232</v>
      </c>
      <c r="AN29" t="s">
        <v>8233</v>
      </c>
      <c r="AO29" t="s">
        <v>8234</v>
      </c>
      <c r="AP29" t="s">
        <v>7321</v>
      </c>
      <c r="AQ29" t="s">
        <v>1137</v>
      </c>
      <c r="AR29" t="s">
        <v>8235</v>
      </c>
      <c r="AS29" t="s">
        <v>8236</v>
      </c>
      <c r="AT29" t="s">
        <v>8237</v>
      </c>
      <c r="AU29" t="s">
        <v>8238</v>
      </c>
      <c r="AV29" t="s">
        <v>8221</v>
      </c>
      <c r="AW29" t="s">
        <v>8239</v>
      </c>
      <c r="AX29" t="s">
        <v>7322</v>
      </c>
    </row>
    <row r="30">
      <c r="A30" s="5" t="s">
        <v>382</v>
      </c>
      <c r="B30" t="s">
        <v>7323</v>
      </c>
      <c r="C30" t="s">
        <v>8240</v>
      </c>
      <c r="D30" t="s">
        <v>8241</v>
      </c>
      <c r="E30" t="s">
        <v>8242</v>
      </c>
      <c r="F30" t="s">
        <v>8243</v>
      </c>
      <c r="G30" t="s">
        <v>8244</v>
      </c>
      <c r="H30" t="s">
        <v>8245</v>
      </c>
      <c r="I30" t="s">
        <v>8246</v>
      </c>
      <c r="J30" t="s">
        <v>7324</v>
      </c>
      <c r="K30" t="s">
        <v>8247</v>
      </c>
      <c r="L30" t="s">
        <v>8248</v>
      </c>
      <c r="M30" t="s">
        <v>8249</v>
      </c>
      <c r="N30" t="s">
        <v>8250</v>
      </c>
      <c r="O30" t="s">
        <v>8251</v>
      </c>
      <c r="P30" t="s">
        <v>8252</v>
      </c>
      <c r="Q30" t="s">
        <v>8253</v>
      </c>
      <c r="R30" t="s">
        <v>7325</v>
      </c>
      <c r="S30" t="s">
        <v>8254</v>
      </c>
      <c r="T30" t="s">
        <v>8255</v>
      </c>
      <c r="U30" t="s">
        <v>8256</v>
      </c>
      <c r="V30" t="s">
        <v>8257</v>
      </c>
      <c r="W30" t="s">
        <v>8258</v>
      </c>
      <c r="X30" t="s">
        <v>8259</v>
      </c>
      <c r="Y30" t="s">
        <v>8260</v>
      </c>
      <c r="Z30" t="s">
        <v>7326</v>
      </c>
      <c r="AA30" t="s">
        <v>8261</v>
      </c>
      <c r="AB30" t="s">
        <v>8262</v>
      </c>
      <c r="AC30" t="s">
        <v>8263</v>
      </c>
      <c r="AD30" t="s">
        <v>8264</v>
      </c>
      <c r="AE30" t="s">
        <v>8265</v>
      </c>
      <c r="AF30" t="s">
        <v>8266</v>
      </c>
      <c r="AG30" t="s">
        <v>8267</v>
      </c>
      <c r="AH30" t="s">
        <v>7327</v>
      </c>
      <c r="AI30" t="s">
        <v>8268</v>
      </c>
      <c r="AJ30" t="s">
        <v>8269</v>
      </c>
      <c r="AK30" t="s">
        <v>8270</v>
      </c>
      <c r="AL30" t="s">
        <v>8271</v>
      </c>
      <c r="AM30" t="s">
        <v>8272</v>
      </c>
      <c r="AN30" t="s">
        <v>8273</v>
      </c>
      <c r="AO30" t="s">
        <v>8274</v>
      </c>
      <c r="AP30" t="s">
        <v>7328</v>
      </c>
      <c r="AQ30" t="s">
        <v>8275</v>
      </c>
      <c r="AR30" t="s">
        <v>8276</v>
      </c>
      <c r="AS30" t="s">
        <v>8277</v>
      </c>
      <c r="AT30" t="s">
        <v>8278</v>
      </c>
      <c r="AU30" t="s">
        <v>8279</v>
      </c>
      <c r="AV30" t="s">
        <v>8280</v>
      </c>
      <c r="AW30" t="s">
        <v>8281</v>
      </c>
      <c r="AX30" t="s">
        <v>7329</v>
      </c>
    </row>
    <row r="31">
      <c r="A31" s="5" t="s">
        <v>382</v>
      </c>
      <c r="B31" t="s">
        <v>7330</v>
      </c>
      <c r="C31" t="s">
        <v>382</v>
      </c>
      <c r="D31" t="s">
        <v>382</v>
      </c>
      <c r="E31" t="s">
        <v>382</v>
      </c>
      <c r="F31" t="s">
        <v>8282</v>
      </c>
      <c r="G31" t="s">
        <v>8283</v>
      </c>
      <c r="H31" t="s">
        <v>8284</v>
      </c>
      <c r="I31" t="s">
        <v>8285</v>
      </c>
      <c r="J31" t="s">
        <v>1137</v>
      </c>
      <c r="K31" t="s">
        <v>382</v>
      </c>
      <c r="L31" t="s">
        <v>382</v>
      </c>
      <c r="M31" t="s">
        <v>382</v>
      </c>
      <c r="N31" t="s">
        <v>8286</v>
      </c>
      <c r="O31" t="s">
        <v>8287</v>
      </c>
      <c r="P31" t="s">
        <v>8288</v>
      </c>
      <c r="Q31" t="s">
        <v>8289</v>
      </c>
      <c r="R31" t="s">
        <v>1137</v>
      </c>
      <c r="S31" t="s">
        <v>382</v>
      </c>
      <c r="T31" t="s">
        <v>382</v>
      </c>
      <c r="U31" t="s">
        <v>382</v>
      </c>
      <c r="V31" t="s">
        <v>8290</v>
      </c>
      <c r="W31" t="s">
        <v>8291</v>
      </c>
      <c r="X31" t="s">
        <v>8292</v>
      </c>
      <c r="Y31" t="s">
        <v>8293</v>
      </c>
      <c r="Z31" t="s">
        <v>1137</v>
      </c>
      <c r="AA31" t="s">
        <v>382</v>
      </c>
      <c r="AB31" t="s">
        <v>382</v>
      </c>
      <c r="AC31" t="s">
        <v>382</v>
      </c>
      <c r="AD31" t="s">
        <v>8294</v>
      </c>
      <c r="AE31" t="s">
        <v>8295</v>
      </c>
      <c r="AF31" t="s">
        <v>8296</v>
      </c>
      <c r="AG31" t="s">
        <v>8297</v>
      </c>
      <c r="AH31" t="s">
        <v>1137</v>
      </c>
      <c r="AI31" t="s">
        <v>382</v>
      </c>
      <c r="AJ31" t="s">
        <v>382</v>
      </c>
      <c r="AK31" t="s">
        <v>382</v>
      </c>
      <c r="AL31" t="s">
        <v>8298</v>
      </c>
      <c r="AM31" t="s">
        <v>8299</v>
      </c>
      <c r="AN31" t="s">
        <v>8300</v>
      </c>
      <c r="AO31" t="s">
        <v>8293</v>
      </c>
      <c r="AP31" t="s">
        <v>1137</v>
      </c>
      <c r="AQ31" t="s">
        <v>382</v>
      </c>
      <c r="AR31" t="s">
        <v>382</v>
      </c>
      <c r="AS31" t="s">
        <v>382</v>
      </c>
      <c r="AT31" t="s">
        <v>8301</v>
      </c>
      <c r="AU31" t="s">
        <v>8302</v>
      </c>
      <c r="AV31" t="s">
        <v>8303</v>
      </c>
      <c r="AW31" t="s">
        <v>8304</v>
      </c>
      <c r="AX31" t="s">
        <v>1137</v>
      </c>
    </row>
    <row r="32">
      <c r="A32" s="5" t="s">
        <v>382</v>
      </c>
      <c r="B32" t="s">
        <v>7331</v>
      </c>
      <c r="C32" t="s">
        <v>8305</v>
      </c>
      <c r="D32" t="s">
        <v>8306</v>
      </c>
      <c r="E32" t="s">
        <v>8307</v>
      </c>
      <c r="F32" t="s">
        <v>8308</v>
      </c>
      <c r="G32" t="s">
        <v>8309</v>
      </c>
      <c r="H32" t="s">
        <v>8310</v>
      </c>
      <c r="I32" t="s">
        <v>8311</v>
      </c>
      <c r="J32" t="s">
        <v>7332</v>
      </c>
      <c r="K32" t="s">
        <v>8312</v>
      </c>
      <c r="L32" t="s">
        <v>8313</v>
      </c>
      <c r="M32" t="s">
        <v>8314</v>
      </c>
      <c r="N32" t="s">
        <v>8315</v>
      </c>
      <c r="O32" t="s">
        <v>8316</v>
      </c>
      <c r="P32" t="s">
        <v>8317</v>
      </c>
      <c r="Q32" t="s">
        <v>8318</v>
      </c>
      <c r="R32" t="s">
        <v>6579</v>
      </c>
      <c r="S32" t="s">
        <v>8319</v>
      </c>
      <c r="T32" t="s">
        <v>4744</v>
      </c>
      <c r="U32" t="s">
        <v>8320</v>
      </c>
      <c r="V32" t="s">
        <v>8321</v>
      </c>
      <c r="W32" t="s">
        <v>8322</v>
      </c>
      <c r="X32" t="s">
        <v>8323</v>
      </c>
      <c r="Y32" t="s">
        <v>8324</v>
      </c>
      <c r="Z32" t="s">
        <v>7333</v>
      </c>
      <c r="AA32" t="s">
        <v>8325</v>
      </c>
      <c r="AB32" t="s">
        <v>8326</v>
      </c>
      <c r="AC32" t="s">
        <v>8327</v>
      </c>
      <c r="AD32" t="s">
        <v>6304</v>
      </c>
      <c r="AE32" t="s">
        <v>8328</v>
      </c>
      <c r="AF32" t="s">
        <v>8329</v>
      </c>
      <c r="AG32" t="s">
        <v>8330</v>
      </c>
      <c r="AH32" t="s">
        <v>7334</v>
      </c>
      <c r="AI32" t="s">
        <v>8331</v>
      </c>
      <c r="AJ32" t="s">
        <v>8332</v>
      </c>
      <c r="AK32" t="s">
        <v>8333</v>
      </c>
      <c r="AL32" t="s">
        <v>8334</v>
      </c>
      <c r="AM32" t="s">
        <v>8335</v>
      </c>
      <c r="AN32" t="s">
        <v>8336</v>
      </c>
      <c r="AO32" t="s">
        <v>8337</v>
      </c>
      <c r="AP32" t="s">
        <v>7335</v>
      </c>
      <c r="AQ32" t="s">
        <v>8338</v>
      </c>
      <c r="AR32" t="s">
        <v>8339</v>
      </c>
      <c r="AS32" t="s">
        <v>8340</v>
      </c>
      <c r="AT32" t="s">
        <v>4316</v>
      </c>
      <c r="AU32" t="s">
        <v>8341</v>
      </c>
      <c r="AV32" t="s">
        <v>5369</v>
      </c>
      <c r="AW32" t="s">
        <v>8342</v>
      </c>
      <c r="AX32" t="s">
        <v>4711</v>
      </c>
    </row>
    <row r="33">
      <c r="A33" s="5" t="s">
        <v>382</v>
      </c>
      <c r="B33" t="s">
        <v>7336</v>
      </c>
      <c r="C33" t="s">
        <v>382</v>
      </c>
      <c r="D33" t="s">
        <v>382</v>
      </c>
      <c r="E33" t="s">
        <v>382</v>
      </c>
      <c r="F33" t="s">
        <v>382</v>
      </c>
      <c r="G33" t="s">
        <v>382</v>
      </c>
      <c r="H33" t="s">
        <v>382</v>
      </c>
      <c r="I33" t="s">
        <v>8343</v>
      </c>
      <c r="J33" t="s">
        <v>7337</v>
      </c>
      <c r="K33" t="s">
        <v>382</v>
      </c>
      <c r="L33" t="s">
        <v>382</v>
      </c>
      <c r="M33" t="s">
        <v>382</v>
      </c>
      <c r="N33" t="s">
        <v>382</v>
      </c>
      <c r="O33" t="s">
        <v>382</v>
      </c>
      <c r="P33" t="s">
        <v>382</v>
      </c>
      <c r="Q33" t="s">
        <v>8344</v>
      </c>
      <c r="R33" t="s">
        <v>7338</v>
      </c>
      <c r="S33" t="s">
        <v>382</v>
      </c>
      <c r="T33" t="s">
        <v>382</v>
      </c>
      <c r="U33" t="s">
        <v>382</v>
      </c>
      <c r="V33" t="s">
        <v>382</v>
      </c>
      <c r="W33" t="s">
        <v>382</v>
      </c>
      <c r="X33" t="s">
        <v>382</v>
      </c>
      <c r="Y33" t="s">
        <v>8345</v>
      </c>
      <c r="Z33" t="s">
        <v>7339</v>
      </c>
      <c r="AA33" t="s">
        <v>382</v>
      </c>
      <c r="AB33" t="s">
        <v>382</v>
      </c>
      <c r="AC33" t="s">
        <v>382</v>
      </c>
      <c r="AD33" t="s">
        <v>382</v>
      </c>
      <c r="AE33" t="s">
        <v>382</v>
      </c>
      <c r="AF33" t="s">
        <v>382</v>
      </c>
      <c r="AG33" t="s">
        <v>8346</v>
      </c>
      <c r="AH33" t="s">
        <v>7340</v>
      </c>
      <c r="AI33" t="s">
        <v>382</v>
      </c>
      <c r="AJ33" t="s">
        <v>382</v>
      </c>
      <c r="AK33" t="s">
        <v>382</v>
      </c>
      <c r="AL33" t="s">
        <v>382</v>
      </c>
      <c r="AM33" t="s">
        <v>382</v>
      </c>
      <c r="AN33" t="s">
        <v>382</v>
      </c>
      <c r="AO33" t="s">
        <v>8347</v>
      </c>
      <c r="AP33" t="s">
        <v>7341</v>
      </c>
      <c r="AQ33" t="s">
        <v>382</v>
      </c>
      <c r="AR33" t="s">
        <v>382</v>
      </c>
      <c r="AS33" t="s">
        <v>382</v>
      </c>
      <c r="AT33" t="s">
        <v>382</v>
      </c>
      <c r="AU33" t="s">
        <v>382</v>
      </c>
      <c r="AV33" t="s">
        <v>382</v>
      </c>
      <c r="AW33" t="s">
        <v>8348</v>
      </c>
      <c r="AX33" t="s">
        <v>7342</v>
      </c>
    </row>
    <row r="34">
      <c r="A34" s="5" t="s">
        <v>382</v>
      </c>
      <c r="B34" t="s">
        <v>7343</v>
      </c>
      <c r="C34" t="s">
        <v>382</v>
      </c>
      <c r="D34" t="s">
        <v>382</v>
      </c>
      <c r="E34" t="s">
        <v>8349</v>
      </c>
      <c r="F34" t="s">
        <v>8350</v>
      </c>
      <c r="G34" t="s">
        <v>8351</v>
      </c>
      <c r="H34" t="s">
        <v>8352</v>
      </c>
      <c r="I34" t="s">
        <v>8353</v>
      </c>
      <c r="J34" t="s">
        <v>7344</v>
      </c>
      <c r="K34" t="s">
        <v>382</v>
      </c>
      <c r="L34" t="s">
        <v>382</v>
      </c>
      <c r="M34" t="s">
        <v>8354</v>
      </c>
      <c r="N34" t="s">
        <v>8355</v>
      </c>
      <c r="O34" t="s">
        <v>8356</v>
      </c>
      <c r="P34" t="s">
        <v>8357</v>
      </c>
      <c r="Q34" t="s">
        <v>8358</v>
      </c>
      <c r="R34" t="s">
        <v>7345</v>
      </c>
      <c r="S34" t="s">
        <v>382</v>
      </c>
      <c r="T34" t="s">
        <v>382</v>
      </c>
      <c r="U34" t="s">
        <v>8359</v>
      </c>
      <c r="V34" t="s">
        <v>8360</v>
      </c>
      <c r="W34" t="s">
        <v>8361</v>
      </c>
      <c r="X34" t="s">
        <v>8362</v>
      </c>
      <c r="Y34" t="s">
        <v>8363</v>
      </c>
      <c r="Z34" t="s">
        <v>7346</v>
      </c>
      <c r="AA34" t="s">
        <v>382</v>
      </c>
      <c r="AB34" t="s">
        <v>382</v>
      </c>
      <c r="AC34" t="s">
        <v>8364</v>
      </c>
      <c r="AD34" t="s">
        <v>8365</v>
      </c>
      <c r="AE34" t="s">
        <v>8366</v>
      </c>
      <c r="AF34" t="s">
        <v>3423</v>
      </c>
      <c r="AG34" t="s">
        <v>8367</v>
      </c>
      <c r="AH34" t="s">
        <v>7347</v>
      </c>
      <c r="AI34" t="s">
        <v>382</v>
      </c>
      <c r="AJ34" t="s">
        <v>382</v>
      </c>
      <c r="AK34" t="s">
        <v>8368</v>
      </c>
      <c r="AL34" t="s">
        <v>8369</v>
      </c>
      <c r="AM34" t="s">
        <v>8370</v>
      </c>
      <c r="AN34" t="s">
        <v>8371</v>
      </c>
      <c r="AO34" t="s">
        <v>8372</v>
      </c>
      <c r="AP34" t="s">
        <v>7348</v>
      </c>
      <c r="AQ34" t="s">
        <v>382</v>
      </c>
      <c r="AR34" t="s">
        <v>382</v>
      </c>
      <c r="AS34" t="s">
        <v>8373</v>
      </c>
      <c r="AT34" t="s">
        <v>8374</v>
      </c>
      <c r="AU34" t="s">
        <v>8375</v>
      </c>
      <c r="AV34" t="s">
        <v>8376</v>
      </c>
      <c r="AW34" t="s">
        <v>8377</v>
      </c>
      <c r="AX34" t="s">
        <v>7349</v>
      </c>
    </row>
    <row r="35">
      <c r="A35" s="5" t="s">
        <v>382</v>
      </c>
      <c r="B35" t="s">
        <v>7350</v>
      </c>
      <c r="C35" t="s">
        <v>382</v>
      </c>
      <c r="D35" t="s">
        <v>382</v>
      </c>
      <c r="E35" t="s">
        <v>8378</v>
      </c>
      <c r="F35" t="s">
        <v>8379</v>
      </c>
      <c r="G35" t="s">
        <v>8380</v>
      </c>
      <c r="H35" t="s">
        <v>8381</v>
      </c>
      <c r="I35" t="s">
        <v>8382</v>
      </c>
      <c r="J35" t="s">
        <v>7351</v>
      </c>
      <c r="K35" t="s">
        <v>382</v>
      </c>
      <c r="L35" t="s">
        <v>382</v>
      </c>
      <c r="M35" t="s">
        <v>8383</v>
      </c>
      <c r="N35" t="s">
        <v>8384</v>
      </c>
      <c r="O35" t="s">
        <v>8385</v>
      </c>
      <c r="P35" t="s">
        <v>8386</v>
      </c>
      <c r="Q35" t="s">
        <v>8387</v>
      </c>
      <c r="R35" t="s">
        <v>7352</v>
      </c>
      <c r="S35" t="s">
        <v>382</v>
      </c>
      <c r="T35" t="s">
        <v>382</v>
      </c>
      <c r="U35" t="s">
        <v>8388</v>
      </c>
      <c r="V35" t="s">
        <v>8389</v>
      </c>
      <c r="W35" t="s">
        <v>8390</v>
      </c>
      <c r="X35" t="s">
        <v>8391</v>
      </c>
      <c r="Y35" t="s">
        <v>8392</v>
      </c>
      <c r="Z35" t="s">
        <v>7353</v>
      </c>
      <c r="AA35" t="s">
        <v>382</v>
      </c>
      <c r="AB35" t="s">
        <v>382</v>
      </c>
      <c r="AC35" t="s">
        <v>8393</v>
      </c>
      <c r="AD35" t="s">
        <v>8394</v>
      </c>
      <c r="AE35" t="s">
        <v>8395</v>
      </c>
      <c r="AF35" t="s">
        <v>8396</v>
      </c>
      <c r="AG35" t="s">
        <v>8397</v>
      </c>
      <c r="AH35" t="s">
        <v>7354</v>
      </c>
      <c r="AI35" t="s">
        <v>382</v>
      </c>
      <c r="AJ35" t="s">
        <v>382</v>
      </c>
      <c r="AK35" t="s">
        <v>8398</v>
      </c>
      <c r="AL35" t="s">
        <v>8399</v>
      </c>
      <c r="AM35" t="s">
        <v>8400</v>
      </c>
      <c r="AN35" t="s">
        <v>8401</v>
      </c>
      <c r="AO35" t="s">
        <v>8402</v>
      </c>
      <c r="AP35" t="s">
        <v>7355</v>
      </c>
      <c r="AQ35" t="s">
        <v>382</v>
      </c>
      <c r="AR35" t="s">
        <v>382</v>
      </c>
      <c r="AS35" t="s">
        <v>5298</v>
      </c>
      <c r="AT35" t="s">
        <v>8403</v>
      </c>
      <c r="AU35" t="s">
        <v>8404</v>
      </c>
      <c r="AV35" t="s">
        <v>8405</v>
      </c>
      <c r="AW35" t="s">
        <v>8406</v>
      </c>
      <c r="AX35" t="s">
        <v>7356</v>
      </c>
    </row>
    <row r="36">
      <c r="A36" s="5" t="s">
        <v>382</v>
      </c>
      <c r="B36" t="s">
        <v>7357</v>
      </c>
      <c r="C36" t="s">
        <v>8407</v>
      </c>
      <c r="D36" t="s">
        <v>8408</v>
      </c>
      <c r="E36" t="s">
        <v>8409</v>
      </c>
      <c r="F36" t="s">
        <v>8410</v>
      </c>
      <c r="G36" t="s">
        <v>1137</v>
      </c>
      <c r="H36" t="s">
        <v>1137</v>
      </c>
      <c r="I36" t="s">
        <v>1137</v>
      </c>
      <c r="J36" t="s">
        <v>1137</v>
      </c>
      <c r="K36" t="s">
        <v>8411</v>
      </c>
      <c r="L36" t="s">
        <v>8412</v>
      </c>
      <c r="M36" t="s">
        <v>8413</v>
      </c>
      <c r="N36" t="s">
        <v>8414</v>
      </c>
      <c r="O36" t="s">
        <v>1137</v>
      </c>
      <c r="P36" t="s">
        <v>1137</v>
      </c>
      <c r="Q36" t="s">
        <v>1137</v>
      </c>
      <c r="R36" t="s">
        <v>1137</v>
      </c>
      <c r="S36" t="s">
        <v>8415</v>
      </c>
      <c r="T36" t="s">
        <v>8416</v>
      </c>
      <c r="U36" t="s">
        <v>8409</v>
      </c>
      <c r="V36" t="s">
        <v>8417</v>
      </c>
      <c r="W36" t="s">
        <v>1137</v>
      </c>
      <c r="X36" t="s">
        <v>1137</v>
      </c>
      <c r="Y36" t="s">
        <v>1137</v>
      </c>
      <c r="Z36" t="s">
        <v>1137</v>
      </c>
      <c r="AA36" t="s">
        <v>8415</v>
      </c>
      <c r="AB36" t="s">
        <v>8418</v>
      </c>
      <c r="AC36" t="s">
        <v>8419</v>
      </c>
      <c r="AD36" t="s">
        <v>8420</v>
      </c>
      <c r="AE36" t="s">
        <v>1137</v>
      </c>
      <c r="AF36" t="s">
        <v>1137</v>
      </c>
      <c r="AG36" t="s">
        <v>1137</v>
      </c>
      <c r="AH36" t="s">
        <v>1137</v>
      </c>
      <c r="AI36" t="s">
        <v>8421</v>
      </c>
      <c r="AJ36" t="s">
        <v>8422</v>
      </c>
      <c r="AK36" t="s">
        <v>8423</v>
      </c>
      <c r="AL36" t="s">
        <v>8424</v>
      </c>
      <c r="AM36" t="s">
        <v>1137</v>
      </c>
      <c r="AN36" t="s">
        <v>1137</v>
      </c>
      <c r="AO36" t="s">
        <v>1137</v>
      </c>
      <c r="AP36" t="s">
        <v>1137</v>
      </c>
      <c r="AQ36" t="s">
        <v>8425</v>
      </c>
      <c r="AR36" t="s">
        <v>8426</v>
      </c>
      <c r="AS36" t="s">
        <v>8427</v>
      </c>
      <c r="AT36" t="s">
        <v>8417</v>
      </c>
      <c r="AU36" t="s">
        <v>1137</v>
      </c>
      <c r="AV36" t="s">
        <v>1137</v>
      </c>
      <c r="AW36" t="s">
        <v>1137</v>
      </c>
      <c r="AX36" t="s">
        <v>1137</v>
      </c>
    </row>
    <row r="37">
      <c r="A37" s="5" t="s">
        <v>382</v>
      </c>
      <c r="B37" t="s">
        <v>7358</v>
      </c>
      <c r="C37" t="s">
        <v>382</v>
      </c>
      <c r="D37" t="s">
        <v>382</v>
      </c>
      <c r="E37" t="s">
        <v>8428</v>
      </c>
      <c r="F37" t="s">
        <v>8429</v>
      </c>
      <c r="G37" t="s">
        <v>8430</v>
      </c>
      <c r="H37" t="s">
        <v>8431</v>
      </c>
      <c r="I37" t="s">
        <v>8432</v>
      </c>
      <c r="J37" t="s">
        <v>7359</v>
      </c>
      <c r="K37" t="s">
        <v>382</v>
      </c>
      <c r="L37" t="s">
        <v>382</v>
      </c>
      <c r="M37" t="s">
        <v>8433</v>
      </c>
      <c r="N37" t="s">
        <v>8434</v>
      </c>
      <c r="O37" t="s">
        <v>8435</v>
      </c>
      <c r="P37" t="s">
        <v>8436</v>
      </c>
      <c r="Q37" t="s">
        <v>8437</v>
      </c>
      <c r="R37" t="s">
        <v>7360</v>
      </c>
      <c r="S37" t="s">
        <v>382</v>
      </c>
      <c r="T37" t="s">
        <v>382</v>
      </c>
      <c r="U37" t="s">
        <v>8438</v>
      </c>
      <c r="V37" t="s">
        <v>8439</v>
      </c>
      <c r="W37" t="s">
        <v>8440</v>
      </c>
      <c r="X37" t="s">
        <v>8441</v>
      </c>
      <c r="Y37" t="s">
        <v>3851</v>
      </c>
      <c r="Z37" t="s">
        <v>7361</v>
      </c>
      <c r="AA37" t="s">
        <v>382</v>
      </c>
      <c r="AB37" t="s">
        <v>382</v>
      </c>
      <c r="AC37" t="s">
        <v>8442</v>
      </c>
      <c r="AD37" t="s">
        <v>8443</v>
      </c>
      <c r="AE37" t="s">
        <v>8444</v>
      </c>
      <c r="AF37" t="s">
        <v>8445</v>
      </c>
      <c r="AG37" t="s">
        <v>8446</v>
      </c>
      <c r="AH37" t="s">
        <v>7362</v>
      </c>
      <c r="AI37" t="s">
        <v>382</v>
      </c>
      <c r="AJ37" t="s">
        <v>382</v>
      </c>
      <c r="AK37" t="s">
        <v>8447</v>
      </c>
      <c r="AL37" t="s">
        <v>8448</v>
      </c>
      <c r="AM37" t="s">
        <v>8449</v>
      </c>
      <c r="AN37" t="s">
        <v>8450</v>
      </c>
      <c r="AO37" t="s">
        <v>8451</v>
      </c>
      <c r="AP37" t="s">
        <v>7363</v>
      </c>
      <c r="AQ37" t="s">
        <v>382</v>
      </c>
      <c r="AR37" t="s">
        <v>382</v>
      </c>
      <c r="AS37" t="s">
        <v>8452</v>
      </c>
      <c r="AT37" t="s">
        <v>8453</v>
      </c>
      <c r="AU37" t="s">
        <v>8454</v>
      </c>
      <c r="AV37" t="s">
        <v>8455</v>
      </c>
      <c r="AW37" t="s">
        <v>8456</v>
      </c>
      <c r="AX37" t="s">
        <v>7364</v>
      </c>
    </row>
    <row r="38">
      <c r="A38" s="5" t="s">
        <v>382</v>
      </c>
      <c r="B38" t="s">
        <v>7365</v>
      </c>
      <c r="C38" t="s">
        <v>8457</v>
      </c>
      <c r="D38" t="s">
        <v>8458</v>
      </c>
      <c r="E38" t="s">
        <v>8459</v>
      </c>
      <c r="F38" t="s">
        <v>8460</v>
      </c>
      <c r="G38" t="s">
        <v>8461</v>
      </c>
      <c r="H38" t="s">
        <v>8462</v>
      </c>
      <c r="I38" t="s">
        <v>8463</v>
      </c>
      <c r="J38" t="s">
        <v>5486</v>
      </c>
      <c r="K38" t="s">
        <v>8464</v>
      </c>
      <c r="L38" t="s">
        <v>8465</v>
      </c>
      <c r="M38" t="s">
        <v>8466</v>
      </c>
      <c r="N38" t="s">
        <v>8467</v>
      </c>
      <c r="O38" t="s">
        <v>8468</v>
      </c>
      <c r="P38" t="s">
        <v>8469</v>
      </c>
      <c r="Q38" t="s">
        <v>8470</v>
      </c>
      <c r="R38" t="s">
        <v>7366</v>
      </c>
      <c r="S38" t="s">
        <v>5124</v>
      </c>
      <c r="T38" t="s">
        <v>8471</v>
      </c>
      <c r="U38" t="s">
        <v>4519</v>
      </c>
      <c r="V38" t="s">
        <v>6921</v>
      </c>
      <c r="W38" t="s">
        <v>8472</v>
      </c>
      <c r="X38" t="s">
        <v>5871</v>
      </c>
      <c r="Y38" t="s">
        <v>8473</v>
      </c>
      <c r="Z38" t="s">
        <v>7367</v>
      </c>
      <c r="AA38" t="s">
        <v>8474</v>
      </c>
      <c r="AB38" t="s">
        <v>8475</v>
      </c>
      <c r="AC38" t="s">
        <v>8476</v>
      </c>
      <c r="AD38" t="s">
        <v>8477</v>
      </c>
      <c r="AE38" t="s">
        <v>8478</v>
      </c>
      <c r="AF38" t="s">
        <v>3705</v>
      </c>
      <c r="AG38" t="s">
        <v>8479</v>
      </c>
      <c r="AH38" t="s">
        <v>7368</v>
      </c>
      <c r="AI38" t="s">
        <v>8480</v>
      </c>
      <c r="AJ38" t="s">
        <v>8481</v>
      </c>
      <c r="AK38" t="s">
        <v>8482</v>
      </c>
      <c r="AL38" t="s">
        <v>8483</v>
      </c>
      <c r="AM38" t="s">
        <v>8484</v>
      </c>
      <c r="AN38" t="s">
        <v>8485</v>
      </c>
      <c r="AO38" t="s">
        <v>8486</v>
      </c>
      <c r="AP38" t="s">
        <v>7369</v>
      </c>
      <c r="AQ38" t="s">
        <v>8487</v>
      </c>
      <c r="AR38" t="s">
        <v>2860</v>
      </c>
      <c r="AS38" t="s">
        <v>5811</v>
      </c>
      <c r="AT38" t="s">
        <v>8488</v>
      </c>
      <c r="AU38" t="s">
        <v>8489</v>
      </c>
      <c r="AV38" t="s">
        <v>8490</v>
      </c>
      <c r="AW38" t="s">
        <v>8491</v>
      </c>
      <c r="AX38" t="s">
        <v>7370</v>
      </c>
    </row>
    <row r="39">
      <c r="A39" s="5" t="s">
        <v>382</v>
      </c>
      <c r="B39" t="s">
        <v>7371</v>
      </c>
      <c r="C39" t="s">
        <v>382</v>
      </c>
      <c r="D39" t="s">
        <v>382</v>
      </c>
      <c r="E39" t="s">
        <v>382</v>
      </c>
      <c r="F39" t="s">
        <v>8492</v>
      </c>
      <c r="G39" t="s">
        <v>8493</v>
      </c>
      <c r="H39" t="s">
        <v>8494</v>
      </c>
      <c r="I39" t="s">
        <v>8495</v>
      </c>
      <c r="J39" t="s">
        <v>7372</v>
      </c>
      <c r="K39" t="s">
        <v>382</v>
      </c>
      <c r="L39" t="s">
        <v>382</v>
      </c>
      <c r="M39" t="s">
        <v>382</v>
      </c>
      <c r="N39" t="s">
        <v>8496</v>
      </c>
      <c r="O39" t="s">
        <v>8497</v>
      </c>
      <c r="P39" t="s">
        <v>8498</v>
      </c>
      <c r="Q39" t="s">
        <v>8499</v>
      </c>
      <c r="R39" t="s">
        <v>7373</v>
      </c>
      <c r="S39" t="s">
        <v>382</v>
      </c>
      <c r="T39" t="s">
        <v>382</v>
      </c>
      <c r="U39" t="s">
        <v>382</v>
      </c>
      <c r="V39" t="s">
        <v>8500</v>
      </c>
      <c r="W39" t="s">
        <v>8501</v>
      </c>
      <c r="X39" t="s">
        <v>8502</v>
      </c>
      <c r="Y39" t="s">
        <v>8503</v>
      </c>
      <c r="Z39" t="s">
        <v>7374</v>
      </c>
      <c r="AA39" t="s">
        <v>382</v>
      </c>
      <c r="AB39" t="s">
        <v>382</v>
      </c>
      <c r="AC39" t="s">
        <v>382</v>
      </c>
      <c r="AD39" t="s">
        <v>8504</v>
      </c>
      <c r="AE39" t="s">
        <v>8505</v>
      </c>
      <c r="AF39" t="s">
        <v>8506</v>
      </c>
      <c r="AG39" t="s">
        <v>8507</v>
      </c>
      <c r="AH39" t="s">
        <v>7375</v>
      </c>
      <c r="AI39" t="s">
        <v>382</v>
      </c>
      <c r="AJ39" t="s">
        <v>382</v>
      </c>
      <c r="AK39" t="s">
        <v>382</v>
      </c>
      <c r="AL39" t="s">
        <v>8508</v>
      </c>
      <c r="AM39" t="s">
        <v>8509</v>
      </c>
      <c r="AN39" t="s">
        <v>8510</v>
      </c>
      <c r="AO39" t="s">
        <v>8511</v>
      </c>
      <c r="AP39" t="s">
        <v>7376</v>
      </c>
      <c r="AQ39" t="s">
        <v>382</v>
      </c>
      <c r="AR39" t="s">
        <v>382</v>
      </c>
      <c r="AS39" t="s">
        <v>382</v>
      </c>
      <c r="AT39" t="s">
        <v>8512</v>
      </c>
      <c r="AU39" t="s">
        <v>8513</v>
      </c>
      <c r="AV39" t="s">
        <v>8514</v>
      </c>
      <c r="AW39" t="s">
        <v>8515</v>
      </c>
      <c r="AX39" t="s">
        <v>7377</v>
      </c>
    </row>
    <row r="40">
      <c r="A40" s="5" t="s">
        <v>382</v>
      </c>
      <c r="B40" t="s">
        <v>7378</v>
      </c>
      <c r="C40" t="s">
        <v>382</v>
      </c>
      <c r="D40" t="s">
        <v>382</v>
      </c>
      <c r="E40" t="s">
        <v>382</v>
      </c>
      <c r="F40" t="s">
        <v>1137</v>
      </c>
      <c r="G40" t="s">
        <v>1137</v>
      </c>
      <c r="H40" t="s">
        <v>1137</v>
      </c>
      <c r="I40" t="s">
        <v>7312</v>
      </c>
      <c r="J40" t="s">
        <v>7379</v>
      </c>
      <c r="K40" t="s">
        <v>382</v>
      </c>
      <c r="L40" t="s">
        <v>382</v>
      </c>
      <c r="M40" t="s">
        <v>382</v>
      </c>
      <c r="N40" t="s">
        <v>1137</v>
      </c>
      <c r="O40" t="s">
        <v>1137</v>
      </c>
      <c r="P40" t="s">
        <v>1137</v>
      </c>
      <c r="Q40" t="s">
        <v>7312</v>
      </c>
      <c r="R40" t="s">
        <v>7380</v>
      </c>
      <c r="S40" t="s">
        <v>382</v>
      </c>
      <c r="T40" t="s">
        <v>382</v>
      </c>
      <c r="U40" t="s">
        <v>382</v>
      </c>
      <c r="V40" t="s">
        <v>1137</v>
      </c>
      <c r="W40" t="s">
        <v>1137</v>
      </c>
      <c r="X40" t="s">
        <v>1137</v>
      </c>
      <c r="Y40" t="s">
        <v>8516</v>
      </c>
      <c r="Z40" t="s">
        <v>7381</v>
      </c>
      <c r="AA40" t="s">
        <v>382</v>
      </c>
      <c r="AB40" t="s">
        <v>382</v>
      </c>
      <c r="AC40" t="s">
        <v>382</v>
      </c>
      <c r="AD40" t="s">
        <v>1137</v>
      </c>
      <c r="AE40" t="s">
        <v>1137</v>
      </c>
      <c r="AF40" t="s">
        <v>1137</v>
      </c>
      <c r="AG40" t="s">
        <v>8517</v>
      </c>
      <c r="AH40" t="s">
        <v>7382</v>
      </c>
      <c r="AI40" t="s">
        <v>382</v>
      </c>
      <c r="AJ40" t="s">
        <v>382</v>
      </c>
      <c r="AK40" t="s">
        <v>382</v>
      </c>
      <c r="AL40" t="s">
        <v>1137</v>
      </c>
      <c r="AM40" t="s">
        <v>1137</v>
      </c>
      <c r="AN40" t="s">
        <v>1137</v>
      </c>
      <c r="AO40" t="s">
        <v>8518</v>
      </c>
      <c r="AP40" t="s">
        <v>7383</v>
      </c>
      <c r="AQ40" t="s">
        <v>382</v>
      </c>
      <c r="AR40" t="s">
        <v>382</v>
      </c>
      <c r="AS40" t="s">
        <v>382</v>
      </c>
      <c r="AT40" t="s">
        <v>1137</v>
      </c>
      <c r="AU40" t="s">
        <v>1137</v>
      </c>
      <c r="AV40" t="s">
        <v>1137</v>
      </c>
      <c r="AW40" t="s">
        <v>8519</v>
      </c>
      <c r="AX40" t="s">
        <v>7384</v>
      </c>
    </row>
    <row r="41">
      <c r="A41" s="5" t="s">
        <v>382</v>
      </c>
      <c r="B41" t="s">
        <v>7385</v>
      </c>
      <c r="C41" t="s">
        <v>8520</v>
      </c>
      <c r="D41" t="s">
        <v>8521</v>
      </c>
      <c r="E41" t="s">
        <v>8522</v>
      </c>
      <c r="F41" t="s">
        <v>8523</v>
      </c>
      <c r="G41" t="s">
        <v>8524</v>
      </c>
      <c r="H41" t="s">
        <v>8525</v>
      </c>
      <c r="I41" t="s">
        <v>8526</v>
      </c>
      <c r="J41" t="s">
        <v>7386</v>
      </c>
      <c r="K41" t="s">
        <v>8527</v>
      </c>
      <c r="L41" t="s">
        <v>8528</v>
      </c>
      <c r="M41" t="s">
        <v>8529</v>
      </c>
      <c r="N41" t="s">
        <v>8530</v>
      </c>
      <c r="O41" t="s">
        <v>8531</v>
      </c>
      <c r="P41" t="s">
        <v>8532</v>
      </c>
      <c r="Q41" t="s">
        <v>8533</v>
      </c>
      <c r="R41" t="s">
        <v>5769</v>
      </c>
      <c r="S41" t="s">
        <v>8534</v>
      </c>
      <c r="T41" t="s">
        <v>8535</v>
      </c>
      <c r="U41" t="s">
        <v>8536</v>
      </c>
      <c r="V41" t="s">
        <v>8537</v>
      </c>
      <c r="W41" t="s">
        <v>8538</v>
      </c>
      <c r="X41" t="s">
        <v>8539</v>
      </c>
      <c r="Y41" t="s">
        <v>8540</v>
      </c>
      <c r="Z41" t="s">
        <v>3793</v>
      </c>
      <c r="AA41" t="s">
        <v>8541</v>
      </c>
      <c r="AB41" t="s">
        <v>8542</v>
      </c>
      <c r="AC41" t="s">
        <v>8543</v>
      </c>
      <c r="AD41" t="s">
        <v>8544</v>
      </c>
      <c r="AE41" t="s">
        <v>8545</v>
      </c>
      <c r="AF41" t="s">
        <v>8546</v>
      </c>
      <c r="AG41" t="s">
        <v>8547</v>
      </c>
      <c r="AH41" t="s">
        <v>7387</v>
      </c>
      <c r="AI41" t="s">
        <v>8548</v>
      </c>
      <c r="AJ41" t="s">
        <v>8549</v>
      </c>
      <c r="AK41" t="s">
        <v>8550</v>
      </c>
      <c r="AL41" t="s">
        <v>8551</v>
      </c>
      <c r="AM41" t="s">
        <v>8298</v>
      </c>
      <c r="AN41" t="s">
        <v>8552</v>
      </c>
      <c r="AO41" t="s">
        <v>8553</v>
      </c>
      <c r="AP41" t="s">
        <v>7388</v>
      </c>
      <c r="AQ41" t="s">
        <v>8554</v>
      </c>
      <c r="AR41" t="s">
        <v>8555</v>
      </c>
      <c r="AS41" t="s">
        <v>8556</v>
      </c>
      <c r="AT41" t="s">
        <v>8333</v>
      </c>
      <c r="AU41" t="s">
        <v>8557</v>
      </c>
      <c r="AV41" t="s">
        <v>6407</v>
      </c>
      <c r="AW41" t="s">
        <v>8558</v>
      </c>
      <c r="AX41" t="s">
        <v>7389</v>
      </c>
    </row>
    <row r="42">
      <c r="A42" s="5" t="s">
        <v>382</v>
      </c>
      <c r="B42" t="s">
        <v>7390</v>
      </c>
      <c r="C42" t="s">
        <v>382</v>
      </c>
      <c r="D42" t="s">
        <v>382</v>
      </c>
      <c r="E42" t="s">
        <v>8559</v>
      </c>
      <c r="F42" t="s">
        <v>8560</v>
      </c>
      <c r="G42" t="s">
        <v>8561</v>
      </c>
      <c r="H42" t="s">
        <v>8562</v>
      </c>
      <c r="I42" t="s">
        <v>8563</v>
      </c>
      <c r="J42" t="s">
        <v>7391</v>
      </c>
      <c r="K42" t="s">
        <v>382</v>
      </c>
      <c r="L42" t="s">
        <v>382</v>
      </c>
      <c r="M42" t="s">
        <v>8564</v>
      </c>
      <c r="N42" t="s">
        <v>8565</v>
      </c>
      <c r="O42" t="s">
        <v>8566</v>
      </c>
      <c r="P42" t="s">
        <v>8567</v>
      </c>
      <c r="Q42" t="s">
        <v>8568</v>
      </c>
      <c r="R42" t="s">
        <v>7392</v>
      </c>
      <c r="S42" t="s">
        <v>382</v>
      </c>
      <c r="T42" t="s">
        <v>382</v>
      </c>
      <c r="U42" t="s">
        <v>8569</v>
      </c>
      <c r="V42" t="s">
        <v>8570</v>
      </c>
      <c r="W42" t="s">
        <v>8571</v>
      </c>
      <c r="X42" t="s">
        <v>8572</v>
      </c>
      <c r="Y42" t="s">
        <v>8573</v>
      </c>
      <c r="Z42" t="s">
        <v>7393</v>
      </c>
      <c r="AA42" t="s">
        <v>382</v>
      </c>
      <c r="AB42" t="s">
        <v>382</v>
      </c>
      <c r="AC42" t="s">
        <v>8574</v>
      </c>
      <c r="AD42" t="s">
        <v>8575</v>
      </c>
      <c r="AE42" t="s">
        <v>8576</v>
      </c>
      <c r="AF42" t="s">
        <v>8577</v>
      </c>
      <c r="AG42" t="s">
        <v>8578</v>
      </c>
      <c r="AH42" t="s">
        <v>7394</v>
      </c>
      <c r="AI42" t="s">
        <v>382</v>
      </c>
      <c r="AJ42" t="s">
        <v>382</v>
      </c>
      <c r="AK42" t="s">
        <v>8579</v>
      </c>
      <c r="AL42" t="s">
        <v>8580</v>
      </c>
      <c r="AM42" t="s">
        <v>8581</v>
      </c>
      <c r="AN42" t="s">
        <v>8582</v>
      </c>
      <c r="AO42" t="s">
        <v>8583</v>
      </c>
      <c r="AP42" t="s">
        <v>7391</v>
      </c>
      <c r="AQ42" t="s">
        <v>382</v>
      </c>
      <c r="AR42" t="s">
        <v>382</v>
      </c>
      <c r="AS42" t="s">
        <v>8584</v>
      </c>
      <c r="AT42" t="s">
        <v>8585</v>
      </c>
      <c r="AU42" t="s">
        <v>8586</v>
      </c>
      <c r="AV42" t="s">
        <v>8587</v>
      </c>
      <c r="AW42" t="s">
        <v>8588</v>
      </c>
      <c r="AX42" t="s">
        <v>7395</v>
      </c>
    </row>
    <row r="43">
      <c r="A43" s="5" t="s">
        <v>382</v>
      </c>
      <c r="B43" t="s">
        <v>7396</v>
      </c>
      <c r="C43" t="s">
        <v>382</v>
      </c>
      <c r="D43" t="s">
        <v>382</v>
      </c>
      <c r="E43" t="s">
        <v>382</v>
      </c>
      <c r="F43" t="s">
        <v>382</v>
      </c>
      <c r="G43" t="s">
        <v>382</v>
      </c>
      <c r="H43" t="s">
        <v>382</v>
      </c>
      <c r="I43" t="s">
        <v>382</v>
      </c>
      <c r="J43" t="s">
        <v>382</v>
      </c>
      <c r="K43" t="s">
        <v>382</v>
      </c>
      <c r="L43" t="s">
        <v>382</v>
      </c>
      <c r="M43" t="s">
        <v>382</v>
      </c>
      <c r="N43" t="s">
        <v>382</v>
      </c>
      <c r="O43" t="s">
        <v>382</v>
      </c>
      <c r="P43" t="s">
        <v>382</v>
      </c>
      <c r="Q43" t="s">
        <v>382</v>
      </c>
      <c r="R43" t="s">
        <v>382</v>
      </c>
      <c r="S43" t="s">
        <v>382</v>
      </c>
      <c r="T43" t="s">
        <v>382</v>
      </c>
      <c r="U43" t="s">
        <v>382</v>
      </c>
      <c r="V43" t="s">
        <v>382</v>
      </c>
      <c r="W43" t="s">
        <v>382</v>
      </c>
      <c r="X43" t="s">
        <v>382</v>
      </c>
      <c r="Y43" t="s">
        <v>382</v>
      </c>
      <c r="Z43" t="s">
        <v>382</v>
      </c>
      <c r="AA43" t="s">
        <v>382</v>
      </c>
      <c r="AB43" t="s">
        <v>382</v>
      </c>
      <c r="AC43" t="s">
        <v>382</v>
      </c>
      <c r="AD43" t="s">
        <v>382</v>
      </c>
      <c r="AE43" t="s">
        <v>382</v>
      </c>
      <c r="AF43" t="s">
        <v>382</v>
      </c>
      <c r="AG43" t="s">
        <v>382</v>
      </c>
      <c r="AH43" t="s">
        <v>382</v>
      </c>
      <c r="AI43" t="s">
        <v>382</v>
      </c>
      <c r="AJ43" t="s">
        <v>382</v>
      </c>
      <c r="AK43" t="s">
        <v>382</v>
      </c>
      <c r="AL43" t="s">
        <v>382</v>
      </c>
      <c r="AM43" t="s">
        <v>382</v>
      </c>
      <c r="AN43" t="s">
        <v>382</v>
      </c>
      <c r="AO43" t="s">
        <v>382</v>
      </c>
      <c r="AP43" t="s">
        <v>382</v>
      </c>
      <c r="AQ43" t="s">
        <v>382</v>
      </c>
      <c r="AR43" t="s">
        <v>382</v>
      </c>
      <c r="AS43" t="s">
        <v>382</v>
      </c>
      <c r="AT43" t="s">
        <v>382</v>
      </c>
      <c r="AU43" t="s">
        <v>382</v>
      </c>
      <c r="AV43" t="s">
        <v>382</v>
      </c>
      <c r="AW43" t="s">
        <v>382</v>
      </c>
      <c r="AX43" t="s">
        <v>382</v>
      </c>
    </row>
    <row r="44">
      <c r="A44" s="5" t="s">
        <v>382</v>
      </c>
      <c r="B44" t="s">
        <v>7397</v>
      </c>
      <c r="C44" t="s">
        <v>382</v>
      </c>
      <c r="D44" t="s">
        <v>382</v>
      </c>
      <c r="E44" t="s">
        <v>382</v>
      </c>
      <c r="F44" t="s">
        <v>382</v>
      </c>
      <c r="G44" t="s">
        <v>382</v>
      </c>
      <c r="H44" t="s">
        <v>382</v>
      </c>
      <c r="I44" t="s">
        <v>382</v>
      </c>
      <c r="J44" t="s">
        <v>382</v>
      </c>
      <c r="K44" t="s">
        <v>382</v>
      </c>
      <c r="L44" t="s">
        <v>382</v>
      </c>
      <c r="M44" t="s">
        <v>382</v>
      </c>
      <c r="N44" t="s">
        <v>382</v>
      </c>
      <c r="O44" t="s">
        <v>382</v>
      </c>
      <c r="P44" t="s">
        <v>382</v>
      </c>
      <c r="Q44" t="s">
        <v>382</v>
      </c>
      <c r="R44" t="s">
        <v>382</v>
      </c>
      <c r="S44" t="s">
        <v>382</v>
      </c>
      <c r="T44" t="s">
        <v>382</v>
      </c>
      <c r="U44" t="s">
        <v>382</v>
      </c>
      <c r="V44" t="s">
        <v>382</v>
      </c>
      <c r="W44" t="s">
        <v>382</v>
      </c>
      <c r="X44" t="s">
        <v>382</v>
      </c>
      <c r="Y44" t="s">
        <v>382</v>
      </c>
      <c r="Z44" t="s">
        <v>382</v>
      </c>
      <c r="AA44" t="s">
        <v>382</v>
      </c>
      <c r="AB44" t="s">
        <v>382</v>
      </c>
      <c r="AC44" t="s">
        <v>382</v>
      </c>
      <c r="AD44" t="s">
        <v>382</v>
      </c>
      <c r="AE44" t="s">
        <v>382</v>
      </c>
      <c r="AF44" t="s">
        <v>382</v>
      </c>
      <c r="AG44" t="s">
        <v>382</v>
      </c>
      <c r="AH44" t="s">
        <v>382</v>
      </c>
      <c r="AI44" t="s">
        <v>382</v>
      </c>
      <c r="AJ44" t="s">
        <v>382</v>
      </c>
      <c r="AK44" t="s">
        <v>382</v>
      </c>
      <c r="AL44" t="s">
        <v>382</v>
      </c>
      <c r="AM44" t="s">
        <v>382</v>
      </c>
      <c r="AN44" t="s">
        <v>382</v>
      </c>
      <c r="AO44" t="s">
        <v>382</v>
      </c>
      <c r="AP44" t="s">
        <v>382</v>
      </c>
      <c r="AQ44" t="s">
        <v>382</v>
      </c>
      <c r="AR44" t="s">
        <v>382</v>
      </c>
      <c r="AS44" t="s">
        <v>382</v>
      </c>
      <c r="AT44" t="s">
        <v>382</v>
      </c>
      <c r="AU44" t="s">
        <v>382</v>
      </c>
      <c r="AV44" t="s">
        <v>382</v>
      </c>
      <c r="AW44" t="s">
        <v>382</v>
      </c>
      <c r="AX44" t="s">
        <v>382</v>
      </c>
    </row>
    <row r="45">
      <c r="A45" s="5" t="s">
        <v>382</v>
      </c>
      <c r="B45" t="s">
        <v>7398</v>
      </c>
      <c r="C45" t="s">
        <v>382</v>
      </c>
      <c r="D45" t="s">
        <v>382</v>
      </c>
      <c r="E45" t="s">
        <v>8589</v>
      </c>
      <c r="F45" t="s">
        <v>4886</v>
      </c>
      <c r="G45" t="s">
        <v>8590</v>
      </c>
      <c r="H45" t="s">
        <v>8591</v>
      </c>
      <c r="I45" t="s">
        <v>8592</v>
      </c>
      <c r="J45" t="s">
        <v>7399</v>
      </c>
      <c r="K45" t="s">
        <v>382</v>
      </c>
      <c r="L45" t="s">
        <v>382</v>
      </c>
      <c r="M45" t="s">
        <v>8593</v>
      </c>
      <c r="N45" t="s">
        <v>8594</v>
      </c>
      <c r="O45" t="s">
        <v>8595</v>
      </c>
      <c r="P45" t="s">
        <v>8596</v>
      </c>
      <c r="Q45" t="s">
        <v>8597</v>
      </c>
      <c r="R45" t="s">
        <v>7400</v>
      </c>
      <c r="S45" t="s">
        <v>382</v>
      </c>
      <c r="T45" t="s">
        <v>382</v>
      </c>
      <c r="U45" t="s">
        <v>8598</v>
      </c>
      <c r="V45" t="s">
        <v>8599</v>
      </c>
      <c r="W45" t="s">
        <v>8600</v>
      </c>
      <c r="X45" t="s">
        <v>8601</v>
      </c>
      <c r="Y45" t="s">
        <v>8602</v>
      </c>
      <c r="Z45" t="s">
        <v>7401</v>
      </c>
      <c r="AA45" t="s">
        <v>382</v>
      </c>
      <c r="AB45" t="s">
        <v>382</v>
      </c>
      <c r="AC45" t="s">
        <v>8603</v>
      </c>
      <c r="AD45" t="s">
        <v>8604</v>
      </c>
      <c r="AE45" t="s">
        <v>8605</v>
      </c>
      <c r="AF45" t="s">
        <v>8606</v>
      </c>
      <c r="AG45" t="s">
        <v>8607</v>
      </c>
      <c r="AH45" t="s">
        <v>5575</v>
      </c>
      <c r="AI45" t="s">
        <v>382</v>
      </c>
      <c r="AJ45" t="s">
        <v>382</v>
      </c>
      <c r="AK45" t="s">
        <v>8608</v>
      </c>
      <c r="AL45" t="s">
        <v>8609</v>
      </c>
      <c r="AM45" t="s">
        <v>8610</v>
      </c>
      <c r="AN45" t="s">
        <v>8611</v>
      </c>
      <c r="AO45" t="s">
        <v>8612</v>
      </c>
      <c r="AP45" t="s">
        <v>7402</v>
      </c>
      <c r="AQ45" t="s">
        <v>382</v>
      </c>
      <c r="AR45" t="s">
        <v>382</v>
      </c>
      <c r="AS45" t="s">
        <v>8613</v>
      </c>
      <c r="AT45" t="s">
        <v>8614</v>
      </c>
      <c r="AU45" t="s">
        <v>8615</v>
      </c>
      <c r="AV45" t="s">
        <v>8616</v>
      </c>
      <c r="AW45" t="s">
        <v>8617</v>
      </c>
      <c r="AX45" t="s">
        <v>7403</v>
      </c>
    </row>
    <row r="46">
      <c r="A46" s="5" t="s">
        <v>382</v>
      </c>
      <c r="B46" t="s">
        <v>7404</v>
      </c>
      <c r="C46" t="s">
        <v>382</v>
      </c>
      <c r="D46" t="s">
        <v>382</v>
      </c>
      <c r="E46" t="s">
        <v>382</v>
      </c>
      <c r="F46" t="s">
        <v>382</v>
      </c>
      <c r="G46" t="s">
        <v>382</v>
      </c>
      <c r="H46" t="s">
        <v>382</v>
      </c>
      <c r="I46" t="s">
        <v>382</v>
      </c>
      <c r="J46" t="s">
        <v>382</v>
      </c>
      <c r="K46" t="s">
        <v>382</v>
      </c>
      <c r="L46" t="s">
        <v>382</v>
      </c>
      <c r="M46" t="s">
        <v>382</v>
      </c>
      <c r="N46" t="s">
        <v>382</v>
      </c>
      <c r="O46" t="s">
        <v>382</v>
      </c>
      <c r="P46" t="s">
        <v>382</v>
      </c>
      <c r="Q46" t="s">
        <v>382</v>
      </c>
      <c r="R46" t="s">
        <v>382</v>
      </c>
      <c r="S46" t="s">
        <v>382</v>
      </c>
      <c r="T46" t="s">
        <v>382</v>
      </c>
      <c r="U46" t="s">
        <v>382</v>
      </c>
      <c r="V46" t="s">
        <v>382</v>
      </c>
      <c r="W46" t="s">
        <v>382</v>
      </c>
      <c r="X46" t="s">
        <v>382</v>
      </c>
      <c r="Y46" t="s">
        <v>382</v>
      </c>
      <c r="Z46" t="s">
        <v>382</v>
      </c>
      <c r="AA46" t="s">
        <v>382</v>
      </c>
      <c r="AB46" t="s">
        <v>382</v>
      </c>
      <c r="AC46" t="s">
        <v>382</v>
      </c>
      <c r="AD46" t="s">
        <v>382</v>
      </c>
      <c r="AE46" t="s">
        <v>382</v>
      </c>
      <c r="AF46" t="s">
        <v>382</v>
      </c>
      <c r="AG46" t="s">
        <v>382</v>
      </c>
      <c r="AH46" t="s">
        <v>382</v>
      </c>
      <c r="AI46" t="s">
        <v>382</v>
      </c>
      <c r="AJ46" t="s">
        <v>382</v>
      </c>
      <c r="AK46" t="s">
        <v>382</v>
      </c>
      <c r="AL46" t="s">
        <v>382</v>
      </c>
      <c r="AM46" t="s">
        <v>382</v>
      </c>
      <c r="AN46" t="s">
        <v>382</v>
      </c>
      <c r="AO46" t="s">
        <v>382</v>
      </c>
      <c r="AP46" t="s">
        <v>382</v>
      </c>
      <c r="AQ46" t="s">
        <v>382</v>
      </c>
      <c r="AR46" t="s">
        <v>382</v>
      </c>
      <c r="AS46" t="s">
        <v>382</v>
      </c>
      <c r="AT46" t="s">
        <v>382</v>
      </c>
      <c r="AU46" t="s">
        <v>382</v>
      </c>
      <c r="AV46" t="s">
        <v>382</v>
      </c>
      <c r="AW46" t="s">
        <v>382</v>
      </c>
      <c r="AX46" t="s">
        <v>382</v>
      </c>
    </row>
    <row r="47">
      <c r="A47" s="5" t="s">
        <v>382</v>
      </c>
      <c r="B47" t="s">
        <v>7405</v>
      </c>
      <c r="C47" t="s">
        <v>382</v>
      </c>
      <c r="D47" t="s">
        <v>382</v>
      </c>
      <c r="E47" t="s">
        <v>382</v>
      </c>
      <c r="F47" t="s">
        <v>382</v>
      </c>
      <c r="G47" t="s">
        <v>382</v>
      </c>
      <c r="H47" t="s">
        <v>382</v>
      </c>
      <c r="I47" t="s">
        <v>382</v>
      </c>
      <c r="J47" t="s">
        <v>382</v>
      </c>
      <c r="K47" t="s">
        <v>382</v>
      </c>
      <c r="L47" t="s">
        <v>382</v>
      </c>
      <c r="M47" t="s">
        <v>382</v>
      </c>
      <c r="N47" t="s">
        <v>382</v>
      </c>
      <c r="O47" t="s">
        <v>382</v>
      </c>
      <c r="P47" t="s">
        <v>382</v>
      </c>
      <c r="Q47" t="s">
        <v>382</v>
      </c>
      <c r="R47" t="s">
        <v>382</v>
      </c>
      <c r="S47" t="s">
        <v>382</v>
      </c>
      <c r="T47" t="s">
        <v>382</v>
      </c>
      <c r="U47" t="s">
        <v>382</v>
      </c>
      <c r="V47" t="s">
        <v>382</v>
      </c>
      <c r="W47" t="s">
        <v>382</v>
      </c>
      <c r="X47" t="s">
        <v>382</v>
      </c>
      <c r="Y47" t="s">
        <v>382</v>
      </c>
      <c r="Z47" t="s">
        <v>382</v>
      </c>
      <c r="AA47" t="s">
        <v>382</v>
      </c>
      <c r="AB47" t="s">
        <v>382</v>
      </c>
      <c r="AC47" t="s">
        <v>382</v>
      </c>
      <c r="AD47" t="s">
        <v>382</v>
      </c>
      <c r="AE47" t="s">
        <v>382</v>
      </c>
      <c r="AF47" t="s">
        <v>382</v>
      </c>
      <c r="AG47" t="s">
        <v>382</v>
      </c>
      <c r="AH47" t="s">
        <v>382</v>
      </c>
      <c r="AI47" t="s">
        <v>382</v>
      </c>
      <c r="AJ47" t="s">
        <v>382</v>
      </c>
      <c r="AK47" t="s">
        <v>382</v>
      </c>
      <c r="AL47" t="s">
        <v>382</v>
      </c>
      <c r="AM47" t="s">
        <v>382</v>
      </c>
      <c r="AN47" t="s">
        <v>382</v>
      </c>
      <c r="AO47" t="s">
        <v>382</v>
      </c>
      <c r="AP47" t="s">
        <v>382</v>
      </c>
      <c r="AQ47" t="s">
        <v>382</v>
      </c>
      <c r="AR47" t="s">
        <v>382</v>
      </c>
      <c r="AS47" t="s">
        <v>382</v>
      </c>
      <c r="AT47" t="s">
        <v>382</v>
      </c>
      <c r="AU47" t="s">
        <v>382</v>
      </c>
      <c r="AV47" t="s">
        <v>382</v>
      </c>
      <c r="AW47" t="s">
        <v>382</v>
      </c>
      <c r="AX47" t="s">
        <v>382</v>
      </c>
    </row>
    <row r="48">
      <c r="A48" s="5" t="s">
        <v>382</v>
      </c>
      <c r="B48" t="s">
        <v>7406</v>
      </c>
      <c r="C48" t="s">
        <v>382</v>
      </c>
      <c r="D48" t="s">
        <v>382</v>
      </c>
      <c r="E48" t="s">
        <v>382</v>
      </c>
      <c r="F48" t="s">
        <v>382</v>
      </c>
      <c r="G48" t="s">
        <v>382</v>
      </c>
      <c r="H48" t="s">
        <v>382</v>
      </c>
      <c r="I48" t="s">
        <v>382</v>
      </c>
      <c r="J48" t="s">
        <v>382</v>
      </c>
      <c r="K48" t="s">
        <v>382</v>
      </c>
      <c r="L48" t="s">
        <v>382</v>
      </c>
      <c r="M48" t="s">
        <v>382</v>
      </c>
      <c r="N48" t="s">
        <v>382</v>
      </c>
      <c r="O48" t="s">
        <v>382</v>
      </c>
      <c r="P48" t="s">
        <v>382</v>
      </c>
      <c r="Q48" t="s">
        <v>382</v>
      </c>
      <c r="R48" t="s">
        <v>382</v>
      </c>
      <c r="S48" t="s">
        <v>382</v>
      </c>
      <c r="T48" t="s">
        <v>382</v>
      </c>
      <c r="U48" t="s">
        <v>382</v>
      </c>
      <c r="V48" t="s">
        <v>382</v>
      </c>
      <c r="W48" t="s">
        <v>382</v>
      </c>
      <c r="X48" t="s">
        <v>382</v>
      </c>
      <c r="Y48" t="s">
        <v>382</v>
      </c>
      <c r="Z48" t="s">
        <v>382</v>
      </c>
      <c r="AA48" t="s">
        <v>382</v>
      </c>
      <c r="AB48" t="s">
        <v>382</v>
      </c>
      <c r="AC48" t="s">
        <v>382</v>
      </c>
      <c r="AD48" t="s">
        <v>382</v>
      </c>
      <c r="AE48" t="s">
        <v>382</v>
      </c>
      <c r="AF48" t="s">
        <v>382</v>
      </c>
      <c r="AG48" t="s">
        <v>382</v>
      </c>
      <c r="AH48" t="s">
        <v>382</v>
      </c>
      <c r="AI48" t="s">
        <v>382</v>
      </c>
      <c r="AJ48" t="s">
        <v>382</v>
      </c>
      <c r="AK48" t="s">
        <v>382</v>
      </c>
      <c r="AL48" t="s">
        <v>382</v>
      </c>
      <c r="AM48" t="s">
        <v>382</v>
      </c>
      <c r="AN48" t="s">
        <v>382</v>
      </c>
      <c r="AO48" t="s">
        <v>382</v>
      </c>
      <c r="AP48" t="s">
        <v>382</v>
      </c>
      <c r="AQ48" t="s">
        <v>382</v>
      </c>
      <c r="AR48" t="s">
        <v>382</v>
      </c>
      <c r="AS48" t="s">
        <v>382</v>
      </c>
      <c r="AT48" t="s">
        <v>382</v>
      </c>
      <c r="AU48" t="s">
        <v>382</v>
      </c>
      <c r="AV48" t="s">
        <v>382</v>
      </c>
      <c r="AW48" t="s">
        <v>382</v>
      </c>
      <c r="AX48" t="s">
        <v>382</v>
      </c>
    </row>
    <row r="49">
      <c r="A49" s="5" t="s">
        <v>382</v>
      </c>
      <c r="B49" t="s">
        <v>7407</v>
      </c>
      <c r="C49" t="s">
        <v>8618</v>
      </c>
      <c r="D49" t="s">
        <v>3989</v>
      </c>
      <c r="E49" t="s">
        <v>8619</v>
      </c>
      <c r="F49" t="s">
        <v>8620</v>
      </c>
      <c r="G49" t="s">
        <v>8621</v>
      </c>
      <c r="H49" t="s">
        <v>8622</v>
      </c>
      <c r="I49" t="s">
        <v>8623</v>
      </c>
      <c r="J49" t="s">
        <v>7408</v>
      </c>
      <c r="K49" t="s">
        <v>8624</v>
      </c>
      <c r="L49" t="s">
        <v>8625</v>
      </c>
      <c r="M49" t="s">
        <v>8626</v>
      </c>
      <c r="N49" t="s">
        <v>8627</v>
      </c>
      <c r="O49" t="s">
        <v>8628</v>
      </c>
      <c r="P49" t="s">
        <v>8629</v>
      </c>
      <c r="Q49" t="s">
        <v>8630</v>
      </c>
      <c r="R49" t="s">
        <v>7409</v>
      </c>
      <c r="S49" t="s">
        <v>8631</v>
      </c>
      <c r="T49" t="s">
        <v>8632</v>
      </c>
      <c r="U49" t="s">
        <v>8633</v>
      </c>
      <c r="V49" t="s">
        <v>8634</v>
      </c>
      <c r="W49" t="s">
        <v>8635</v>
      </c>
      <c r="X49" t="s">
        <v>8636</v>
      </c>
      <c r="Y49" t="s">
        <v>8637</v>
      </c>
      <c r="Z49" t="s">
        <v>7410</v>
      </c>
      <c r="AA49" t="s">
        <v>8638</v>
      </c>
      <c r="AB49" t="s">
        <v>8639</v>
      </c>
      <c r="AC49" t="s">
        <v>8640</v>
      </c>
      <c r="AD49" t="s">
        <v>8641</v>
      </c>
      <c r="AE49" t="s">
        <v>8642</v>
      </c>
      <c r="AF49" t="s">
        <v>8643</v>
      </c>
      <c r="AG49" t="s">
        <v>8644</v>
      </c>
      <c r="AH49" t="s">
        <v>7411</v>
      </c>
      <c r="AI49" t="s">
        <v>8645</v>
      </c>
      <c r="AJ49" t="s">
        <v>8646</v>
      </c>
      <c r="AK49" t="s">
        <v>8647</v>
      </c>
      <c r="AL49" t="s">
        <v>8648</v>
      </c>
      <c r="AM49" t="s">
        <v>8649</v>
      </c>
      <c r="AN49" t="s">
        <v>8650</v>
      </c>
      <c r="AO49" t="s">
        <v>8651</v>
      </c>
      <c r="AP49" t="s">
        <v>7412</v>
      </c>
      <c r="AQ49" t="s">
        <v>8652</v>
      </c>
      <c r="AR49" t="s">
        <v>8653</v>
      </c>
      <c r="AS49" t="s">
        <v>8654</v>
      </c>
      <c r="AT49" t="s">
        <v>8655</v>
      </c>
      <c r="AU49" t="s">
        <v>8656</v>
      </c>
      <c r="AV49" t="s">
        <v>8657</v>
      </c>
      <c r="AW49" t="s">
        <v>8658</v>
      </c>
      <c r="AX49" t="s">
        <v>3612</v>
      </c>
    </row>
    <row r="50">
      <c r="A50" s="5" t="s">
        <v>382</v>
      </c>
      <c r="B50" t="s">
        <v>7413</v>
      </c>
      <c r="C50" t="s">
        <v>8659</v>
      </c>
      <c r="D50" t="s">
        <v>8660</v>
      </c>
      <c r="E50" t="s">
        <v>8661</v>
      </c>
      <c r="F50" t="s">
        <v>8662</v>
      </c>
      <c r="G50" t="s">
        <v>8663</v>
      </c>
      <c r="H50" t="s">
        <v>8664</v>
      </c>
      <c r="I50" t="s">
        <v>8665</v>
      </c>
      <c r="J50" t="s">
        <v>7414</v>
      </c>
      <c r="K50" t="s">
        <v>8666</v>
      </c>
      <c r="L50" t="s">
        <v>8667</v>
      </c>
      <c r="M50" t="s">
        <v>8668</v>
      </c>
      <c r="N50" t="s">
        <v>8669</v>
      </c>
      <c r="O50" t="s">
        <v>8670</v>
      </c>
      <c r="P50" t="s">
        <v>8671</v>
      </c>
      <c r="Q50" t="s">
        <v>8672</v>
      </c>
      <c r="R50" t="s">
        <v>7415</v>
      </c>
      <c r="S50" t="s">
        <v>8673</v>
      </c>
      <c r="T50" t="s">
        <v>8674</v>
      </c>
      <c r="U50" t="s">
        <v>8675</v>
      </c>
      <c r="V50" t="s">
        <v>8676</v>
      </c>
      <c r="W50" t="s">
        <v>8677</v>
      </c>
      <c r="X50" t="s">
        <v>8678</v>
      </c>
      <c r="Y50" t="s">
        <v>8679</v>
      </c>
      <c r="Z50" t="s">
        <v>7416</v>
      </c>
      <c r="AA50" t="s">
        <v>8680</v>
      </c>
      <c r="AB50" t="s">
        <v>8681</v>
      </c>
      <c r="AC50" t="s">
        <v>8682</v>
      </c>
      <c r="AD50" t="s">
        <v>8683</v>
      </c>
      <c r="AE50" t="s">
        <v>7345</v>
      </c>
      <c r="AF50" t="s">
        <v>8684</v>
      </c>
      <c r="AG50" t="s">
        <v>8685</v>
      </c>
      <c r="AH50" t="s">
        <v>7417</v>
      </c>
      <c r="AI50" t="s">
        <v>8686</v>
      </c>
      <c r="AJ50" t="s">
        <v>8687</v>
      </c>
      <c r="AK50" t="s">
        <v>8688</v>
      </c>
      <c r="AL50" t="s">
        <v>8689</v>
      </c>
      <c r="AM50" t="s">
        <v>8690</v>
      </c>
      <c r="AN50" t="s">
        <v>8691</v>
      </c>
      <c r="AO50" t="s">
        <v>8692</v>
      </c>
      <c r="AP50" t="s">
        <v>7418</v>
      </c>
      <c r="AQ50" t="s">
        <v>8693</v>
      </c>
      <c r="AR50" t="s">
        <v>8694</v>
      </c>
      <c r="AS50" t="s">
        <v>8695</v>
      </c>
      <c r="AT50" t="s">
        <v>8696</v>
      </c>
      <c r="AU50" t="s">
        <v>8697</v>
      </c>
      <c r="AV50" t="s">
        <v>8698</v>
      </c>
      <c r="AW50" t="s">
        <v>8699</v>
      </c>
      <c r="AX50" t="s">
        <v>7419</v>
      </c>
    </row>
    <row r="51">
      <c r="A51" s="5" t="s">
        <v>382</v>
      </c>
      <c r="B51" t="s">
        <v>7420</v>
      </c>
      <c r="C51" t="s">
        <v>382</v>
      </c>
      <c r="D51" t="s">
        <v>8700</v>
      </c>
      <c r="E51" t="s">
        <v>8701</v>
      </c>
      <c r="F51" t="s">
        <v>8702</v>
      </c>
      <c r="G51" t="s">
        <v>8703</v>
      </c>
      <c r="H51" t="s">
        <v>8704</v>
      </c>
      <c r="I51" t="s">
        <v>8705</v>
      </c>
      <c r="J51" t="s">
        <v>1137</v>
      </c>
      <c r="K51" t="s">
        <v>382</v>
      </c>
      <c r="L51" t="s">
        <v>8706</v>
      </c>
      <c r="M51" t="s">
        <v>8707</v>
      </c>
      <c r="N51" t="s">
        <v>8708</v>
      </c>
      <c r="O51" t="s">
        <v>8709</v>
      </c>
      <c r="P51" t="s">
        <v>8710</v>
      </c>
      <c r="Q51" t="s">
        <v>8711</v>
      </c>
      <c r="R51" t="s">
        <v>1137</v>
      </c>
      <c r="S51" t="s">
        <v>382</v>
      </c>
      <c r="T51" t="s">
        <v>8712</v>
      </c>
      <c r="U51" t="s">
        <v>8713</v>
      </c>
      <c r="V51" t="s">
        <v>8714</v>
      </c>
      <c r="W51" t="s">
        <v>8715</v>
      </c>
      <c r="X51" t="s">
        <v>8716</v>
      </c>
      <c r="Y51" t="s">
        <v>8717</v>
      </c>
      <c r="Z51" t="s">
        <v>1137</v>
      </c>
      <c r="AA51" t="s">
        <v>382</v>
      </c>
      <c r="AB51" t="s">
        <v>8718</v>
      </c>
      <c r="AC51" t="s">
        <v>8701</v>
      </c>
      <c r="AD51" t="s">
        <v>8719</v>
      </c>
      <c r="AE51" t="s">
        <v>8720</v>
      </c>
      <c r="AF51" t="s">
        <v>7312</v>
      </c>
      <c r="AG51" t="s">
        <v>8721</v>
      </c>
      <c r="AH51" t="s">
        <v>1137</v>
      </c>
      <c r="AI51" t="s">
        <v>382</v>
      </c>
      <c r="AJ51" t="s">
        <v>8722</v>
      </c>
      <c r="AK51" t="s">
        <v>8723</v>
      </c>
      <c r="AL51" t="s">
        <v>8724</v>
      </c>
      <c r="AM51" t="s">
        <v>8725</v>
      </c>
      <c r="AN51" t="s">
        <v>8726</v>
      </c>
      <c r="AO51" t="s">
        <v>8727</v>
      </c>
      <c r="AP51" t="s">
        <v>1137</v>
      </c>
      <c r="AQ51" t="s">
        <v>382</v>
      </c>
      <c r="AR51" t="s">
        <v>8728</v>
      </c>
      <c r="AS51" t="s">
        <v>8729</v>
      </c>
      <c r="AT51" t="s">
        <v>8730</v>
      </c>
      <c r="AU51" t="s">
        <v>8731</v>
      </c>
      <c r="AV51" t="s">
        <v>8732</v>
      </c>
      <c r="AW51" t="s">
        <v>7962</v>
      </c>
      <c r="AX51" t="s">
        <v>1137</v>
      </c>
    </row>
    <row r="52">
      <c r="A52" s="5" t="s">
        <v>382</v>
      </c>
      <c r="B52" t="s">
        <v>7421</v>
      </c>
      <c r="C52" t="s">
        <v>382</v>
      </c>
      <c r="D52" t="s">
        <v>382</v>
      </c>
      <c r="E52" t="s">
        <v>382</v>
      </c>
      <c r="F52" t="s">
        <v>8733</v>
      </c>
      <c r="G52" t="s">
        <v>8734</v>
      </c>
      <c r="H52" t="s">
        <v>8735</v>
      </c>
      <c r="I52" t="s">
        <v>8736</v>
      </c>
      <c r="J52" t="s">
        <v>7422</v>
      </c>
      <c r="K52" t="s">
        <v>382</v>
      </c>
      <c r="L52" t="s">
        <v>382</v>
      </c>
      <c r="M52" t="s">
        <v>382</v>
      </c>
      <c r="N52" t="s">
        <v>8737</v>
      </c>
      <c r="O52" t="s">
        <v>8738</v>
      </c>
      <c r="P52" t="s">
        <v>8739</v>
      </c>
      <c r="Q52" t="s">
        <v>8740</v>
      </c>
      <c r="R52" t="s">
        <v>7423</v>
      </c>
      <c r="S52" t="s">
        <v>382</v>
      </c>
      <c r="T52" t="s">
        <v>382</v>
      </c>
      <c r="U52" t="s">
        <v>382</v>
      </c>
      <c r="V52" t="s">
        <v>8741</v>
      </c>
      <c r="W52" t="s">
        <v>8742</v>
      </c>
      <c r="X52" t="s">
        <v>8743</v>
      </c>
      <c r="Y52" t="s">
        <v>8744</v>
      </c>
      <c r="Z52" t="s">
        <v>7424</v>
      </c>
      <c r="AA52" t="s">
        <v>382</v>
      </c>
      <c r="AB52" t="s">
        <v>382</v>
      </c>
      <c r="AC52" t="s">
        <v>382</v>
      </c>
      <c r="AD52" t="s">
        <v>8745</v>
      </c>
      <c r="AE52" t="s">
        <v>8746</v>
      </c>
      <c r="AF52" t="s">
        <v>8747</v>
      </c>
      <c r="AG52" t="s">
        <v>8748</v>
      </c>
      <c r="AH52" t="s">
        <v>7425</v>
      </c>
      <c r="AI52" t="s">
        <v>382</v>
      </c>
      <c r="AJ52" t="s">
        <v>382</v>
      </c>
      <c r="AK52" t="s">
        <v>382</v>
      </c>
      <c r="AL52" t="s">
        <v>8749</v>
      </c>
      <c r="AM52" t="s">
        <v>8750</v>
      </c>
      <c r="AN52" t="s">
        <v>8751</v>
      </c>
      <c r="AO52" t="s">
        <v>8752</v>
      </c>
      <c r="AP52" t="s">
        <v>7426</v>
      </c>
      <c r="AQ52" t="s">
        <v>382</v>
      </c>
      <c r="AR52" t="s">
        <v>382</v>
      </c>
      <c r="AS52" t="s">
        <v>382</v>
      </c>
      <c r="AT52" t="s">
        <v>8753</v>
      </c>
      <c r="AU52" t="s">
        <v>8754</v>
      </c>
      <c r="AV52" t="s">
        <v>8755</v>
      </c>
      <c r="AW52" t="s">
        <v>8756</v>
      </c>
      <c r="AX52" t="s">
        <v>7427</v>
      </c>
    </row>
    <row r="53">
      <c r="A53" s="5" t="s">
        <v>382</v>
      </c>
      <c r="B53" t="s">
        <v>7428</v>
      </c>
      <c r="C53" t="s">
        <v>382</v>
      </c>
      <c r="D53" t="s">
        <v>382</v>
      </c>
      <c r="E53" t="s">
        <v>382</v>
      </c>
      <c r="F53" t="s">
        <v>382</v>
      </c>
      <c r="G53" t="s">
        <v>382</v>
      </c>
      <c r="H53" t="s">
        <v>382</v>
      </c>
      <c r="I53" t="s">
        <v>1137</v>
      </c>
      <c r="J53" t="s">
        <v>1137</v>
      </c>
      <c r="K53" t="s">
        <v>382</v>
      </c>
      <c r="L53" t="s">
        <v>382</v>
      </c>
      <c r="M53" t="s">
        <v>382</v>
      </c>
      <c r="N53" t="s">
        <v>382</v>
      </c>
      <c r="O53" t="s">
        <v>382</v>
      </c>
      <c r="P53" t="s">
        <v>382</v>
      </c>
      <c r="Q53" t="s">
        <v>1137</v>
      </c>
      <c r="R53" t="s">
        <v>1137</v>
      </c>
      <c r="S53" t="s">
        <v>382</v>
      </c>
      <c r="T53" t="s">
        <v>382</v>
      </c>
      <c r="U53" t="s">
        <v>382</v>
      </c>
      <c r="V53" t="s">
        <v>382</v>
      </c>
      <c r="W53" t="s">
        <v>382</v>
      </c>
      <c r="X53" t="s">
        <v>382</v>
      </c>
      <c r="Y53" t="s">
        <v>1137</v>
      </c>
      <c r="Z53" t="s">
        <v>1137</v>
      </c>
      <c r="AA53" t="s">
        <v>382</v>
      </c>
      <c r="AB53" t="s">
        <v>382</v>
      </c>
      <c r="AC53" t="s">
        <v>382</v>
      </c>
      <c r="AD53" t="s">
        <v>382</v>
      </c>
      <c r="AE53" t="s">
        <v>382</v>
      </c>
      <c r="AF53" t="s">
        <v>382</v>
      </c>
      <c r="AG53" t="s">
        <v>1137</v>
      </c>
      <c r="AH53" t="s">
        <v>1137</v>
      </c>
      <c r="AI53" t="s">
        <v>382</v>
      </c>
      <c r="AJ53" t="s">
        <v>382</v>
      </c>
      <c r="AK53" t="s">
        <v>382</v>
      </c>
      <c r="AL53" t="s">
        <v>382</v>
      </c>
      <c r="AM53" t="s">
        <v>382</v>
      </c>
      <c r="AN53" t="s">
        <v>382</v>
      </c>
      <c r="AO53" t="s">
        <v>1137</v>
      </c>
      <c r="AP53" t="s">
        <v>1137</v>
      </c>
      <c r="AQ53" t="s">
        <v>382</v>
      </c>
      <c r="AR53" t="s">
        <v>382</v>
      </c>
      <c r="AS53" t="s">
        <v>382</v>
      </c>
      <c r="AT53" t="s">
        <v>382</v>
      </c>
      <c r="AU53" t="s">
        <v>382</v>
      </c>
      <c r="AV53" t="s">
        <v>382</v>
      </c>
      <c r="AW53" t="s">
        <v>1137</v>
      </c>
      <c r="AX53" t="s">
        <v>1137</v>
      </c>
    </row>
    <row r="54">
      <c r="A54" s="5" t="s">
        <v>382</v>
      </c>
      <c r="B54" t="s">
        <v>7429</v>
      </c>
      <c r="C54" t="s">
        <v>8757</v>
      </c>
      <c r="D54" t="s">
        <v>8758</v>
      </c>
      <c r="E54" t="s">
        <v>8759</v>
      </c>
      <c r="F54" t="s">
        <v>8760</v>
      </c>
      <c r="G54" t="s">
        <v>8761</v>
      </c>
      <c r="H54" t="s">
        <v>8762</v>
      </c>
      <c r="I54" t="s">
        <v>8763</v>
      </c>
      <c r="J54" t="s">
        <v>7430</v>
      </c>
      <c r="K54" t="s">
        <v>8764</v>
      </c>
      <c r="L54" t="s">
        <v>8765</v>
      </c>
      <c r="M54" t="s">
        <v>8766</v>
      </c>
      <c r="N54" t="s">
        <v>8767</v>
      </c>
      <c r="O54" t="s">
        <v>8768</v>
      </c>
      <c r="P54" t="s">
        <v>8769</v>
      </c>
      <c r="Q54" t="s">
        <v>8770</v>
      </c>
      <c r="R54" t="s">
        <v>7431</v>
      </c>
      <c r="S54" t="s">
        <v>8771</v>
      </c>
      <c r="T54" t="s">
        <v>8772</v>
      </c>
      <c r="U54" t="s">
        <v>8773</v>
      </c>
      <c r="V54" t="s">
        <v>8774</v>
      </c>
      <c r="W54" t="s">
        <v>8775</v>
      </c>
      <c r="X54" t="s">
        <v>8776</v>
      </c>
      <c r="Y54" t="s">
        <v>8777</v>
      </c>
      <c r="Z54" t="s">
        <v>7432</v>
      </c>
      <c r="AA54" t="s">
        <v>8778</v>
      </c>
      <c r="AB54" t="s">
        <v>8779</v>
      </c>
      <c r="AC54" t="s">
        <v>8780</v>
      </c>
      <c r="AD54" t="s">
        <v>8781</v>
      </c>
      <c r="AE54" t="s">
        <v>8782</v>
      </c>
      <c r="AF54" t="s">
        <v>8783</v>
      </c>
      <c r="AG54" t="s">
        <v>8784</v>
      </c>
      <c r="AH54" t="s">
        <v>7433</v>
      </c>
      <c r="AI54" t="s">
        <v>8785</v>
      </c>
      <c r="AJ54" t="s">
        <v>8786</v>
      </c>
      <c r="AK54" t="s">
        <v>8787</v>
      </c>
      <c r="AL54" t="s">
        <v>8788</v>
      </c>
      <c r="AM54" t="s">
        <v>8789</v>
      </c>
      <c r="AN54" t="s">
        <v>8790</v>
      </c>
      <c r="AO54" t="s">
        <v>8791</v>
      </c>
      <c r="AP54" t="s">
        <v>7434</v>
      </c>
      <c r="AQ54" t="s">
        <v>8792</v>
      </c>
      <c r="AR54" t="s">
        <v>5262</v>
      </c>
      <c r="AS54" t="s">
        <v>8793</v>
      </c>
      <c r="AT54" t="s">
        <v>8794</v>
      </c>
      <c r="AU54" t="s">
        <v>5563</v>
      </c>
      <c r="AV54" t="s">
        <v>8795</v>
      </c>
      <c r="AW54" t="s">
        <v>8796</v>
      </c>
      <c r="AX54" t="s">
        <v>7435</v>
      </c>
    </row>
    <row r="55">
      <c r="A55" s="5" t="s">
        <v>382</v>
      </c>
      <c r="B55" t="s">
        <v>7436</v>
      </c>
      <c r="C55" t="s">
        <v>382</v>
      </c>
      <c r="D55" t="s">
        <v>382</v>
      </c>
      <c r="E55" t="s">
        <v>382</v>
      </c>
      <c r="F55" t="s">
        <v>382</v>
      </c>
      <c r="G55" t="s">
        <v>382</v>
      </c>
      <c r="H55" t="s">
        <v>382</v>
      </c>
      <c r="I55" t="s">
        <v>382</v>
      </c>
      <c r="J55" t="s">
        <v>1137</v>
      </c>
      <c r="K55" t="s">
        <v>382</v>
      </c>
      <c r="L55" t="s">
        <v>382</v>
      </c>
      <c r="M55" t="s">
        <v>382</v>
      </c>
      <c r="N55" t="s">
        <v>382</v>
      </c>
      <c r="O55" t="s">
        <v>382</v>
      </c>
      <c r="P55" t="s">
        <v>382</v>
      </c>
      <c r="Q55" t="s">
        <v>382</v>
      </c>
      <c r="R55" t="s">
        <v>1137</v>
      </c>
      <c r="S55" t="s">
        <v>382</v>
      </c>
      <c r="T55" t="s">
        <v>382</v>
      </c>
      <c r="U55" t="s">
        <v>382</v>
      </c>
      <c r="V55" t="s">
        <v>382</v>
      </c>
      <c r="W55" t="s">
        <v>382</v>
      </c>
      <c r="X55" t="s">
        <v>382</v>
      </c>
      <c r="Y55" t="s">
        <v>382</v>
      </c>
      <c r="Z55" t="s">
        <v>1137</v>
      </c>
      <c r="AA55" t="s">
        <v>382</v>
      </c>
      <c r="AB55" t="s">
        <v>382</v>
      </c>
      <c r="AC55" t="s">
        <v>382</v>
      </c>
      <c r="AD55" t="s">
        <v>382</v>
      </c>
      <c r="AE55" t="s">
        <v>382</v>
      </c>
      <c r="AF55" t="s">
        <v>382</v>
      </c>
      <c r="AG55" t="s">
        <v>382</v>
      </c>
      <c r="AH55" t="s">
        <v>1137</v>
      </c>
      <c r="AI55" t="s">
        <v>382</v>
      </c>
      <c r="AJ55" t="s">
        <v>382</v>
      </c>
      <c r="AK55" t="s">
        <v>382</v>
      </c>
      <c r="AL55" t="s">
        <v>382</v>
      </c>
      <c r="AM55" t="s">
        <v>382</v>
      </c>
      <c r="AN55" t="s">
        <v>382</v>
      </c>
      <c r="AO55" t="s">
        <v>382</v>
      </c>
      <c r="AP55" t="s">
        <v>1137</v>
      </c>
      <c r="AQ55" t="s">
        <v>382</v>
      </c>
      <c r="AR55" t="s">
        <v>382</v>
      </c>
      <c r="AS55" t="s">
        <v>382</v>
      </c>
      <c r="AT55" t="s">
        <v>382</v>
      </c>
      <c r="AU55" t="s">
        <v>382</v>
      </c>
      <c r="AV55" t="s">
        <v>382</v>
      </c>
      <c r="AW55" t="s">
        <v>382</v>
      </c>
      <c r="AX55" t="s">
        <v>1137</v>
      </c>
    </row>
    <row r="56">
      <c r="A56" s="5" t="s">
        <v>382</v>
      </c>
      <c r="B56" t="s">
        <v>7437</v>
      </c>
      <c r="C56" t="s">
        <v>382</v>
      </c>
      <c r="D56" t="s">
        <v>382</v>
      </c>
      <c r="E56" t="s">
        <v>8797</v>
      </c>
      <c r="F56" t="s">
        <v>8798</v>
      </c>
      <c r="G56" t="s">
        <v>8799</v>
      </c>
      <c r="H56" t="s">
        <v>8800</v>
      </c>
      <c r="I56" t="s">
        <v>8801</v>
      </c>
      <c r="J56" t="s">
        <v>7438</v>
      </c>
      <c r="K56" t="s">
        <v>382</v>
      </c>
      <c r="L56" t="s">
        <v>382</v>
      </c>
      <c r="M56" t="s">
        <v>8802</v>
      </c>
      <c r="N56" t="s">
        <v>8803</v>
      </c>
      <c r="O56" t="s">
        <v>8804</v>
      </c>
      <c r="P56" t="s">
        <v>8805</v>
      </c>
      <c r="Q56" t="s">
        <v>8806</v>
      </c>
      <c r="R56" t="s">
        <v>7439</v>
      </c>
      <c r="S56" t="s">
        <v>382</v>
      </c>
      <c r="T56" t="s">
        <v>382</v>
      </c>
      <c r="U56" t="s">
        <v>8807</v>
      </c>
      <c r="V56" t="s">
        <v>8808</v>
      </c>
      <c r="W56" t="s">
        <v>8809</v>
      </c>
      <c r="X56" t="s">
        <v>8810</v>
      </c>
      <c r="Y56" t="s">
        <v>8811</v>
      </c>
      <c r="Z56" t="s">
        <v>7440</v>
      </c>
      <c r="AA56" t="s">
        <v>382</v>
      </c>
      <c r="AB56" t="s">
        <v>382</v>
      </c>
      <c r="AC56" t="s">
        <v>8812</v>
      </c>
      <c r="AD56" t="s">
        <v>8813</v>
      </c>
      <c r="AE56" t="s">
        <v>8814</v>
      </c>
      <c r="AF56" t="s">
        <v>8815</v>
      </c>
      <c r="AG56" t="s">
        <v>1137</v>
      </c>
      <c r="AH56" t="s">
        <v>1137</v>
      </c>
      <c r="AI56" t="s">
        <v>382</v>
      </c>
      <c r="AJ56" t="s">
        <v>382</v>
      </c>
      <c r="AK56" t="s">
        <v>8816</v>
      </c>
      <c r="AL56" t="s">
        <v>1137</v>
      </c>
      <c r="AM56" t="s">
        <v>1137</v>
      </c>
      <c r="AN56" t="s">
        <v>8817</v>
      </c>
      <c r="AO56" t="s">
        <v>1137</v>
      </c>
      <c r="AP56" t="s">
        <v>1137</v>
      </c>
      <c r="AQ56" t="s">
        <v>382</v>
      </c>
      <c r="AR56" t="s">
        <v>382</v>
      </c>
      <c r="AS56" t="s">
        <v>8818</v>
      </c>
      <c r="AT56" t="s">
        <v>8819</v>
      </c>
      <c r="AU56" t="s">
        <v>8820</v>
      </c>
      <c r="AV56" t="s">
        <v>8810</v>
      </c>
      <c r="AW56" t="s">
        <v>8811</v>
      </c>
      <c r="AX56" t="s">
        <v>7439</v>
      </c>
    </row>
    <row r="57">
      <c r="A57" s="5" t="s">
        <v>382</v>
      </c>
      <c r="B57" t="s">
        <v>7441</v>
      </c>
      <c r="C57" t="s">
        <v>8821</v>
      </c>
      <c r="D57" t="s">
        <v>1137</v>
      </c>
      <c r="E57" t="s">
        <v>1137</v>
      </c>
      <c r="F57" t="s">
        <v>8822</v>
      </c>
      <c r="G57" t="s">
        <v>8823</v>
      </c>
      <c r="H57" t="s">
        <v>8824</v>
      </c>
      <c r="I57" t="s">
        <v>1137</v>
      </c>
      <c r="J57" t="s">
        <v>1137</v>
      </c>
      <c r="K57" t="s">
        <v>8825</v>
      </c>
      <c r="L57" t="s">
        <v>1137</v>
      </c>
      <c r="M57" t="s">
        <v>1137</v>
      </c>
      <c r="N57" t="s">
        <v>8822</v>
      </c>
      <c r="O57" t="s">
        <v>8823</v>
      </c>
      <c r="P57" t="s">
        <v>8826</v>
      </c>
      <c r="Q57" t="s">
        <v>1137</v>
      </c>
      <c r="R57" t="s">
        <v>1137</v>
      </c>
      <c r="S57" t="s">
        <v>8821</v>
      </c>
      <c r="T57" t="s">
        <v>1137</v>
      </c>
      <c r="U57" t="s">
        <v>1137</v>
      </c>
      <c r="V57" t="s">
        <v>8826</v>
      </c>
      <c r="W57" t="s">
        <v>8827</v>
      </c>
      <c r="X57" t="s">
        <v>7312</v>
      </c>
      <c r="Y57" t="s">
        <v>1137</v>
      </c>
      <c r="Z57" t="s">
        <v>1137</v>
      </c>
      <c r="AA57" t="s">
        <v>8821</v>
      </c>
      <c r="AB57" t="s">
        <v>1137</v>
      </c>
      <c r="AC57" t="s">
        <v>1137</v>
      </c>
      <c r="AD57" t="s">
        <v>1137</v>
      </c>
      <c r="AE57" t="s">
        <v>8828</v>
      </c>
      <c r="AF57" t="s">
        <v>7312</v>
      </c>
      <c r="AG57" t="s">
        <v>1137</v>
      </c>
      <c r="AH57" t="s">
        <v>1137</v>
      </c>
      <c r="AI57" t="s">
        <v>8829</v>
      </c>
      <c r="AJ57" t="s">
        <v>1137</v>
      </c>
      <c r="AK57" t="s">
        <v>1137</v>
      </c>
      <c r="AL57" t="s">
        <v>8830</v>
      </c>
      <c r="AM57" t="s">
        <v>7945</v>
      </c>
      <c r="AN57" t="s">
        <v>8831</v>
      </c>
      <c r="AO57" t="s">
        <v>1137</v>
      </c>
      <c r="AP57" t="s">
        <v>1137</v>
      </c>
      <c r="AQ57" t="s">
        <v>8832</v>
      </c>
      <c r="AR57" t="s">
        <v>1137</v>
      </c>
      <c r="AS57" t="s">
        <v>1137</v>
      </c>
      <c r="AT57" t="s">
        <v>8822</v>
      </c>
      <c r="AU57" t="s">
        <v>8827</v>
      </c>
      <c r="AV57" t="s">
        <v>7312</v>
      </c>
      <c r="AW57" t="s">
        <v>1137</v>
      </c>
      <c r="AX57" t="s">
        <v>1137</v>
      </c>
    </row>
    <row r="58">
      <c r="A58" s="5" t="s">
        <v>382</v>
      </c>
      <c r="B58" t="s">
        <v>7442</v>
      </c>
      <c r="C58" t="s">
        <v>8833</v>
      </c>
      <c r="D58" t="s">
        <v>8834</v>
      </c>
      <c r="E58" t="s">
        <v>8835</v>
      </c>
      <c r="F58" t="s">
        <v>8836</v>
      </c>
      <c r="G58" t="s">
        <v>8837</v>
      </c>
      <c r="H58" t="s">
        <v>8838</v>
      </c>
      <c r="I58" t="s">
        <v>5932</v>
      </c>
      <c r="J58" t="s">
        <v>7443</v>
      </c>
      <c r="K58" t="s">
        <v>8839</v>
      </c>
      <c r="L58" t="s">
        <v>8840</v>
      </c>
      <c r="M58" t="s">
        <v>8841</v>
      </c>
      <c r="N58" t="s">
        <v>8842</v>
      </c>
      <c r="O58" t="s">
        <v>8843</v>
      </c>
      <c r="P58" t="s">
        <v>8844</v>
      </c>
      <c r="Q58" t="s">
        <v>8845</v>
      </c>
      <c r="R58" t="s">
        <v>7444</v>
      </c>
      <c r="S58" t="s">
        <v>8846</v>
      </c>
      <c r="T58" t="s">
        <v>8847</v>
      </c>
      <c r="U58" t="s">
        <v>8848</v>
      </c>
      <c r="V58" t="s">
        <v>8849</v>
      </c>
      <c r="W58" t="s">
        <v>8850</v>
      </c>
      <c r="X58" t="s">
        <v>8851</v>
      </c>
      <c r="Y58" t="s">
        <v>8852</v>
      </c>
      <c r="Z58" t="s">
        <v>7445</v>
      </c>
      <c r="AA58" t="s">
        <v>8853</v>
      </c>
      <c r="AB58" t="s">
        <v>8854</v>
      </c>
      <c r="AC58" t="s">
        <v>8855</v>
      </c>
      <c r="AD58" t="s">
        <v>8856</v>
      </c>
      <c r="AE58" t="s">
        <v>8857</v>
      </c>
      <c r="AF58" t="s">
        <v>8858</v>
      </c>
      <c r="AG58" t="s">
        <v>8859</v>
      </c>
      <c r="AH58" t="s">
        <v>7446</v>
      </c>
      <c r="AI58" t="s">
        <v>8144</v>
      </c>
      <c r="AJ58" t="s">
        <v>8860</v>
      </c>
      <c r="AK58" t="s">
        <v>8861</v>
      </c>
      <c r="AL58" t="s">
        <v>8862</v>
      </c>
      <c r="AM58" t="s">
        <v>8863</v>
      </c>
      <c r="AN58" t="s">
        <v>8864</v>
      </c>
      <c r="AO58" t="s">
        <v>8865</v>
      </c>
      <c r="AP58" t="s">
        <v>7447</v>
      </c>
      <c r="AQ58" t="s">
        <v>8866</v>
      </c>
      <c r="AR58" t="s">
        <v>8867</v>
      </c>
      <c r="AS58" t="s">
        <v>8868</v>
      </c>
      <c r="AT58" t="s">
        <v>8869</v>
      </c>
      <c r="AU58" t="s">
        <v>8870</v>
      </c>
      <c r="AV58" t="s">
        <v>8871</v>
      </c>
      <c r="AW58" t="s">
        <v>8872</v>
      </c>
      <c r="AX58" t="s">
        <v>7448</v>
      </c>
    </row>
    <row r="59">
      <c r="A59" s="5" t="s">
        <v>382</v>
      </c>
      <c r="B59" t="s">
        <v>7449</v>
      </c>
      <c r="C59" t="s">
        <v>1137</v>
      </c>
      <c r="D59" t="s">
        <v>1137</v>
      </c>
      <c r="E59" t="s">
        <v>1137</v>
      </c>
      <c r="F59" t="s">
        <v>1137</v>
      </c>
      <c r="G59" t="s">
        <v>382</v>
      </c>
      <c r="H59" t="s">
        <v>382</v>
      </c>
      <c r="I59" t="s">
        <v>382</v>
      </c>
      <c r="J59" t="s">
        <v>1137</v>
      </c>
      <c r="K59" t="s">
        <v>1137</v>
      </c>
      <c r="L59" t="s">
        <v>1137</v>
      </c>
      <c r="M59" t="s">
        <v>1137</v>
      </c>
      <c r="N59" t="s">
        <v>1137</v>
      </c>
      <c r="O59" t="s">
        <v>382</v>
      </c>
      <c r="P59" t="s">
        <v>382</v>
      </c>
      <c r="Q59" t="s">
        <v>382</v>
      </c>
      <c r="R59" t="s">
        <v>1137</v>
      </c>
      <c r="S59" t="s">
        <v>1137</v>
      </c>
      <c r="T59" t="s">
        <v>1137</v>
      </c>
      <c r="U59" t="s">
        <v>1137</v>
      </c>
      <c r="V59" t="s">
        <v>1137</v>
      </c>
      <c r="W59" t="s">
        <v>382</v>
      </c>
      <c r="X59" t="s">
        <v>382</v>
      </c>
      <c r="Y59" t="s">
        <v>382</v>
      </c>
      <c r="Z59" t="s">
        <v>1137</v>
      </c>
      <c r="AA59" t="s">
        <v>1137</v>
      </c>
      <c r="AB59" t="s">
        <v>1137</v>
      </c>
      <c r="AC59" t="s">
        <v>1137</v>
      </c>
      <c r="AD59" t="s">
        <v>1137</v>
      </c>
      <c r="AE59" t="s">
        <v>382</v>
      </c>
      <c r="AF59" t="s">
        <v>382</v>
      </c>
      <c r="AG59" t="s">
        <v>382</v>
      </c>
      <c r="AH59" t="s">
        <v>1137</v>
      </c>
      <c r="AI59" t="s">
        <v>1137</v>
      </c>
      <c r="AJ59" t="s">
        <v>1137</v>
      </c>
      <c r="AK59" t="s">
        <v>1137</v>
      </c>
      <c r="AL59" t="s">
        <v>1137</v>
      </c>
      <c r="AM59" t="s">
        <v>382</v>
      </c>
      <c r="AN59" t="s">
        <v>382</v>
      </c>
      <c r="AO59" t="s">
        <v>382</v>
      </c>
      <c r="AP59" t="s">
        <v>1137</v>
      </c>
      <c r="AQ59" t="s">
        <v>1137</v>
      </c>
      <c r="AR59" t="s">
        <v>1137</v>
      </c>
      <c r="AS59" t="s">
        <v>1137</v>
      </c>
      <c r="AT59" t="s">
        <v>1137</v>
      </c>
      <c r="AU59" t="s">
        <v>382</v>
      </c>
      <c r="AV59" t="s">
        <v>382</v>
      </c>
      <c r="AW59" t="s">
        <v>382</v>
      </c>
      <c r="AX59" t="s">
        <v>1137</v>
      </c>
    </row>
    <row r="60">
      <c r="A60" s="5" t="s">
        <v>382</v>
      </c>
      <c r="B60" t="s">
        <v>7450</v>
      </c>
      <c r="C60" t="s">
        <v>382</v>
      </c>
      <c r="D60" t="s">
        <v>382</v>
      </c>
      <c r="E60" t="s">
        <v>8873</v>
      </c>
      <c r="F60" t="s">
        <v>8874</v>
      </c>
      <c r="G60" t="s">
        <v>5142</v>
      </c>
      <c r="H60" t="s">
        <v>8875</v>
      </c>
      <c r="I60" t="s">
        <v>382</v>
      </c>
      <c r="J60" t="s">
        <v>7451</v>
      </c>
      <c r="K60" t="s">
        <v>382</v>
      </c>
      <c r="L60" t="s">
        <v>382</v>
      </c>
      <c r="M60" t="s">
        <v>8876</v>
      </c>
      <c r="N60" t="s">
        <v>8877</v>
      </c>
      <c r="O60" t="s">
        <v>8878</v>
      </c>
      <c r="P60" t="s">
        <v>8879</v>
      </c>
      <c r="Q60" t="s">
        <v>382</v>
      </c>
      <c r="R60" t="s">
        <v>7452</v>
      </c>
      <c r="S60" t="s">
        <v>382</v>
      </c>
      <c r="T60" t="s">
        <v>382</v>
      </c>
      <c r="U60" t="s">
        <v>8880</v>
      </c>
      <c r="V60" t="s">
        <v>8881</v>
      </c>
      <c r="W60" t="s">
        <v>8882</v>
      </c>
      <c r="X60" t="s">
        <v>8883</v>
      </c>
      <c r="Y60" t="s">
        <v>382</v>
      </c>
      <c r="Z60" t="s">
        <v>7453</v>
      </c>
      <c r="AA60" t="s">
        <v>382</v>
      </c>
      <c r="AB60" t="s">
        <v>382</v>
      </c>
      <c r="AC60" t="s">
        <v>8884</v>
      </c>
      <c r="AD60" t="s">
        <v>8885</v>
      </c>
      <c r="AE60" t="s">
        <v>8886</v>
      </c>
      <c r="AF60" t="s">
        <v>8887</v>
      </c>
      <c r="AG60" t="s">
        <v>382</v>
      </c>
      <c r="AH60" t="s">
        <v>7454</v>
      </c>
      <c r="AI60" t="s">
        <v>382</v>
      </c>
      <c r="AJ60" t="s">
        <v>382</v>
      </c>
      <c r="AK60" t="s">
        <v>8888</v>
      </c>
      <c r="AL60" t="s">
        <v>8889</v>
      </c>
      <c r="AM60" t="s">
        <v>8890</v>
      </c>
      <c r="AN60" t="s">
        <v>8891</v>
      </c>
      <c r="AO60" t="s">
        <v>382</v>
      </c>
      <c r="AP60" t="s">
        <v>7455</v>
      </c>
      <c r="AQ60" t="s">
        <v>382</v>
      </c>
      <c r="AR60" t="s">
        <v>382</v>
      </c>
      <c r="AS60" t="s">
        <v>8892</v>
      </c>
      <c r="AT60" t="s">
        <v>8893</v>
      </c>
      <c r="AU60" t="s">
        <v>8894</v>
      </c>
      <c r="AV60" t="s">
        <v>8895</v>
      </c>
      <c r="AW60" t="s">
        <v>382</v>
      </c>
      <c r="AX60" t="s">
        <v>7456</v>
      </c>
    </row>
    <row r="61">
      <c r="A61" s="5" t="s">
        <v>382</v>
      </c>
      <c r="B61" t="s">
        <v>7457</v>
      </c>
      <c r="C61" t="s">
        <v>382</v>
      </c>
      <c r="D61" t="s">
        <v>8896</v>
      </c>
      <c r="E61" t="s">
        <v>5429</v>
      </c>
      <c r="F61" t="s">
        <v>5888</v>
      </c>
      <c r="G61" t="s">
        <v>8897</v>
      </c>
      <c r="H61" t="s">
        <v>8898</v>
      </c>
      <c r="I61" t="s">
        <v>8899</v>
      </c>
      <c r="J61" t="s">
        <v>6301</v>
      </c>
      <c r="K61" t="s">
        <v>382</v>
      </c>
      <c r="L61" t="s">
        <v>8900</v>
      </c>
      <c r="M61" t="s">
        <v>8901</v>
      </c>
      <c r="N61" t="s">
        <v>8902</v>
      </c>
      <c r="O61" t="s">
        <v>8903</v>
      </c>
      <c r="P61" t="s">
        <v>8904</v>
      </c>
      <c r="Q61" t="s">
        <v>8905</v>
      </c>
      <c r="R61" t="s">
        <v>4540</v>
      </c>
      <c r="S61" t="s">
        <v>382</v>
      </c>
      <c r="T61" t="s">
        <v>8906</v>
      </c>
      <c r="U61" t="s">
        <v>7648</v>
      </c>
      <c r="V61" t="s">
        <v>6955</v>
      </c>
      <c r="W61" t="s">
        <v>4394</v>
      </c>
      <c r="X61" t="s">
        <v>8907</v>
      </c>
      <c r="Y61" t="s">
        <v>8908</v>
      </c>
      <c r="Z61" t="s">
        <v>7458</v>
      </c>
      <c r="AA61" t="s">
        <v>382</v>
      </c>
      <c r="AB61" t="s">
        <v>5885</v>
      </c>
      <c r="AC61" t="s">
        <v>6019</v>
      </c>
      <c r="AD61" t="s">
        <v>8909</v>
      </c>
      <c r="AE61" t="s">
        <v>6453</v>
      </c>
      <c r="AF61" t="s">
        <v>6949</v>
      </c>
      <c r="AG61" t="s">
        <v>8910</v>
      </c>
      <c r="AH61" t="s">
        <v>7459</v>
      </c>
      <c r="AI61" t="s">
        <v>382</v>
      </c>
      <c r="AJ61" t="s">
        <v>8911</v>
      </c>
      <c r="AK61" t="s">
        <v>8912</v>
      </c>
      <c r="AL61" t="s">
        <v>8913</v>
      </c>
      <c r="AM61" t="s">
        <v>3910</v>
      </c>
      <c r="AN61" t="s">
        <v>8914</v>
      </c>
      <c r="AO61" t="s">
        <v>6535</v>
      </c>
      <c r="AP61" t="s">
        <v>7460</v>
      </c>
      <c r="AQ61" t="s">
        <v>382</v>
      </c>
      <c r="AR61" t="s">
        <v>8915</v>
      </c>
      <c r="AS61" t="s">
        <v>8916</v>
      </c>
      <c r="AT61" t="s">
        <v>8917</v>
      </c>
      <c r="AU61" t="s">
        <v>8918</v>
      </c>
      <c r="AV61" t="s">
        <v>8919</v>
      </c>
      <c r="AW61" t="s">
        <v>6856</v>
      </c>
      <c r="AX61" t="s">
        <v>7461</v>
      </c>
    </row>
    <row r="62">
      <c r="A62" s="5" t="s">
        <v>382</v>
      </c>
      <c r="B62" t="s">
        <v>7462</v>
      </c>
      <c r="C62" t="s">
        <v>382</v>
      </c>
      <c r="D62" t="s">
        <v>382</v>
      </c>
      <c r="E62" t="s">
        <v>8920</v>
      </c>
      <c r="F62" t="s">
        <v>8921</v>
      </c>
      <c r="G62" t="s">
        <v>8922</v>
      </c>
      <c r="H62" t="s">
        <v>8923</v>
      </c>
      <c r="I62" t="s">
        <v>8924</v>
      </c>
      <c r="J62" t="s">
        <v>7463</v>
      </c>
      <c r="K62" t="s">
        <v>382</v>
      </c>
      <c r="L62" t="s">
        <v>382</v>
      </c>
      <c r="M62" t="s">
        <v>8925</v>
      </c>
      <c r="N62" t="s">
        <v>8926</v>
      </c>
      <c r="O62" t="s">
        <v>8927</v>
      </c>
      <c r="P62" t="s">
        <v>8928</v>
      </c>
      <c r="Q62" t="s">
        <v>7771</v>
      </c>
      <c r="R62" t="s">
        <v>7464</v>
      </c>
      <c r="S62" t="s">
        <v>382</v>
      </c>
      <c r="T62" t="s">
        <v>382</v>
      </c>
      <c r="U62" t="s">
        <v>8929</v>
      </c>
      <c r="V62" t="s">
        <v>8930</v>
      </c>
      <c r="W62" t="s">
        <v>8931</v>
      </c>
      <c r="X62" t="s">
        <v>8932</v>
      </c>
      <c r="Y62" t="s">
        <v>8933</v>
      </c>
      <c r="Z62" t="s">
        <v>7465</v>
      </c>
      <c r="AA62" t="s">
        <v>382</v>
      </c>
      <c r="AB62" t="s">
        <v>382</v>
      </c>
      <c r="AC62" t="s">
        <v>8934</v>
      </c>
      <c r="AD62" t="s">
        <v>8935</v>
      </c>
      <c r="AE62" t="s">
        <v>2870</v>
      </c>
      <c r="AF62" t="s">
        <v>8936</v>
      </c>
      <c r="AG62" t="s">
        <v>8937</v>
      </c>
      <c r="AH62" t="s">
        <v>7466</v>
      </c>
      <c r="AI62" t="s">
        <v>382</v>
      </c>
      <c r="AJ62" t="s">
        <v>382</v>
      </c>
      <c r="AK62" t="s">
        <v>8938</v>
      </c>
      <c r="AL62" t="s">
        <v>8939</v>
      </c>
      <c r="AM62" t="s">
        <v>8940</v>
      </c>
      <c r="AN62" t="s">
        <v>8941</v>
      </c>
      <c r="AO62" t="s">
        <v>8942</v>
      </c>
      <c r="AP62" t="s">
        <v>7467</v>
      </c>
      <c r="AQ62" t="s">
        <v>382</v>
      </c>
      <c r="AR62" t="s">
        <v>382</v>
      </c>
      <c r="AS62" t="s">
        <v>8943</v>
      </c>
      <c r="AT62" t="s">
        <v>8944</v>
      </c>
      <c r="AU62" t="s">
        <v>8945</v>
      </c>
      <c r="AV62" t="s">
        <v>8946</v>
      </c>
      <c r="AW62" t="s">
        <v>8947</v>
      </c>
      <c r="AX62" t="s">
        <v>7468</v>
      </c>
    </row>
    <row r="63">
      <c r="A63" s="5" t="s">
        <v>382</v>
      </c>
      <c r="B63" t="s">
        <v>7469</v>
      </c>
      <c r="C63" t="s">
        <v>8948</v>
      </c>
      <c r="D63" t="s">
        <v>8949</v>
      </c>
      <c r="E63" t="s">
        <v>8950</v>
      </c>
      <c r="F63" t="s">
        <v>8951</v>
      </c>
      <c r="G63" t="s">
        <v>8952</v>
      </c>
      <c r="H63" t="s">
        <v>8953</v>
      </c>
      <c r="I63" t="s">
        <v>8954</v>
      </c>
      <c r="J63" t="s">
        <v>7470</v>
      </c>
      <c r="K63" t="s">
        <v>8955</v>
      </c>
      <c r="L63" t="s">
        <v>8956</v>
      </c>
      <c r="M63" t="s">
        <v>8957</v>
      </c>
      <c r="N63" t="s">
        <v>8958</v>
      </c>
      <c r="O63" t="s">
        <v>8959</v>
      </c>
      <c r="P63" t="s">
        <v>8960</v>
      </c>
      <c r="Q63" t="s">
        <v>8961</v>
      </c>
      <c r="R63" t="s">
        <v>7470</v>
      </c>
      <c r="S63" t="s">
        <v>8962</v>
      </c>
      <c r="T63" t="s">
        <v>8963</v>
      </c>
      <c r="U63" t="s">
        <v>8964</v>
      </c>
      <c r="V63" t="s">
        <v>8965</v>
      </c>
      <c r="W63" t="s">
        <v>8966</v>
      </c>
      <c r="X63" t="s">
        <v>8967</v>
      </c>
      <c r="Y63" t="s">
        <v>8968</v>
      </c>
      <c r="Z63" t="s">
        <v>7471</v>
      </c>
      <c r="AA63" t="s">
        <v>8969</v>
      </c>
      <c r="AB63" t="s">
        <v>8970</v>
      </c>
      <c r="AC63" t="s">
        <v>8971</v>
      </c>
      <c r="AD63" t="s">
        <v>8972</v>
      </c>
      <c r="AE63" t="s">
        <v>8973</v>
      </c>
      <c r="AF63" t="s">
        <v>8974</v>
      </c>
      <c r="AG63" t="s">
        <v>8975</v>
      </c>
      <c r="AH63" t="s">
        <v>7472</v>
      </c>
      <c r="AI63" t="s">
        <v>8976</v>
      </c>
      <c r="AJ63" t="s">
        <v>8977</v>
      </c>
      <c r="AK63" t="s">
        <v>8978</v>
      </c>
      <c r="AL63" t="s">
        <v>8979</v>
      </c>
      <c r="AM63" t="s">
        <v>8980</v>
      </c>
      <c r="AN63" t="s">
        <v>8981</v>
      </c>
      <c r="AO63" t="s">
        <v>8982</v>
      </c>
      <c r="AP63" t="s">
        <v>7393</v>
      </c>
      <c r="AQ63" t="s">
        <v>8983</v>
      </c>
      <c r="AR63" t="s">
        <v>8984</v>
      </c>
      <c r="AS63" t="s">
        <v>8985</v>
      </c>
      <c r="AT63" t="s">
        <v>8986</v>
      </c>
      <c r="AU63" t="s">
        <v>8987</v>
      </c>
      <c r="AV63" t="s">
        <v>8988</v>
      </c>
      <c r="AW63" t="s">
        <v>8989</v>
      </c>
      <c r="AX63" t="s">
        <v>7473</v>
      </c>
    </row>
    <row r="64">
      <c r="A64" s="5" t="s">
        <v>382</v>
      </c>
      <c r="B64" t="s">
        <v>7474</v>
      </c>
      <c r="C64" t="s">
        <v>382</v>
      </c>
      <c r="D64" t="s">
        <v>382</v>
      </c>
      <c r="E64" t="s">
        <v>8990</v>
      </c>
      <c r="F64" t="s">
        <v>8991</v>
      </c>
      <c r="G64" t="s">
        <v>8992</v>
      </c>
      <c r="H64" t="s">
        <v>1137</v>
      </c>
      <c r="I64" t="s">
        <v>1137</v>
      </c>
      <c r="J64" t="s">
        <v>7475</v>
      </c>
      <c r="K64" t="s">
        <v>382</v>
      </c>
      <c r="L64" t="s">
        <v>382</v>
      </c>
      <c r="M64" t="s">
        <v>8993</v>
      </c>
      <c r="N64" t="s">
        <v>8994</v>
      </c>
      <c r="O64" t="s">
        <v>8995</v>
      </c>
      <c r="P64" t="s">
        <v>1137</v>
      </c>
      <c r="Q64" t="s">
        <v>1137</v>
      </c>
      <c r="R64" t="s">
        <v>7475</v>
      </c>
      <c r="S64" t="s">
        <v>382</v>
      </c>
      <c r="T64" t="s">
        <v>382</v>
      </c>
      <c r="U64" t="s">
        <v>8996</v>
      </c>
      <c r="V64" t="s">
        <v>8997</v>
      </c>
      <c r="W64" t="s">
        <v>8998</v>
      </c>
      <c r="X64" t="s">
        <v>1137</v>
      </c>
      <c r="Y64" t="s">
        <v>1137</v>
      </c>
      <c r="Z64" t="s">
        <v>7476</v>
      </c>
      <c r="AA64" t="s">
        <v>382</v>
      </c>
      <c r="AB64" t="s">
        <v>382</v>
      </c>
      <c r="AC64" t="s">
        <v>8999</v>
      </c>
      <c r="AD64" t="s">
        <v>9000</v>
      </c>
      <c r="AE64" t="s">
        <v>9001</v>
      </c>
      <c r="AF64" t="s">
        <v>1137</v>
      </c>
      <c r="AG64" t="s">
        <v>1137</v>
      </c>
      <c r="AH64" t="s">
        <v>7477</v>
      </c>
      <c r="AI64" t="s">
        <v>382</v>
      </c>
      <c r="AJ64" t="s">
        <v>382</v>
      </c>
      <c r="AK64" t="s">
        <v>9002</v>
      </c>
      <c r="AL64" t="s">
        <v>9003</v>
      </c>
      <c r="AM64" t="s">
        <v>9004</v>
      </c>
      <c r="AN64" t="s">
        <v>1137</v>
      </c>
      <c r="AO64" t="s">
        <v>1137</v>
      </c>
      <c r="AP64" t="s">
        <v>7478</v>
      </c>
      <c r="AQ64" t="s">
        <v>382</v>
      </c>
      <c r="AR64" t="s">
        <v>382</v>
      </c>
      <c r="AS64" t="s">
        <v>9005</v>
      </c>
      <c r="AT64" t="s">
        <v>9006</v>
      </c>
      <c r="AU64" t="s">
        <v>9007</v>
      </c>
      <c r="AV64" t="s">
        <v>1137</v>
      </c>
      <c r="AW64" t="s">
        <v>1137</v>
      </c>
      <c r="AX64" t="s">
        <v>7479</v>
      </c>
    </row>
    <row r="65">
      <c r="A65" s="5" t="s">
        <v>382</v>
      </c>
      <c r="B65" t="s">
        <v>7480</v>
      </c>
      <c r="C65" t="s">
        <v>382</v>
      </c>
      <c r="D65" t="s">
        <v>382</v>
      </c>
      <c r="E65" t="s">
        <v>382</v>
      </c>
      <c r="F65" t="s">
        <v>7312</v>
      </c>
      <c r="G65" t="s">
        <v>7312</v>
      </c>
      <c r="H65" t="s">
        <v>7312</v>
      </c>
      <c r="I65" t="s">
        <v>7312</v>
      </c>
      <c r="J65" t="s">
        <v>7312</v>
      </c>
      <c r="K65" t="s">
        <v>382</v>
      </c>
      <c r="L65" t="s">
        <v>382</v>
      </c>
      <c r="M65" t="s">
        <v>382</v>
      </c>
      <c r="N65" t="s">
        <v>9008</v>
      </c>
      <c r="O65" t="s">
        <v>9009</v>
      </c>
      <c r="P65" t="s">
        <v>9010</v>
      </c>
      <c r="Q65" t="s">
        <v>9011</v>
      </c>
      <c r="R65" t="s">
        <v>7481</v>
      </c>
      <c r="S65" t="s">
        <v>382</v>
      </c>
      <c r="T65" t="s">
        <v>382</v>
      </c>
      <c r="U65" t="s">
        <v>382</v>
      </c>
      <c r="V65" t="s">
        <v>7312</v>
      </c>
      <c r="W65" t="s">
        <v>7312</v>
      </c>
      <c r="X65" t="s">
        <v>7312</v>
      </c>
      <c r="Y65" t="s">
        <v>9012</v>
      </c>
      <c r="Z65" t="s">
        <v>7312</v>
      </c>
      <c r="AA65" t="s">
        <v>382</v>
      </c>
      <c r="AB65" t="s">
        <v>382</v>
      </c>
      <c r="AC65" t="s">
        <v>382</v>
      </c>
      <c r="AD65" t="s">
        <v>7312</v>
      </c>
      <c r="AE65" t="s">
        <v>7312</v>
      </c>
      <c r="AF65" t="s">
        <v>7312</v>
      </c>
      <c r="AG65" t="s">
        <v>9012</v>
      </c>
      <c r="AH65" t="s">
        <v>7312</v>
      </c>
      <c r="AI65" t="s">
        <v>382</v>
      </c>
      <c r="AJ65" t="s">
        <v>382</v>
      </c>
      <c r="AK65" t="s">
        <v>382</v>
      </c>
      <c r="AL65" t="s">
        <v>9013</v>
      </c>
      <c r="AM65" t="s">
        <v>9014</v>
      </c>
      <c r="AN65" t="s">
        <v>7312</v>
      </c>
      <c r="AO65" t="s">
        <v>9015</v>
      </c>
      <c r="AP65" t="s">
        <v>7312</v>
      </c>
      <c r="AQ65" t="s">
        <v>382</v>
      </c>
      <c r="AR65" t="s">
        <v>382</v>
      </c>
      <c r="AS65" t="s">
        <v>382</v>
      </c>
      <c r="AT65" t="s">
        <v>9016</v>
      </c>
      <c r="AU65" t="s">
        <v>7312</v>
      </c>
      <c r="AV65" t="s">
        <v>7312</v>
      </c>
      <c r="AW65" t="s">
        <v>9017</v>
      </c>
      <c r="AX65" t="s">
        <v>7312</v>
      </c>
    </row>
    <row r="66">
      <c r="A66" s="5" t="s">
        <v>382</v>
      </c>
      <c r="B66" t="s">
        <v>7482</v>
      </c>
      <c r="C66" t="s">
        <v>382</v>
      </c>
      <c r="D66" t="s">
        <v>382</v>
      </c>
      <c r="E66" t="s">
        <v>382</v>
      </c>
      <c r="F66" t="s">
        <v>382</v>
      </c>
      <c r="G66" t="s">
        <v>382</v>
      </c>
      <c r="H66" t="s">
        <v>382</v>
      </c>
      <c r="I66" t="s">
        <v>1137</v>
      </c>
      <c r="J66" t="s">
        <v>1137</v>
      </c>
      <c r="K66" t="s">
        <v>382</v>
      </c>
      <c r="L66" t="s">
        <v>382</v>
      </c>
      <c r="M66" t="s">
        <v>382</v>
      </c>
      <c r="N66" t="s">
        <v>382</v>
      </c>
      <c r="O66" t="s">
        <v>382</v>
      </c>
      <c r="P66" t="s">
        <v>382</v>
      </c>
      <c r="Q66" t="s">
        <v>1137</v>
      </c>
      <c r="R66" t="s">
        <v>1137</v>
      </c>
      <c r="S66" t="s">
        <v>382</v>
      </c>
      <c r="T66" t="s">
        <v>382</v>
      </c>
      <c r="U66" t="s">
        <v>382</v>
      </c>
      <c r="V66" t="s">
        <v>382</v>
      </c>
      <c r="W66" t="s">
        <v>382</v>
      </c>
      <c r="X66" t="s">
        <v>382</v>
      </c>
      <c r="Y66" t="s">
        <v>1137</v>
      </c>
      <c r="Z66" t="s">
        <v>1137</v>
      </c>
      <c r="AA66" t="s">
        <v>382</v>
      </c>
      <c r="AB66" t="s">
        <v>382</v>
      </c>
      <c r="AC66" t="s">
        <v>382</v>
      </c>
      <c r="AD66" t="s">
        <v>382</v>
      </c>
      <c r="AE66" t="s">
        <v>382</v>
      </c>
      <c r="AF66" t="s">
        <v>382</v>
      </c>
      <c r="AG66" t="s">
        <v>1137</v>
      </c>
      <c r="AH66" t="s">
        <v>1137</v>
      </c>
      <c r="AI66" t="s">
        <v>382</v>
      </c>
      <c r="AJ66" t="s">
        <v>382</v>
      </c>
      <c r="AK66" t="s">
        <v>382</v>
      </c>
      <c r="AL66" t="s">
        <v>382</v>
      </c>
      <c r="AM66" t="s">
        <v>382</v>
      </c>
      <c r="AN66" t="s">
        <v>382</v>
      </c>
      <c r="AO66" t="s">
        <v>1137</v>
      </c>
      <c r="AP66" t="s">
        <v>1137</v>
      </c>
      <c r="AQ66" t="s">
        <v>382</v>
      </c>
      <c r="AR66" t="s">
        <v>382</v>
      </c>
      <c r="AS66" t="s">
        <v>382</v>
      </c>
      <c r="AT66" t="s">
        <v>382</v>
      </c>
      <c r="AU66" t="s">
        <v>382</v>
      </c>
      <c r="AV66" t="s">
        <v>382</v>
      </c>
      <c r="AW66" t="s">
        <v>1137</v>
      </c>
      <c r="AX66" t="s">
        <v>1137</v>
      </c>
    </row>
    <row r="67">
      <c r="A67" s="5" t="s">
        <v>382</v>
      </c>
      <c r="B67" t="s">
        <v>7483</v>
      </c>
      <c r="C67" t="s">
        <v>9018</v>
      </c>
      <c r="D67" t="s">
        <v>9019</v>
      </c>
      <c r="E67" t="s">
        <v>9020</v>
      </c>
      <c r="F67" t="s">
        <v>9021</v>
      </c>
      <c r="G67" t="s">
        <v>9022</v>
      </c>
      <c r="H67" t="s">
        <v>9023</v>
      </c>
      <c r="I67" t="s">
        <v>9024</v>
      </c>
      <c r="J67" t="s">
        <v>7484</v>
      </c>
      <c r="K67" t="s">
        <v>9025</v>
      </c>
      <c r="L67" t="s">
        <v>9026</v>
      </c>
      <c r="M67" t="s">
        <v>9027</v>
      </c>
      <c r="N67" t="s">
        <v>9028</v>
      </c>
      <c r="O67" t="s">
        <v>9029</v>
      </c>
      <c r="P67" t="s">
        <v>9030</v>
      </c>
      <c r="Q67" t="s">
        <v>9031</v>
      </c>
      <c r="R67" t="s">
        <v>7485</v>
      </c>
      <c r="S67" t="s">
        <v>9032</v>
      </c>
      <c r="T67" t="s">
        <v>9033</v>
      </c>
      <c r="U67" t="s">
        <v>9034</v>
      </c>
      <c r="V67" t="s">
        <v>9035</v>
      </c>
      <c r="W67" t="s">
        <v>9036</v>
      </c>
      <c r="X67" t="s">
        <v>9037</v>
      </c>
      <c r="Y67" t="s">
        <v>9031</v>
      </c>
      <c r="Z67" t="s">
        <v>7485</v>
      </c>
      <c r="AA67" t="s">
        <v>9038</v>
      </c>
      <c r="AB67" t="s">
        <v>9039</v>
      </c>
      <c r="AC67" t="s">
        <v>9040</v>
      </c>
      <c r="AD67" t="s">
        <v>9041</v>
      </c>
      <c r="AE67" t="s">
        <v>9042</v>
      </c>
      <c r="AF67" t="s">
        <v>9023</v>
      </c>
      <c r="AG67" t="s">
        <v>9043</v>
      </c>
      <c r="AH67" t="s">
        <v>7486</v>
      </c>
      <c r="AI67" t="s">
        <v>9044</v>
      </c>
      <c r="AJ67" t="s">
        <v>9045</v>
      </c>
      <c r="AK67" t="s">
        <v>9046</v>
      </c>
      <c r="AL67" t="s">
        <v>9047</v>
      </c>
      <c r="AM67" t="s">
        <v>9042</v>
      </c>
      <c r="AN67" t="s">
        <v>9048</v>
      </c>
      <c r="AO67" t="s">
        <v>9049</v>
      </c>
      <c r="AP67" t="s">
        <v>7487</v>
      </c>
      <c r="AQ67" t="s">
        <v>9050</v>
      </c>
      <c r="AR67" t="s">
        <v>9051</v>
      </c>
      <c r="AS67" t="s">
        <v>9052</v>
      </c>
      <c r="AT67" t="s">
        <v>9053</v>
      </c>
      <c r="AU67" t="s">
        <v>9054</v>
      </c>
      <c r="AV67" t="s">
        <v>9055</v>
      </c>
      <c r="AW67" t="s">
        <v>7312</v>
      </c>
      <c r="AX67" t="s">
        <v>7488</v>
      </c>
    </row>
    <row r="68">
      <c r="A68" s="5" t="s">
        <v>382</v>
      </c>
      <c r="B68" t="s">
        <v>7489</v>
      </c>
      <c r="C68" t="s">
        <v>9056</v>
      </c>
      <c r="D68" t="s">
        <v>9057</v>
      </c>
      <c r="E68" t="s">
        <v>9058</v>
      </c>
      <c r="F68" t="s">
        <v>9059</v>
      </c>
      <c r="G68" t="s">
        <v>9060</v>
      </c>
      <c r="H68" t="s">
        <v>9061</v>
      </c>
      <c r="I68" t="s">
        <v>9062</v>
      </c>
      <c r="J68" t="s">
        <v>7490</v>
      </c>
      <c r="K68" t="s">
        <v>9063</v>
      </c>
      <c r="L68" t="s">
        <v>9064</v>
      </c>
      <c r="M68" t="s">
        <v>8614</v>
      </c>
      <c r="N68" t="s">
        <v>9065</v>
      </c>
      <c r="O68" t="s">
        <v>9066</v>
      </c>
      <c r="P68" t="s">
        <v>9067</v>
      </c>
      <c r="Q68" t="s">
        <v>9068</v>
      </c>
      <c r="R68" t="s">
        <v>6821</v>
      </c>
      <c r="S68" t="s">
        <v>9069</v>
      </c>
      <c r="T68" t="s">
        <v>9070</v>
      </c>
      <c r="U68" t="s">
        <v>9071</v>
      </c>
      <c r="V68" t="s">
        <v>9072</v>
      </c>
      <c r="W68" t="s">
        <v>9073</v>
      </c>
      <c r="X68" t="s">
        <v>9074</v>
      </c>
      <c r="Y68" t="s">
        <v>9075</v>
      </c>
      <c r="Z68" t="s">
        <v>7491</v>
      </c>
      <c r="AA68" t="s">
        <v>9076</v>
      </c>
      <c r="AB68" t="s">
        <v>9077</v>
      </c>
      <c r="AC68" t="s">
        <v>9078</v>
      </c>
      <c r="AD68" t="s">
        <v>9079</v>
      </c>
      <c r="AE68" t="s">
        <v>9080</v>
      </c>
      <c r="AF68" t="s">
        <v>9081</v>
      </c>
      <c r="AG68" t="s">
        <v>8349</v>
      </c>
      <c r="AH68" t="s">
        <v>7492</v>
      </c>
      <c r="AI68" t="s">
        <v>8845</v>
      </c>
      <c r="AJ68" t="s">
        <v>8919</v>
      </c>
      <c r="AK68" t="s">
        <v>9082</v>
      </c>
      <c r="AL68" t="s">
        <v>9083</v>
      </c>
      <c r="AM68" t="s">
        <v>9084</v>
      </c>
      <c r="AN68" t="s">
        <v>9085</v>
      </c>
      <c r="AO68" t="s">
        <v>9086</v>
      </c>
      <c r="AP68" t="s">
        <v>7493</v>
      </c>
      <c r="AQ68" t="s">
        <v>9087</v>
      </c>
      <c r="AR68" t="s">
        <v>9088</v>
      </c>
      <c r="AS68" t="s">
        <v>9089</v>
      </c>
      <c r="AT68" t="s">
        <v>9090</v>
      </c>
      <c r="AU68" t="s">
        <v>9091</v>
      </c>
      <c r="AV68" t="s">
        <v>9092</v>
      </c>
      <c r="AW68" t="s">
        <v>9093</v>
      </c>
      <c r="AX68" t="s">
        <v>7494</v>
      </c>
    </row>
    <row r="69">
      <c r="A69" s="5" t="s">
        <v>382</v>
      </c>
      <c r="B69" t="s">
        <v>7495</v>
      </c>
      <c r="C69" t="s">
        <v>9094</v>
      </c>
      <c r="D69" t="s">
        <v>9095</v>
      </c>
      <c r="E69" t="s">
        <v>9096</v>
      </c>
      <c r="F69" t="s">
        <v>9097</v>
      </c>
      <c r="G69" t="s">
        <v>9098</v>
      </c>
      <c r="H69" t="s">
        <v>9099</v>
      </c>
      <c r="I69" t="s">
        <v>9100</v>
      </c>
      <c r="J69" t="s">
        <v>7496</v>
      </c>
      <c r="K69" t="s">
        <v>9101</v>
      </c>
      <c r="L69" t="s">
        <v>9102</v>
      </c>
      <c r="M69" t="s">
        <v>9103</v>
      </c>
      <c r="N69" t="s">
        <v>9104</v>
      </c>
      <c r="O69" t="s">
        <v>9105</v>
      </c>
      <c r="P69" t="s">
        <v>9106</v>
      </c>
      <c r="Q69" t="s">
        <v>9107</v>
      </c>
      <c r="R69" t="s">
        <v>7497</v>
      </c>
      <c r="S69" t="s">
        <v>7443</v>
      </c>
      <c r="T69" t="s">
        <v>8847</v>
      </c>
      <c r="U69" t="s">
        <v>9108</v>
      </c>
      <c r="V69" t="s">
        <v>9109</v>
      </c>
      <c r="W69" t="s">
        <v>9110</v>
      </c>
      <c r="X69" t="s">
        <v>9111</v>
      </c>
      <c r="Y69" t="s">
        <v>9112</v>
      </c>
      <c r="Z69" t="s">
        <v>7498</v>
      </c>
      <c r="AA69" t="s">
        <v>9113</v>
      </c>
      <c r="AB69" t="s">
        <v>9114</v>
      </c>
      <c r="AC69" t="s">
        <v>9115</v>
      </c>
      <c r="AD69" t="s">
        <v>9116</v>
      </c>
      <c r="AE69" t="s">
        <v>9117</v>
      </c>
      <c r="AF69" t="s">
        <v>9118</v>
      </c>
      <c r="AG69" t="s">
        <v>9119</v>
      </c>
      <c r="AH69" t="s">
        <v>7499</v>
      </c>
      <c r="AI69" t="s">
        <v>9120</v>
      </c>
      <c r="AJ69" t="s">
        <v>7780</v>
      </c>
      <c r="AK69" t="s">
        <v>9121</v>
      </c>
      <c r="AL69" t="s">
        <v>9122</v>
      </c>
      <c r="AM69" t="s">
        <v>9123</v>
      </c>
      <c r="AN69" t="s">
        <v>9124</v>
      </c>
      <c r="AO69" t="s">
        <v>9125</v>
      </c>
      <c r="AP69" t="s">
        <v>7500</v>
      </c>
      <c r="AQ69" t="s">
        <v>9126</v>
      </c>
      <c r="AR69" t="s">
        <v>9127</v>
      </c>
      <c r="AS69" t="s">
        <v>6076</v>
      </c>
      <c r="AT69" t="s">
        <v>9128</v>
      </c>
      <c r="AU69" t="s">
        <v>9129</v>
      </c>
      <c r="AV69" t="s">
        <v>9130</v>
      </c>
      <c r="AW69" t="s">
        <v>9131</v>
      </c>
      <c r="AX69" t="s">
        <v>7501</v>
      </c>
    </row>
    <row r="70">
      <c r="A70" s="5" t="s">
        <v>382</v>
      </c>
      <c r="B70" t="s">
        <v>7502</v>
      </c>
      <c r="C70" t="s">
        <v>382</v>
      </c>
      <c r="D70" t="s">
        <v>382</v>
      </c>
      <c r="E70" t="s">
        <v>382</v>
      </c>
      <c r="F70" t="s">
        <v>382</v>
      </c>
      <c r="G70" t="s">
        <v>382</v>
      </c>
      <c r="H70" t="s">
        <v>382</v>
      </c>
      <c r="I70" t="s">
        <v>9132</v>
      </c>
      <c r="J70" t="s">
        <v>7503</v>
      </c>
      <c r="K70" t="s">
        <v>382</v>
      </c>
      <c r="L70" t="s">
        <v>382</v>
      </c>
      <c r="M70" t="s">
        <v>382</v>
      </c>
      <c r="N70" t="s">
        <v>382</v>
      </c>
      <c r="O70" t="s">
        <v>382</v>
      </c>
      <c r="P70" t="s">
        <v>382</v>
      </c>
      <c r="Q70" t="s">
        <v>9133</v>
      </c>
      <c r="R70" t="s">
        <v>7504</v>
      </c>
      <c r="S70" t="s">
        <v>382</v>
      </c>
      <c r="T70" t="s">
        <v>382</v>
      </c>
      <c r="U70" t="s">
        <v>382</v>
      </c>
      <c r="V70" t="s">
        <v>382</v>
      </c>
      <c r="W70" t="s">
        <v>382</v>
      </c>
      <c r="X70" t="s">
        <v>382</v>
      </c>
      <c r="Y70" t="s">
        <v>9134</v>
      </c>
      <c r="Z70" t="s">
        <v>7505</v>
      </c>
      <c r="AA70" t="s">
        <v>382</v>
      </c>
      <c r="AB70" t="s">
        <v>382</v>
      </c>
      <c r="AC70" t="s">
        <v>382</v>
      </c>
      <c r="AD70" t="s">
        <v>382</v>
      </c>
      <c r="AE70" t="s">
        <v>382</v>
      </c>
      <c r="AF70" t="s">
        <v>382</v>
      </c>
      <c r="AG70" t="s">
        <v>9135</v>
      </c>
      <c r="AH70" t="s">
        <v>7506</v>
      </c>
      <c r="AI70" t="s">
        <v>382</v>
      </c>
      <c r="AJ70" t="s">
        <v>382</v>
      </c>
      <c r="AK70" t="s">
        <v>382</v>
      </c>
      <c r="AL70" t="s">
        <v>382</v>
      </c>
      <c r="AM70" t="s">
        <v>382</v>
      </c>
      <c r="AN70" t="s">
        <v>382</v>
      </c>
      <c r="AO70" t="s">
        <v>9136</v>
      </c>
      <c r="AP70" t="s">
        <v>7507</v>
      </c>
      <c r="AQ70" t="s">
        <v>382</v>
      </c>
      <c r="AR70" t="s">
        <v>382</v>
      </c>
      <c r="AS70" t="s">
        <v>382</v>
      </c>
      <c r="AT70" t="s">
        <v>382</v>
      </c>
      <c r="AU70" t="s">
        <v>382</v>
      </c>
      <c r="AV70" t="s">
        <v>382</v>
      </c>
      <c r="AW70" t="s">
        <v>9137</v>
      </c>
      <c r="AX70" t="s">
        <v>7508</v>
      </c>
    </row>
    <row r="71">
      <c r="A71" s="5" t="s">
        <v>382</v>
      </c>
      <c r="B71" t="s">
        <v>7509</v>
      </c>
      <c r="C71" t="s">
        <v>9138</v>
      </c>
      <c r="D71" t="s">
        <v>9139</v>
      </c>
      <c r="E71" t="s">
        <v>9140</v>
      </c>
      <c r="F71" t="s">
        <v>9141</v>
      </c>
      <c r="G71" t="s">
        <v>9142</v>
      </c>
      <c r="H71" t="s">
        <v>9143</v>
      </c>
      <c r="I71" t="s">
        <v>9144</v>
      </c>
      <c r="J71" t="s">
        <v>7510</v>
      </c>
      <c r="K71" t="s">
        <v>8319</v>
      </c>
      <c r="L71" t="s">
        <v>9145</v>
      </c>
      <c r="M71" t="s">
        <v>9146</v>
      </c>
      <c r="N71" t="s">
        <v>9147</v>
      </c>
      <c r="O71" t="s">
        <v>9148</v>
      </c>
      <c r="P71" t="s">
        <v>9149</v>
      </c>
      <c r="Q71" t="s">
        <v>9150</v>
      </c>
      <c r="R71" t="s">
        <v>7511</v>
      </c>
      <c r="S71" t="s">
        <v>9151</v>
      </c>
      <c r="T71" t="s">
        <v>9152</v>
      </c>
      <c r="U71" t="s">
        <v>9153</v>
      </c>
      <c r="V71" t="s">
        <v>9154</v>
      </c>
      <c r="W71" t="s">
        <v>9155</v>
      </c>
      <c r="X71" t="s">
        <v>9156</v>
      </c>
      <c r="Y71" t="s">
        <v>9157</v>
      </c>
      <c r="Z71" t="s">
        <v>7512</v>
      </c>
      <c r="AA71" t="s">
        <v>9158</v>
      </c>
      <c r="AB71" t="s">
        <v>9159</v>
      </c>
      <c r="AC71" t="s">
        <v>9160</v>
      </c>
      <c r="AD71" t="s">
        <v>9161</v>
      </c>
      <c r="AE71" t="s">
        <v>9162</v>
      </c>
      <c r="AF71" t="s">
        <v>9163</v>
      </c>
      <c r="AG71" t="s">
        <v>9164</v>
      </c>
      <c r="AH71" t="s">
        <v>7513</v>
      </c>
      <c r="AI71" t="s">
        <v>9165</v>
      </c>
      <c r="AJ71" t="s">
        <v>9166</v>
      </c>
      <c r="AK71" t="s">
        <v>9167</v>
      </c>
      <c r="AL71" t="s">
        <v>9168</v>
      </c>
      <c r="AM71" t="s">
        <v>9169</v>
      </c>
      <c r="AN71" t="s">
        <v>9170</v>
      </c>
      <c r="AO71" t="s">
        <v>9171</v>
      </c>
      <c r="AP71" t="s">
        <v>7514</v>
      </c>
      <c r="AQ71" t="s">
        <v>9172</v>
      </c>
      <c r="AR71" t="s">
        <v>9173</v>
      </c>
      <c r="AS71" t="s">
        <v>9174</v>
      </c>
      <c r="AT71" t="s">
        <v>9175</v>
      </c>
      <c r="AU71" t="s">
        <v>9176</v>
      </c>
      <c r="AV71" t="s">
        <v>9177</v>
      </c>
      <c r="AW71" t="s">
        <v>9178</v>
      </c>
      <c r="AX71" t="s">
        <v>7515</v>
      </c>
    </row>
    <row r="72">
      <c r="A72" s="5" t="s">
        <v>382</v>
      </c>
      <c r="B72" t="s">
        <v>7516</v>
      </c>
      <c r="C72" t="s">
        <v>382</v>
      </c>
      <c r="D72" t="s">
        <v>382</v>
      </c>
      <c r="E72" t="s">
        <v>382</v>
      </c>
      <c r="F72" t="s">
        <v>382</v>
      </c>
      <c r="G72" t="s">
        <v>382</v>
      </c>
      <c r="H72" t="s">
        <v>382</v>
      </c>
      <c r="I72" t="s">
        <v>382</v>
      </c>
      <c r="J72" t="s">
        <v>382</v>
      </c>
      <c r="K72" t="s">
        <v>382</v>
      </c>
      <c r="L72" t="s">
        <v>382</v>
      </c>
      <c r="M72" t="s">
        <v>382</v>
      </c>
      <c r="N72" t="s">
        <v>382</v>
      </c>
      <c r="O72" t="s">
        <v>382</v>
      </c>
      <c r="P72" t="s">
        <v>382</v>
      </c>
      <c r="Q72" t="s">
        <v>382</v>
      </c>
      <c r="R72" t="s">
        <v>382</v>
      </c>
      <c r="S72" t="s">
        <v>382</v>
      </c>
      <c r="T72" t="s">
        <v>382</v>
      </c>
      <c r="U72" t="s">
        <v>382</v>
      </c>
      <c r="V72" t="s">
        <v>382</v>
      </c>
      <c r="W72" t="s">
        <v>382</v>
      </c>
      <c r="X72" t="s">
        <v>382</v>
      </c>
      <c r="Y72" t="s">
        <v>382</v>
      </c>
      <c r="Z72" t="s">
        <v>382</v>
      </c>
      <c r="AA72" t="s">
        <v>382</v>
      </c>
      <c r="AB72" t="s">
        <v>382</v>
      </c>
      <c r="AC72" t="s">
        <v>382</v>
      </c>
      <c r="AD72" t="s">
        <v>382</v>
      </c>
      <c r="AE72" t="s">
        <v>382</v>
      </c>
      <c r="AF72" t="s">
        <v>382</v>
      </c>
      <c r="AG72" t="s">
        <v>382</v>
      </c>
      <c r="AH72" t="s">
        <v>382</v>
      </c>
      <c r="AI72" t="s">
        <v>382</v>
      </c>
      <c r="AJ72" t="s">
        <v>382</v>
      </c>
      <c r="AK72" t="s">
        <v>382</v>
      </c>
      <c r="AL72" t="s">
        <v>382</v>
      </c>
      <c r="AM72" t="s">
        <v>382</v>
      </c>
      <c r="AN72" t="s">
        <v>382</v>
      </c>
      <c r="AO72" t="s">
        <v>382</v>
      </c>
      <c r="AP72" t="s">
        <v>382</v>
      </c>
      <c r="AQ72" t="s">
        <v>382</v>
      </c>
      <c r="AR72" t="s">
        <v>382</v>
      </c>
      <c r="AS72" t="s">
        <v>382</v>
      </c>
      <c r="AT72" t="s">
        <v>382</v>
      </c>
      <c r="AU72" t="s">
        <v>382</v>
      </c>
      <c r="AV72" t="s">
        <v>382</v>
      </c>
      <c r="AW72" t="s">
        <v>382</v>
      </c>
      <c r="AX72" t="s">
        <v>382</v>
      </c>
    </row>
    <row r="73">
      <c r="A73" s="5" t="s">
        <v>382</v>
      </c>
      <c r="B73" t="s">
        <v>7517</v>
      </c>
      <c r="C73" t="s">
        <v>382</v>
      </c>
      <c r="D73" t="s">
        <v>382</v>
      </c>
      <c r="E73" t="s">
        <v>382</v>
      </c>
      <c r="F73" t="s">
        <v>382</v>
      </c>
      <c r="G73" t="s">
        <v>382</v>
      </c>
      <c r="H73" t="s">
        <v>382</v>
      </c>
      <c r="I73" t="s">
        <v>382</v>
      </c>
      <c r="J73" t="s">
        <v>382</v>
      </c>
      <c r="K73" t="s">
        <v>382</v>
      </c>
      <c r="L73" t="s">
        <v>382</v>
      </c>
      <c r="M73" t="s">
        <v>382</v>
      </c>
      <c r="N73" t="s">
        <v>382</v>
      </c>
      <c r="O73" t="s">
        <v>382</v>
      </c>
      <c r="P73" t="s">
        <v>382</v>
      </c>
      <c r="Q73" t="s">
        <v>382</v>
      </c>
      <c r="R73" t="s">
        <v>382</v>
      </c>
      <c r="S73" t="s">
        <v>382</v>
      </c>
      <c r="T73" t="s">
        <v>382</v>
      </c>
      <c r="U73" t="s">
        <v>382</v>
      </c>
      <c r="V73" t="s">
        <v>382</v>
      </c>
      <c r="W73" t="s">
        <v>382</v>
      </c>
      <c r="X73" t="s">
        <v>382</v>
      </c>
      <c r="Y73" t="s">
        <v>382</v>
      </c>
      <c r="Z73" t="s">
        <v>382</v>
      </c>
      <c r="AA73" t="s">
        <v>382</v>
      </c>
      <c r="AB73" t="s">
        <v>382</v>
      </c>
      <c r="AC73" t="s">
        <v>382</v>
      </c>
      <c r="AD73" t="s">
        <v>382</v>
      </c>
      <c r="AE73" t="s">
        <v>382</v>
      </c>
      <c r="AF73" t="s">
        <v>382</v>
      </c>
      <c r="AG73" t="s">
        <v>382</v>
      </c>
      <c r="AH73" t="s">
        <v>382</v>
      </c>
      <c r="AI73" t="s">
        <v>382</v>
      </c>
      <c r="AJ73" t="s">
        <v>382</v>
      </c>
      <c r="AK73" t="s">
        <v>382</v>
      </c>
      <c r="AL73" t="s">
        <v>382</v>
      </c>
      <c r="AM73" t="s">
        <v>382</v>
      </c>
      <c r="AN73" t="s">
        <v>382</v>
      </c>
      <c r="AO73" t="s">
        <v>382</v>
      </c>
      <c r="AP73" t="s">
        <v>382</v>
      </c>
      <c r="AQ73" t="s">
        <v>382</v>
      </c>
      <c r="AR73" t="s">
        <v>382</v>
      </c>
      <c r="AS73" t="s">
        <v>382</v>
      </c>
      <c r="AT73" t="s">
        <v>382</v>
      </c>
      <c r="AU73" t="s">
        <v>382</v>
      </c>
      <c r="AV73" t="s">
        <v>382</v>
      </c>
      <c r="AW73" t="s">
        <v>382</v>
      </c>
      <c r="AX73" t="s">
        <v>382</v>
      </c>
    </row>
    <row r="74">
      <c r="A74" s="5" t="s">
        <v>382</v>
      </c>
      <c r="B74" t="s">
        <v>7518</v>
      </c>
      <c r="C74" t="s">
        <v>9179</v>
      </c>
      <c r="D74" t="s">
        <v>9180</v>
      </c>
      <c r="E74" t="s">
        <v>7361</v>
      </c>
      <c r="F74" t="s">
        <v>9181</v>
      </c>
      <c r="G74" t="s">
        <v>9182</v>
      </c>
      <c r="H74" t="s">
        <v>9183</v>
      </c>
      <c r="I74" t="s">
        <v>9184</v>
      </c>
      <c r="J74" t="s">
        <v>7519</v>
      </c>
      <c r="K74" t="s">
        <v>9185</v>
      </c>
      <c r="L74" t="s">
        <v>9186</v>
      </c>
      <c r="M74" t="s">
        <v>9187</v>
      </c>
      <c r="N74" t="s">
        <v>9188</v>
      </c>
      <c r="O74" t="s">
        <v>9189</v>
      </c>
      <c r="P74" t="s">
        <v>9190</v>
      </c>
      <c r="Q74" t="s">
        <v>9191</v>
      </c>
      <c r="R74" t="s">
        <v>7024</v>
      </c>
      <c r="S74" t="s">
        <v>9192</v>
      </c>
      <c r="T74" t="s">
        <v>9193</v>
      </c>
      <c r="U74" t="s">
        <v>9194</v>
      </c>
      <c r="V74" t="s">
        <v>9195</v>
      </c>
      <c r="W74" t="s">
        <v>9196</v>
      </c>
      <c r="X74" t="s">
        <v>9197</v>
      </c>
      <c r="Y74" t="s">
        <v>9198</v>
      </c>
      <c r="Z74" t="s">
        <v>7520</v>
      </c>
      <c r="AA74" t="s">
        <v>9199</v>
      </c>
      <c r="AB74" t="s">
        <v>9200</v>
      </c>
      <c r="AC74" t="s">
        <v>9201</v>
      </c>
      <c r="AD74" t="s">
        <v>9202</v>
      </c>
      <c r="AE74" t="s">
        <v>9203</v>
      </c>
      <c r="AF74" t="s">
        <v>9204</v>
      </c>
      <c r="AG74" t="s">
        <v>9205</v>
      </c>
      <c r="AH74" t="s">
        <v>7521</v>
      </c>
      <c r="AI74" t="s">
        <v>6357</v>
      </c>
      <c r="AJ74" t="s">
        <v>9206</v>
      </c>
      <c r="AK74" t="s">
        <v>9207</v>
      </c>
      <c r="AL74" t="s">
        <v>9208</v>
      </c>
      <c r="AM74" t="s">
        <v>9209</v>
      </c>
      <c r="AN74" t="s">
        <v>9210</v>
      </c>
      <c r="AO74" t="s">
        <v>4236</v>
      </c>
      <c r="AP74" t="s">
        <v>7522</v>
      </c>
      <c r="AQ74" t="s">
        <v>9211</v>
      </c>
      <c r="AR74" t="s">
        <v>6304</v>
      </c>
      <c r="AS74" t="s">
        <v>9212</v>
      </c>
      <c r="AT74" t="s">
        <v>9213</v>
      </c>
      <c r="AU74" t="s">
        <v>9214</v>
      </c>
      <c r="AV74" t="s">
        <v>9215</v>
      </c>
      <c r="AW74" t="s">
        <v>9216</v>
      </c>
      <c r="AX74" t="s">
        <v>7523</v>
      </c>
    </row>
    <row r="75">
      <c r="A75" s="5" t="s">
        <v>382</v>
      </c>
      <c r="B75" t="s">
        <v>7524</v>
      </c>
      <c r="C75" t="s">
        <v>382</v>
      </c>
      <c r="D75" t="s">
        <v>382</v>
      </c>
      <c r="E75" t="s">
        <v>382</v>
      </c>
      <c r="F75" t="s">
        <v>382</v>
      </c>
      <c r="G75" t="s">
        <v>382</v>
      </c>
      <c r="H75" t="s">
        <v>382</v>
      </c>
      <c r="I75" t="s">
        <v>382</v>
      </c>
      <c r="J75" t="s">
        <v>382</v>
      </c>
      <c r="K75" t="s">
        <v>382</v>
      </c>
      <c r="L75" t="s">
        <v>382</v>
      </c>
      <c r="M75" t="s">
        <v>382</v>
      </c>
      <c r="N75" t="s">
        <v>382</v>
      </c>
      <c r="O75" t="s">
        <v>382</v>
      </c>
      <c r="P75" t="s">
        <v>382</v>
      </c>
      <c r="Q75" t="s">
        <v>382</v>
      </c>
      <c r="R75" t="s">
        <v>382</v>
      </c>
      <c r="S75" t="s">
        <v>382</v>
      </c>
      <c r="T75" t="s">
        <v>382</v>
      </c>
      <c r="U75" t="s">
        <v>382</v>
      </c>
      <c r="V75" t="s">
        <v>382</v>
      </c>
      <c r="W75" t="s">
        <v>382</v>
      </c>
      <c r="X75" t="s">
        <v>382</v>
      </c>
      <c r="Y75" t="s">
        <v>382</v>
      </c>
      <c r="Z75" t="s">
        <v>382</v>
      </c>
      <c r="AA75" t="s">
        <v>382</v>
      </c>
      <c r="AB75" t="s">
        <v>382</v>
      </c>
      <c r="AC75" t="s">
        <v>382</v>
      </c>
      <c r="AD75" t="s">
        <v>382</v>
      </c>
      <c r="AE75" t="s">
        <v>382</v>
      </c>
      <c r="AF75" t="s">
        <v>382</v>
      </c>
      <c r="AG75" t="s">
        <v>382</v>
      </c>
      <c r="AH75" t="s">
        <v>382</v>
      </c>
      <c r="AI75" t="s">
        <v>382</v>
      </c>
      <c r="AJ75" t="s">
        <v>382</v>
      </c>
      <c r="AK75" t="s">
        <v>382</v>
      </c>
      <c r="AL75" t="s">
        <v>382</v>
      </c>
      <c r="AM75" t="s">
        <v>382</v>
      </c>
      <c r="AN75" t="s">
        <v>382</v>
      </c>
      <c r="AO75" t="s">
        <v>382</v>
      </c>
      <c r="AP75" t="s">
        <v>382</v>
      </c>
      <c r="AQ75" t="s">
        <v>382</v>
      </c>
      <c r="AR75" t="s">
        <v>382</v>
      </c>
      <c r="AS75" t="s">
        <v>382</v>
      </c>
      <c r="AT75" t="s">
        <v>382</v>
      </c>
      <c r="AU75" t="s">
        <v>382</v>
      </c>
      <c r="AV75" t="s">
        <v>382</v>
      </c>
      <c r="AW75" t="s">
        <v>382</v>
      </c>
      <c r="AX75" t="s">
        <v>382</v>
      </c>
    </row>
    <row r="76">
      <c r="A76" s="5" t="s">
        <v>382</v>
      </c>
      <c r="B76" t="s">
        <v>7525</v>
      </c>
      <c r="C76" t="s">
        <v>382</v>
      </c>
      <c r="D76" t="s">
        <v>382</v>
      </c>
      <c r="E76" t="s">
        <v>382</v>
      </c>
      <c r="F76" t="s">
        <v>9217</v>
      </c>
      <c r="G76" t="s">
        <v>1137</v>
      </c>
      <c r="H76" t="s">
        <v>1137</v>
      </c>
      <c r="I76" t="s">
        <v>1137</v>
      </c>
      <c r="J76" t="s">
        <v>1137</v>
      </c>
      <c r="K76" t="s">
        <v>382</v>
      </c>
      <c r="L76" t="s">
        <v>382</v>
      </c>
      <c r="M76" t="s">
        <v>382</v>
      </c>
      <c r="N76" t="s">
        <v>9218</v>
      </c>
      <c r="O76" t="s">
        <v>1137</v>
      </c>
      <c r="P76" t="s">
        <v>1137</v>
      </c>
      <c r="Q76" t="s">
        <v>1137</v>
      </c>
      <c r="R76" t="s">
        <v>1137</v>
      </c>
      <c r="S76" t="s">
        <v>382</v>
      </c>
      <c r="T76" t="s">
        <v>382</v>
      </c>
      <c r="U76" t="s">
        <v>382</v>
      </c>
      <c r="V76" t="s">
        <v>9219</v>
      </c>
      <c r="W76" t="s">
        <v>1137</v>
      </c>
      <c r="X76" t="s">
        <v>1137</v>
      </c>
      <c r="Y76" t="s">
        <v>1137</v>
      </c>
      <c r="Z76" t="s">
        <v>1137</v>
      </c>
      <c r="AA76" t="s">
        <v>382</v>
      </c>
      <c r="AB76" t="s">
        <v>382</v>
      </c>
      <c r="AC76" t="s">
        <v>382</v>
      </c>
      <c r="AD76" t="s">
        <v>9217</v>
      </c>
      <c r="AE76" t="s">
        <v>1137</v>
      </c>
      <c r="AF76" t="s">
        <v>1137</v>
      </c>
      <c r="AG76" t="s">
        <v>1137</v>
      </c>
      <c r="AH76" t="s">
        <v>1137</v>
      </c>
      <c r="AI76" t="s">
        <v>382</v>
      </c>
      <c r="AJ76" t="s">
        <v>382</v>
      </c>
      <c r="AK76" t="s">
        <v>382</v>
      </c>
      <c r="AL76" t="s">
        <v>9220</v>
      </c>
      <c r="AM76" t="s">
        <v>1137</v>
      </c>
      <c r="AN76" t="s">
        <v>1137</v>
      </c>
      <c r="AO76" t="s">
        <v>1137</v>
      </c>
      <c r="AP76" t="s">
        <v>1137</v>
      </c>
      <c r="AQ76" t="s">
        <v>382</v>
      </c>
      <c r="AR76" t="s">
        <v>382</v>
      </c>
      <c r="AS76" t="s">
        <v>382</v>
      </c>
      <c r="AT76" t="s">
        <v>9219</v>
      </c>
      <c r="AU76" t="s">
        <v>1137</v>
      </c>
      <c r="AV76" t="s">
        <v>1137</v>
      </c>
      <c r="AW76" t="s">
        <v>1137</v>
      </c>
      <c r="AX76" t="s">
        <v>1137</v>
      </c>
    </row>
    <row r="77">
      <c r="A77" s="5" t="s">
        <v>382</v>
      </c>
      <c r="B77" t="s">
        <v>7526</v>
      </c>
      <c r="C77" t="s">
        <v>382</v>
      </c>
      <c r="D77" t="s">
        <v>382</v>
      </c>
      <c r="E77" t="s">
        <v>382</v>
      </c>
      <c r="F77" t="s">
        <v>382</v>
      </c>
      <c r="G77" t="s">
        <v>1137</v>
      </c>
      <c r="H77" t="s">
        <v>1137</v>
      </c>
      <c r="I77" t="s">
        <v>382</v>
      </c>
      <c r="J77" t="s">
        <v>1137</v>
      </c>
      <c r="K77" t="s">
        <v>382</v>
      </c>
      <c r="L77" t="s">
        <v>382</v>
      </c>
      <c r="M77" t="s">
        <v>382</v>
      </c>
      <c r="N77" t="s">
        <v>382</v>
      </c>
      <c r="O77" t="s">
        <v>1137</v>
      </c>
      <c r="P77" t="s">
        <v>1137</v>
      </c>
      <c r="Q77" t="s">
        <v>382</v>
      </c>
      <c r="R77" t="s">
        <v>1137</v>
      </c>
      <c r="S77" t="s">
        <v>382</v>
      </c>
      <c r="T77" t="s">
        <v>382</v>
      </c>
      <c r="U77" t="s">
        <v>382</v>
      </c>
      <c r="V77" t="s">
        <v>382</v>
      </c>
      <c r="W77" t="s">
        <v>1137</v>
      </c>
      <c r="X77" t="s">
        <v>1137</v>
      </c>
      <c r="Y77" t="s">
        <v>382</v>
      </c>
      <c r="Z77" t="s">
        <v>1137</v>
      </c>
      <c r="AA77" t="s">
        <v>382</v>
      </c>
      <c r="AB77" t="s">
        <v>382</v>
      </c>
      <c r="AC77" t="s">
        <v>382</v>
      </c>
      <c r="AD77" t="s">
        <v>382</v>
      </c>
      <c r="AE77" t="s">
        <v>1137</v>
      </c>
      <c r="AF77" t="s">
        <v>1137</v>
      </c>
      <c r="AG77" t="s">
        <v>382</v>
      </c>
      <c r="AH77" t="s">
        <v>1137</v>
      </c>
      <c r="AI77" t="s">
        <v>382</v>
      </c>
      <c r="AJ77" t="s">
        <v>382</v>
      </c>
      <c r="AK77" t="s">
        <v>382</v>
      </c>
      <c r="AL77" t="s">
        <v>382</v>
      </c>
      <c r="AM77" t="s">
        <v>1137</v>
      </c>
      <c r="AN77" t="s">
        <v>1137</v>
      </c>
      <c r="AO77" t="s">
        <v>382</v>
      </c>
      <c r="AP77" t="s">
        <v>1137</v>
      </c>
      <c r="AQ77" t="s">
        <v>382</v>
      </c>
      <c r="AR77" t="s">
        <v>382</v>
      </c>
      <c r="AS77" t="s">
        <v>382</v>
      </c>
      <c r="AT77" t="s">
        <v>382</v>
      </c>
      <c r="AU77" t="s">
        <v>1137</v>
      </c>
      <c r="AV77" t="s">
        <v>1137</v>
      </c>
      <c r="AW77" t="s">
        <v>382</v>
      </c>
      <c r="AX77" t="s">
        <v>1137</v>
      </c>
    </row>
    <row r="78">
      <c r="A78" s="5" t="s">
        <v>382</v>
      </c>
      <c r="B78" t="s">
        <v>7527</v>
      </c>
      <c r="C78" t="s">
        <v>1137</v>
      </c>
      <c r="D78" t="s">
        <v>9221</v>
      </c>
      <c r="E78" t="s">
        <v>7312</v>
      </c>
      <c r="F78" t="s">
        <v>9222</v>
      </c>
      <c r="G78" t="s">
        <v>9223</v>
      </c>
      <c r="H78" t="s">
        <v>1137</v>
      </c>
      <c r="I78" t="s">
        <v>1137</v>
      </c>
      <c r="J78" t="s">
        <v>1137</v>
      </c>
      <c r="K78" t="s">
        <v>1137</v>
      </c>
      <c r="L78" t="s">
        <v>9224</v>
      </c>
      <c r="M78" t="s">
        <v>9225</v>
      </c>
      <c r="N78" t="s">
        <v>9226</v>
      </c>
      <c r="O78" t="s">
        <v>9227</v>
      </c>
      <c r="P78" t="s">
        <v>1137</v>
      </c>
      <c r="Q78" t="s">
        <v>1137</v>
      </c>
      <c r="R78" t="s">
        <v>1137</v>
      </c>
      <c r="S78" t="s">
        <v>1137</v>
      </c>
      <c r="T78" t="s">
        <v>9221</v>
      </c>
      <c r="U78" t="s">
        <v>7312</v>
      </c>
      <c r="V78" t="s">
        <v>9228</v>
      </c>
      <c r="W78" t="s">
        <v>9229</v>
      </c>
      <c r="X78" t="s">
        <v>1137</v>
      </c>
      <c r="Y78" t="s">
        <v>1137</v>
      </c>
      <c r="Z78" t="s">
        <v>1137</v>
      </c>
      <c r="AA78" t="s">
        <v>1137</v>
      </c>
      <c r="AB78" t="s">
        <v>9230</v>
      </c>
      <c r="AC78" t="s">
        <v>7312</v>
      </c>
      <c r="AD78" t="s">
        <v>7312</v>
      </c>
      <c r="AE78" t="s">
        <v>9231</v>
      </c>
      <c r="AF78" t="s">
        <v>1137</v>
      </c>
      <c r="AG78" t="s">
        <v>1137</v>
      </c>
      <c r="AH78" t="s">
        <v>1137</v>
      </c>
      <c r="AI78" t="s">
        <v>1137</v>
      </c>
      <c r="AJ78" t="s">
        <v>9230</v>
      </c>
      <c r="AK78" t="s">
        <v>1137</v>
      </c>
      <c r="AL78" t="s">
        <v>9232</v>
      </c>
      <c r="AM78" t="s">
        <v>7312</v>
      </c>
      <c r="AN78" t="s">
        <v>1137</v>
      </c>
      <c r="AO78" t="s">
        <v>1137</v>
      </c>
      <c r="AP78" t="s">
        <v>1137</v>
      </c>
      <c r="AQ78" t="s">
        <v>1137</v>
      </c>
      <c r="AR78" t="s">
        <v>9233</v>
      </c>
      <c r="AS78" t="s">
        <v>9234</v>
      </c>
      <c r="AT78" t="s">
        <v>9228</v>
      </c>
      <c r="AU78" t="s">
        <v>9235</v>
      </c>
      <c r="AV78" t="s">
        <v>1137</v>
      </c>
      <c r="AW78" t="s">
        <v>1137</v>
      </c>
      <c r="AX78" t="s">
        <v>1137</v>
      </c>
    </row>
    <row r="79">
      <c r="A79" s="5" t="s">
        <v>382</v>
      </c>
      <c r="B79" t="s">
        <v>7528</v>
      </c>
      <c r="C79" t="s">
        <v>9236</v>
      </c>
      <c r="D79" t="s">
        <v>9237</v>
      </c>
      <c r="E79" t="s">
        <v>9238</v>
      </c>
      <c r="F79" t="s">
        <v>9239</v>
      </c>
      <c r="G79" t="s">
        <v>9240</v>
      </c>
      <c r="H79" t="s">
        <v>9241</v>
      </c>
      <c r="I79" t="s">
        <v>9242</v>
      </c>
      <c r="J79" t="s">
        <v>7529</v>
      </c>
      <c r="K79" t="s">
        <v>9243</v>
      </c>
      <c r="L79" t="s">
        <v>9244</v>
      </c>
      <c r="M79" t="s">
        <v>9245</v>
      </c>
      <c r="N79" t="s">
        <v>9246</v>
      </c>
      <c r="O79" t="s">
        <v>9247</v>
      </c>
      <c r="P79" t="s">
        <v>9248</v>
      </c>
      <c r="Q79" t="s">
        <v>9249</v>
      </c>
      <c r="R79" t="s">
        <v>7530</v>
      </c>
      <c r="S79" t="s">
        <v>9236</v>
      </c>
      <c r="T79" t="s">
        <v>9250</v>
      </c>
      <c r="U79" t="s">
        <v>9251</v>
      </c>
      <c r="V79" t="s">
        <v>9252</v>
      </c>
      <c r="W79" t="s">
        <v>9253</v>
      </c>
      <c r="X79" t="s">
        <v>9254</v>
      </c>
      <c r="Y79" t="s">
        <v>9255</v>
      </c>
      <c r="Z79" t="s">
        <v>7531</v>
      </c>
      <c r="AA79" t="s">
        <v>9256</v>
      </c>
      <c r="AB79" t="s">
        <v>9257</v>
      </c>
      <c r="AC79" t="s">
        <v>9258</v>
      </c>
      <c r="AD79" t="s">
        <v>9259</v>
      </c>
      <c r="AE79" t="s">
        <v>9260</v>
      </c>
      <c r="AF79" t="s">
        <v>9261</v>
      </c>
      <c r="AG79" t="s">
        <v>9262</v>
      </c>
      <c r="AH79" t="s">
        <v>7532</v>
      </c>
      <c r="AI79" t="s">
        <v>9263</v>
      </c>
      <c r="AJ79" t="s">
        <v>9264</v>
      </c>
      <c r="AK79" t="s">
        <v>9265</v>
      </c>
      <c r="AL79" t="s">
        <v>9266</v>
      </c>
      <c r="AM79" t="s">
        <v>9267</v>
      </c>
      <c r="AN79" t="s">
        <v>9268</v>
      </c>
      <c r="AO79" t="s">
        <v>9269</v>
      </c>
      <c r="AP79" t="s">
        <v>7533</v>
      </c>
      <c r="AQ79" t="s">
        <v>9270</v>
      </c>
      <c r="AR79" t="s">
        <v>9271</v>
      </c>
      <c r="AS79" t="s">
        <v>9272</v>
      </c>
      <c r="AT79" t="s">
        <v>9273</v>
      </c>
      <c r="AU79" t="s">
        <v>9274</v>
      </c>
      <c r="AV79" t="s">
        <v>9275</v>
      </c>
      <c r="AW79" t="s">
        <v>9276</v>
      </c>
      <c r="AX79" t="s">
        <v>7534</v>
      </c>
    </row>
    <row r="80">
      <c r="A80" s="5" t="s">
        <v>382</v>
      </c>
      <c r="B80" t="s">
        <v>7535</v>
      </c>
      <c r="C80" t="s">
        <v>382</v>
      </c>
      <c r="D80" t="s">
        <v>382</v>
      </c>
      <c r="E80" t="s">
        <v>382</v>
      </c>
      <c r="F80" t="s">
        <v>9277</v>
      </c>
      <c r="G80" t="s">
        <v>9278</v>
      </c>
      <c r="H80" t="s">
        <v>1137</v>
      </c>
      <c r="I80" t="s">
        <v>9279</v>
      </c>
      <c r="J80" t="s">
        <v>7536</v>
      </c>
      <c r="K80" t="s">
        <v>382</v>
      </c>
      <c r="L80" t="s">
        <v>382</v>
      </c>
      <c r="M80" t="s">
        <v>382</v>
      </c>
      <c r="N80" t="s">
        <v>9280</v>
      </c>
      <c r="O80" t="s">
        <v>9281</v>
      </c>
      <c r="P80" t="s">
        <v>1137</v>
      </c>
      <c r="Q80" t="s">
        <v>9282</v>
      </c>
      <c r="R80" t="s">
        <v>7537</v>
      </c>
      <c r="S80" t="s">
        <v>382</v>
      </c>
      <c r="T80" t="s">
        <v>382</v>
      </c>
      <c r="U80" t="s">
        <v>382</v>
      </c>
      <c r="V80" t="s">
        <v>9283</v>
      </c>
      <c r="W80" t="s">
        <v>9284</v>
      </c>
      <c r="X80" t="s">
        <v>1137</v>
      </c>
      <c r="Y80" t="s">
        <v>9285</v>
      </c>
      <c r="Z80" t="s">
        <v>7538</v>
      </c>
      <c r="AA80" t="s">
        <v>382</v>
      </c>
      <c r="AB80" t="s">
        <v>382</v>
      </c>
      <c r="AC80" t="s">
        <v>382</v>
      </c>
      <c r="AD80" t="s">
        <v>9286</v>
      </c>
      <c r="AE80" t="s">
        <v>9287</v>
      </c>
      <c r="AF80" t="s">
        <v>1137</v>
      </c>
      <c r="AG80" t="s">
        <v>9288</v>
      </c>
      <c r="AH80" t="s">
        <v>7539</v>
      </c>
      <c r="AI80" t="s">
        <v>382</v>
      </c>
      <c r="AJ80" t="s">
        <v>382</v>
      </c>
      <c r="AK80" t="s">
        <v>382</v>
      </c>
      <c r="AL80" t="s">
        <v>9289</v>
      </c>
      <c r="AM80" t="s">
        <v>9290</v>
      </c>
      <c r="AN80" t="s">
        <v>1137</v>
      </c>
      <c r="AO80" t="s">
        <v>9291</v>
      </c>
      <c r="AP80" t="s">
        <v>7540</v>
      </c>
      <c r="AQ80" t="s">
        <v>382</v>
      </c>
      <c r="AR80" t="s">
        <v>382</v>
      </c>
      <c r="AS80" t="s">
        <v>382</v>
      </c>
      <c r="AT80" t="s">
        <v>9292</v>
      </c>
      <c r="AU80" t="s">
        <v>9293</v>
      </c>
      <c r="AV80" t="s">
        <v>1137</v>
      </c>
      <c r="AW80" t="s">
        <v>9291</v>
      </c>
      <c r="AX80" t="s">
        <v>7541</v>
      </c>
    </row>
    <row r="81">
      <c r="A81" s="5" t="s">
        <v>382</v>
      </c>
      <c r="B81" t="s">
        <v>7542</v>
      </c>
      <c r="C81" t="s">
        <v>9294</v>
      </c>
      <c r="D81" t="s">
        <v>9295</v>
      </c>
      <c r="E81" t="s">
        <v>7082</v>
      </c>
      <c r="F81" t="s">
        <v>9296</v>
      </c>
      <c r="G81" t="s">
        <v>9297</v>
      </c>
      <c r="H81" t="s">
        <v>9298</v>
      </c>
      <c r="I81" t="s">
        <v>9299</v>
      </c>
      <c r="J81" t="s">
        <v>7543</v>
      </c>
      <c r="K81" t="s">
        <v>5405</v>
      </c>
      <c r="L81" t="s">
        <v>5811</v>
      </c>
      <c r="M81" t="s">
        <v>5625</v>
      </c>
      <c r="N81" t="s">
        <v>5887</v>
      </c>
      <c r="O81" t="s">
        <v>9300</v>
      </c>
      <c r="P81" t="s">
        <v>9301</v>
      </c>
      <c r="Q81" t="s">
        <v>9302</v>
      </c>
      <c r="R81" t="s">
        <v>7544</v>
      </c>
      <c r="S81" t="s">
        <v>2488</v>
      </c>
      <c r="T81" t="s">
        <v>5363</v>
      </c>
      <c r="U81" t="s">
        <v>6632</v>
      </c>
      <c r="V81" t="s">
        <v>9303</v>
      </c>
      <c r="W81" t="s">
        <v>9304</v>
      </c>
      <c r="X81" t="s">
        <v>9305</v>
      </c>
      <c r="Y81" t="s">
        <v>9306</v>
      </c>
      <c r="Z81" t="s">
        <v>7545</v>
      </c>
      <c r="AA81" t="s">
        <v>9307</v>
      </c>
      <c r="AB81" t="s">
        <v>9308</v>
      </c>
      <c r="AC81" t="s">
        <v>9309</v>
      </c>
      <c r="AD81" t="s">
        <v>9310</v>
      </c>
      <c r="AE81" t="s">
        <v>9311</v>
      </c>
      <c r="AF81" t="s">
        <v>9312</v>
      </c>
      <c r="AG81" t="s">
        <v>5813</v>
      </c>
      <c r="AH81" t="s">
        <v>7546</v>
      </c>
      <c r="AI81" t="s">
        <v>6690</v>
      </c>
      <c r="AJ81" t="s">
        <v>9313</v>
      </c>
      <c r="AK81" t="s">
        <v>2827</v>
      </c>
      <c r="AL81" t="s">
        <v>9314</v>
      </c>
      <c r="AM81" t="s">
        <v>9315</v>
      </c>
      <c r="AN81" t="s">
        <v>9316</v>
      </c>
      <c r="AO81" t="s">
        <v>9317</v>
      </c>
      <c r="AP81" t="s">
        <v>4043</v>
      </c>
      <c r="AQ81" t="s">
        <v>5332</v>
      </c>
      <c r="AR81" t="s">
        <v>9318</v>
      </c>
      <c r="AS81" t="s">
        <v>6223</v>
      </c>
      <c r="AT81" t="s">
        <v>9319</v>
      </c>
      <c r="AU81" t="s">
        <v>9320</v>
      </c>
      <c r="AV81" t="s">
        <v>9321</v>
      </c>
      <c r="AW81" t="s">
        <v>9322</v>
      </c>
      <c r="AX81" t="s">
        <v>7547</v>
      </c>
    </row>
    <row r="82">
      <c r="A82" s="5" t="s">
        <v>382</v>
      </c>
      <c r="B82" t="s">
        <v>7548</v>
      </c>
      <c r="C82" t="s">
        <v>382</v>
      </c>
      <c r="D82" t="s">
        <v>382</v>
      </c>
      <c r="E82" t="s">
        <v>382</v>
      </c>
      <c r="F82" t="s">
        <v>382</v>
      </c>
      <c r="G82" t="s">
        <v>7312</v>
      </c>
      <c r="H82" t="s">
        <v>9323</v>
      </c>
      <c r="I82" t="s">
        <v>1135</v>
      </c>
      <c r="J82" t="s">
        <v>7549</v>
      </c>
      <c r="K82" t="s">
        <v>382</v>
      </c>
      <c r="L82" t="s">
        <v>382</v>
      </c>
      <c r="M82" t="s">
        <v>382</v>
      </c>
      <c r="N82" t="s">
        <v>382</v>
      </c>
      <c r="O82" t="s">
        <v>9324</v>
      </c>
      <c r="P82" t="s">
        <v>9325</v>
      </c>
      <c r="Q82" t="s">
        <v>9326</v>
      </c>
      <c r="R82" t="s">
        <v>7550</v>
      </c>
      <c r="S82" t="s">
        <v>382</v>
      </c>
      <c r="T82" t="s">
        <v>382</v>
      </c>
      <c r="U82" t="s">
        <v>382</v>
      </c>
      <c r="V82" t="s">
        <v>382</v>
      </c>
      <c r="W82" t="s">
        <v>7312</v>
      </c>
      <c r="X82" t="s">
        <v>9327</v>
      </c>
      <c r="Y82" t="s">
        <v>1135</v>
      </c>
      <c r="Z82" t="s">
        <v>7312</v>
      </c>
      <c r="AA82" t="s">
        <v>382</v>
      </c>
      <c r="AB82" t="s">
        <v>382</v>
      </c>
      <c r="AC82" t="s">
        <v>382</v>
      </c>
      <c r="AD82" t="s">
        <v>382</v>
      </c>
      <c r="AE82" t="s">
        <v>7312</v>
      </c>
      <c r="AF82" t="s">
        <v>7312</v>
      </c>
      <c r="AG82" t="s">
        <v>9328</v>
      </c>
      <c r="AH82" t="s">
        <v>7551</v>
      </c>
      <c r="AI82" t="s">
        <v>382</v>
      </c>
      <c r="AJ82" t="s">
        <v>382</v>
      </c>
      <c r="AK82" t="s">
        <v>382</v>
      </c>
      <c r="AL82" t="s">
        <v>382</v>
      </c>
      <c r="AM82" t="s">
        <v>9329</v>
      </c>
      <c r="AN82" t="s">
        <v>9330</v>
      </c>
      <c r="AO82" t="s">
        <v>9331</v>
      </c>
      <c r="AP82" t="s">
        <v>7552</v>
      </c>
      <c r="AQ82" t="s">
        <v>382</v>
      </c>
      <c r="AR82" t="s">
        <v>382</v>
      </c>
      <c r="AS82" t="s">
        <v>382</v>
      </c>
      <c r="AT82" t="s">
        <v>382</v>
      </c>
      <c r="AU82" t="s">
        <v>7312</v>
      </c>
      <c r="AV82" t="s">
        <v>9332</v>
      </c>
      <c r="AW82" t="s">
        <v>9331</v>
      </c>
      <c r="AX82" t="s">
        <v>7553</v>
      </c>
    </row>
    <row r="83">
      <c r="A83" s="5" t="s">
        <v>382</v>
      </c>
      <c r="B83" t="s">
        <v>7554</v>
      </c>
      <c r="C83" t="s">
        <v>382</v>
      </c>
      <c r="D83" t="s">
        <v>382</v>
      </c>
      <c r="E83" t="s">
        <v>7294</v>
      </c>
      <c r="F83" t="s">
        <v>9333</v>
      </c>
      <c r="G83" t="s">
        <v>9334</v>
      </c>
      <c r="H83" t="s">
        <v>9335</v>
      </c>
      <c r="I83" t="s">
        <v>9336</v>
      </c>
      <c r="J83" t="s">
        <v>7555</v>
      </c>
      <c r="K83" t="s">
        <v>382</v>
      </c>
      <c r="L83" t="s">
        <v>382</v>
      </c>
      <c r="M83" t="s">
        <v>9337</v>
      </c>
      <c r="N83" t="s">
        <v>9338</v>
      </c>
      <c r="O83" t="s">
        <v>9339</v>
      </c>
      <c r="P83" t="s">
        <v>9340</v>
      </c>
      <c r="Q83" t="s">
        <v>9341</v>
      </c>
      <c r="R83" t="s">
        <v>7556</v>
      </c>
      <c r="S83" t="s">
        <v>382</v>
      </c>
      <c r="T83" t="s">
        <v>382</v>
      </c>
      <c r="U83" t="s">
        <v>8673</v>
      </c>
      <c r="V83" t="s">
        <v>9342</v>
      </c>
      <c r="W83" t="s">
        <v>9343</v>
      </c>
      <c r="X83" t="s">
        <v>9344</v>
      </c>
      <c r="Y83" t="s">
        <v>9345</v>
      </c>
      <c r="Z83" t="s">
        <v>7557</v>
      </c>
      <c r="AA83" t="s">
        <v>382</v>
      </c>
      <c r="AB83" t="s">
        <v>382</v>
      </c>
      <c r="AC83" t="s">
        <v>9346</v>
      </c>
      <c r="AD83" t="s">
        <v>9347</v>
      </c>
      <c r="AE83" t="s">
        <v>9348</v>
      </c>
      <c r="AF83" t="s">
        <v>9349</v>
      </c>
      <c r="AG83" t="s">
        <v>9350</v>
      </c>
      <c r="AH83" t="s">
        <v>7558</v>
      </c>
      <c r="AI83" t="s">
        <v>382</v>
      </c>
      <c r="AJ83" t="s">
        <v>382</v>
      </c>
      <c r="AK83" t="s">
        <v>9351</v>
      </c>
      <c r="AL83" t="s">
        <v>9352</v>
      </c>
      <c r="AM83" t="s">
        <v>9353</v>
      </c>
      <c r="AN83" t="s">
        <v>9354</v>
      </c>
      <c r="AO83" t="s">
        <v>9355</v>
      </c>
      <c r="AP83" t="s">
        <v>7559</v>
      </c>
      <c r="AQ83" t="s">
        <v>382</v>
      </c>
      <c r="AR83" t="s">
        <v>382</v>
      </c>
      <c r="AS83" t="s">
        <v>9356</v>
      </c>
      <c r="AT83" t="s">
        <v>9357</v>
      </c>
      <c r="AU83" t="s">
        <v>9358</v>
      </c>
      <c r="AV83" t="s">
        <v>9359</v>
      </c>
      <c r="AW83" t="s">
        <v>9360</v>
      </c>
      <c r="AX83" t="s">
        <v>7560</v>
      </c>
    </row>
    <row r="84">
      <c r="A84" s="5" t="s">
        <v>382</v>
      </c>
      <c r="B84" t="s">
        <v>7561</v>
      </c>
      <c r="C84" t="s">
        <v>382</v>
      </c>
      <c r="D84" t="s">
        <v>382</v>
      </c>
      <c r="E84" t="s">
        <v>382</v>
      </c>
      <c r="F84" t="s">
        <v>382</v>
      </c>
      <c r="G84" t="s">
        <v>382</v>
      </c>
      <c r="H84" t="s">
        <v>382</v>
      </c>
      <c r="I84" t="s">
        <v>9361</v>
      </c>
      <c r="J84" t="s">
        <v>7562</v>
      </c>
      <c r="K84" t="s">
        <v>382</v>
      </c>
      <c r="L84" t="s">
        <v>382</v>
      </c>
      <c r="M84" t="s">
        <v>382</v>
      </c>
      <c r="N84" t="s">
        <v>382</v>
      </c>
      <c r="O84" t="s">
        <v>382</v>
      </c>
      <c r="P84" t="s">
        <v>382</v>
      </c>
      <c r="Q84" t="s">
        <v>9362</v>
      </c>
      <c r="R84" t="s">
        <v>7563</v>
      </c>
      <c r="S84" t="s">
        <v>382</v>
      </c>
      <c r="T84" t="s">
        <v>382</v>
      </c>
      <c r="U84" t="s">
        <v>382</v>
      </c>
      <c r="V84" t="s">
        <v>382</v>
      </c>
      <c r="W84" t="s">
        <v>382</v>
      </c>
      <c r="X84" t="s">
        <v>382</v>
      </c>
      <c r="Y84" t="s">
        <v>9363</v>
      </c>
      <c r="Z84" t="s">
        <v>7564</v>
      </c>
      <c r="AA84" t="s">
        <v>382</v>
      </c>
      <c r="AB84" t="s">
        <v>382</v>
      </c>
      <c r="AC84" t="s">
        <v>382</v>
      </c>
      <c r="AD84" t="s">
        <v>382</v>
      </c>
      <c r="AE84" t="s">
        <v>382</v>
      </c>
      <c r="AF84" t="s">
        <v>382</v>
      </c>
      <c r="AG84" t="s">
        <v>9364</v>
      </c>
      <c r="AH84" t="s">
        <v>7565</v>
      </c>
      <c r="AI84" t="s">
        <v>382</v>
      </c>
      <c r="AJ84" t="s">
        <v>382</v>
      </c>
      <c r="AK84" t="s">
        <v>382</v>
      </c>
      <c r="AL84" t="s">
        <v>382</v>
      </c>
      <c r="AM84" t="s">
        <v>382</v>
      </c>
      <c r="AN84" t="s">
        <v>382</v>
      </c>
      <c r="AO84" t="s">
        <v>9365</v>
      </c>
      <c r="AP84" t="s">
        <v>7566</v>
      </c>
      <c r="AQ84" t="s">
        <v>382</v>
      </c>
      <c r="AR84" t="s">
        <v>382</v>
      </c>
      <c r="AS84" t="s">
        <v>382</v>
      </c>
      <c r="AT84" t="s">
        <v>382</v>
      </c>
      <c r="AU84" t="s">
        <v>382</v>
      </c>
      <c r="AV84" t="s">
        <v>382</v>
      </c>
      <c r="AW84" t="s">
        <v>9366</v>
      </c>
      <c r="AX84" t="s">
        <v>7567</v>
      </c>
    </row>
    <row r="85">
      <c r="A85" s="5" t="s">
        <v>382</v>
      </c>
      <c r="B85" t="s">
        <v>7568</v>
      </c>
      <c r="C85" t="s">
        <v>382</v>
      </c>
      <c r="D85" t="s">
        <v>9367</v>
      </c>
      <c r="E85" t="s">
        <v>9368</v>
      </c>
      <c r="F85" t="s">
        <v>9369</v>
      </c>
      <c r="G85" t="s">
        <v>9370</v>
      </c>
      <c r="H85" t="s">
        <v>9371</v>
      </c>
      <c r="I85" t="s">
        <v>9372</v>
      </c>
      <c r="J85" t="s">
        <v>7569</v>
      </c>
      <c r="K85" t="s">
        <v>382</v>
      </c>
      <c r="L85" t="s">
        <v>9373</v>
      </c>
      <c r="M85" t="s">
        <v>9374</v>
      </c>
      <c r="N85" t="s">
        <v>9375</v>
      </c>
      <c r="O85" t="s">
        <v>9376</v>
      </c>
      <c r="P85" t="s">
        <v>9377</v>
      </c>
      <c r="Q85" t="s">
        <v>9378</v>
      </c>
      <c r="R85" t="s">
        <v>7570</v>
      </c>
      <c r="S85" t="s">
        <v>382</v>
      </c>
      <c r="T85" t="s">
        <v>9379</v>
      </c>
      <c r="U85" t="s">
        <v>9380</v>
      </c>
      <c r="V85" t="s">
        <v>9381</v>
      </c>
      <c r="W85" t="s">
        <v>9382</v>
      </c>
      <c r="X85" t="s">
        <v>9383</v>
      </c>
      <c r="Y85" t="s">
        <v>9384</v>
      </c>
      <c r="Z85" t="s">
        <v>7571</v>
      </c>
      <c r="AA85" t="s">
        <v>382</v>
      </c>
      <c r="AB85" t="s">
        <v>9385</v>
      </c>
      <c r="AC85" t="s">
        <v>9386</v>
      </c>
      <c r="AD85" t="s">
        <v>9387</v>
      </c>
      <c r="AE85" t="s">
        <v>9388</v>
      </c>
      <c r="AF85" t="s">
        <v>9389</v>
      </c>
      <c r="AG85" t="s">
        <v>9390</v>
      </c>
      <c r="AH85" t="s">
        <v>7572</v>
      </c>
      <c r="AI85" t="s">
        <v>382</v>
      </c>
      <c r="AJ85" t="s">
        <v>9391</v>
      </c>
      <c r="AK85" t="s">
        <v>9392</v>
      </c>
      <c r="AL85" t="s">
        <v>9393</v>
      </c>
      <c r="AM85" t="s">
        <v>9394</v>
      </c>
      <c r="AN85" t="s">
        <v>9395</v>
      </c>
      <c r="AO85" t="s">
        <v>9396</v>
      </c>
      <c r="AP85" t="s">
        <v>7573</v>
      </c>
      <c r="AQ85" t="s">
        <v>382</v>
      </c>
      <c r="AR85" t="s">
        <v>9397</v>
      </c>
      <c r="AS85" t="s">
        <v>9398</v>
      </c>
      <c r="AT85" t="s">
        <v>9399</v>
      </c>
      <c r="AU85" t="s">
        <v>9400</v>
      </c>
      <c r="AV85" t="s">
        <v>9401</v>
      </c>
      <c r="AW85" t="s">
        <v>9402</v>
      </c>
      <c r="AX85" t="s">
        <v>7574</v>
      </c>
    </row>
    <row r="86">
      <c r="A86" s="5" t="s">
        <v>382</v>
      </c>
      <c r="B86" t="s">
        <v>7575</v>
      </c>
      <c r="C86" t="s">
        <v>382</v>
      </c>
      <c r="D86" t="s">
        <v>382</v>
      </c>
      <c r="E86" t="s">
        <v>382</v>
      </c>
      <c r="F86" t="s">
        <v>382</v>
      </c>
      <c r="G86" t="s">
        <v>382</v>
      </c>
      <c r="H86" t="s">
        <v>9403</v>
      </c>
      <c r="I86" t="s">
        <v>9404</v>
      </c>
      <c r="J86" t="s">
        <v>7576</v>
      </c>
      <c r="K86" t="s">
        <v>382</v>
      </c>
      <c r="L86" t="s">
        <v>382</v>
      </c>
      <c r="M86" t="s">
        <v>382</v>
      </c>
      <c r="N86" t="s">
        <v>382</v>
      </c>
      <c r="O86" t="s">
        <v>382</v>
      </c>
      <c r="P86" t="s">
        <v>9405</v>
      </c>
      <c r="Q86" t="s">
        <v>9406</v>
      </c>
      <c r="R86" t="s">
        <v>7577</v>
      </c>
      <c r="S86" t="s">
        <v>382</v>
      </c>
      <c r="T86" t="s">
        <v>382</v>
      </c>
      <c r="U86" t="s">
        <v>382</v>
      </c>
      <c r="V86" t="s">
        <v>382</v>
      </c>
      <c r="W86" t="s">
        <v>382</v>
      </c>
      <c r="X86" t="s">
        <v>9407</v>
      </c>
      <c r="Y86" t="s">
        <v>9408</v>
      </c>
      <c r="Z86" t="s">
        <v>7578</v>
      </c>
      <c r="AA86" t="s">
        <v>382</v>
      </c>
      <c r="AB86" t="s">
        <v>382</v>
      </c>
      <c r="AC86" t="s">
        <v>382</v>
      </c>
      <c r="AD86" t="s">
        <v>382</v>
      </c>
      <c r="AE86" t="s">
        <v>382</v>
      </c>
      <c r="AF86" t="s">
        <v>9409</v>
      </c>
      <c r="AG86" t="s">
        <v>9410</v>
      </c>
      <c r="AH86" t="s">
        <v>4293</v>
      </c>
      <c r="AI86" t="s">
        <v>382</v>
      </c>
      <c r="AJ86" t="s">
        <v>382</v>
      </c>
      <c r="AK86" t="s">
        <v>382</v>
      </c>
      <c r="AL86" t="s">
        <v>382</v>
      </c>
      <c r="AM86" t="s">
        <v>382</v>
      </c>
      <c r="AN86" t="s">
        <v>9411</v>
      </c>
      <c r="AO86" t="s">
        <v>9412</v>
      </c>
      <c r="AP86" t="s">
        <v>7579</v>
      </c>
      <c r="AQ86" t="s">
        <v>382</v>
      </c>
      <c r="AR86" t="s">
        <v>382</v>
      </c>
      <c r="AS86" t="s">
        <v>382</v>
      </c>
      <c r="AT86" t="s">
        <v>382</v>
      </c>
      <c r="AU86" t="s">
        <v>382</v>
      </c>
      <c r="AV86" t="s">
        <v>9413</v>
      </c>
      <c r="AW86" t="s">
        <v>9414</v>
      </c>
      <c r="AX86" t="s">
        <v>7580</v>
      </c>
    </row>
    <row r="87">
      <c r="A87" s="5" t="s">
        <v>382</v>
      </c>
      <c r="B87" t="s">
        <v>7581</v>
      </c>
      <c r="C87" t="s">
        <v>9415</v>
      </c>
      <c r="D87" t="s">
        <v>9416</v>
      </c>
      <c r="E87" t="s">
        <v>9417</v>
      </c>
      <c r="F87" t="s">
        <v>9418</v>
      </c>
      <c r="G87" t="s">
        <v>9419</v>
      </c>
      <c r="H87" t="s">
        <v>9420</v>
      </c>
      <c r="I87" t="s">
        <v>9421</v>
      </c>
      <c r="J87" t="s">
        <v>7582</v>
      </c>
      <c r="K87" t="s">
        <v>9422</v>
      </c>
      <c r="L87" t="s">
        <v>9423</v>
      </c>
      <c r="M87" t="s">
        <v>9424</v>
      </c>
      <c r="N87" t="s">
        <v>9425</v>
      </c>
      <c r="O87" t="s">
        <v>9426</v>
      </c>
      <c r="P87" t="s">
        <v>9427</v>
      </c>
      <c r="Q87" t="s">
        <v>9428</v>
      </c>
      <c r="R87" t="s">
        <v>7583</v>
      </c>
      <c r="S87" t="s">
        <v>9429</v>
      </c>
      <c r="T87" t="s">
        <v>9430</v>
      </c>
      <c r="U87" t="s">
        <v>9431</v>
      </c>
      <c r="V87" t="s">
        <v>9432</v>
      </c>
      <c r="W87" t="s">
        <v>9433</v>
      </c>
      <c r="X87" t="s">
        <v>9434</v>
      </c>
      <c r="Y87" t="s">
        <v>9435</v>
      </c>
      <c r="Z87" t="s">
        <v>7584</v>
      </c>
      <c r="AA87" t="s">
        <v>9436</v>
      </c>
      <c r="AB87" t="s">
        <v>9437</v>
      </c>
      <c r="AC87" t="s">
        <v>9438</v>
      </c>
      <c r="AD87" t="s">
        <v>9439</v>
      </c>
      <c r="AE87" t="s">
        <v>9440</v>
      </c>
      <c r="AF87" t="s">
        <v>9441</v>
      </c>
      <c r="AG87" t="s">
        <v>9442</v>
      </c>
      <c r="AH87" t="s">
        <v>7585</v>
      </c>
      <c r="AI87" t="s">
        <v>9443</v>
      </c>
      <c r="AJ87" t="s">
        <v>9444</v>
      </c>
      <c r="AK87" t="s">
        <v>9445</v>
      </c>
      <c r="AL87" t="s">
        <v>9446</v>
      </c>
      <c r="AM87" t="s">
        <v>9447</v>
      </c>
      <c r="AN87" t="s">
        <v>9448</v>
      </c>
      <c r="AO87" t="s">
        <v>9449</v>
      </c>
      <c r="AP87" t="s">
        <v>7586</v>
      </c>
      <c r="AQ87" t="s">
        <v>9450</v>
      </c>
      <c r="AR87" t="s">
        <v>9451</v>
      </c>
      <c r="AS87" t="s">
        <v>9452</v>
      </c>
      <c r="AT87" t="s">
        <v>9453</v>
      </c>
      <c r="AU87" t="s">
        <v>9454</v>
      </c>
      <c r="AV87" t="s">
        <v>9455</v>
      </c>
      <c r="AW87" t="s">
        <v>9456</v>
      </c>
      <c r="AX87" t="s">
        <v>7587</v>
      </c>
    </row>
    <row r="88">
      <c r="A88" s="5" t="s">
        <v>382</v>
      </c>
      <c r="B88" t="s">
        <v>7588</v>
      </c>
      <c r="C88" t="s">
        <v>382</v>
      </c>
      <c r="D88" t="s">
        <v>382</v>
      </c>
      <c r="E88" t="s">
        <v>9457</v>
      </c>
      <c r="F88" t="s">
        <v>9458</v>
      </c>
      <c r="G88" t="s">
        <v>9459</v>
      </c>
      <c r="H88" t="s">
        <v>9460</v>
      </c>
      <c r="I88" t="s">
        <v>9461</v>
      </c>
      <c r="J88" t="s">
        <v>7589</v>
      </c>
      <c r="K88" t="s">
        <v>382</v>
      </c>
      <c r="L88" t="s">
        <v>382</v>
      </c>
      <c r="M88" t="s">
        <v>9462</v>
      </c>
      <c r="N88" t="s">
        <v>9463</v>
      </c>
      <c r="O88" t="s">
        <v>9464</v>
      </c>
      <c r="P88" t="s">
        <v>9465</v>
      </c>
      <c r="Q88" t="s">
        <v>9466</v>
      </c>
      <c r="R88" t="s">
        <v>7590</v>
      </c>
      <c r="S88" t="s">
        <v>382</v>
      </c>
      <c r="T88" t="s">
        <v>382</v>
      </c>
      <c r="U88" t="s">
        <v>9467</v>
      </c>
      <c r="V88" t="s">
        <v>9468</v>
      </c>
      <c r="W88" t="s">
        <v>9469</v>
      </c>
      <c r="X88" t="s">
        <v>9470</v>
      </c>
      <c r="Y88" t="s">
        <v>9471</v>
      </c>
      <c r="Z88" t="s">
        <v>7591</v>
      </c>
      <c r="AA88" t="s">
        <v>382</v>
      </c>
      <c r="AB88" t="s">
        <v>382</v>
      </c>
      <c r="AC88" t="s">
        <v>9472</v>
      </c>
      <c r="AD88" t="s">
        <v>9473</v>
      </c>
      <c r="AE88" t="s">
        <v>9474</v>
      </c>
      <c r="AF88" t="s">
        <v>9475</v>
      </c>
      <c r="AG88" t="s">
        <v>9476</v>
      </c>
      <c r="AH88" t="s">
        <v>7592</v>
      </c>
      <c r="AI88" t="s">
        <v>382</v>
      </c>
      <c r="AJ88" t="s">
        <v>382</v>
      </c>
      <c r="AK88" t="s">
        <v>9477</v>
      </c>
      <c r="AL88" t="s">
        <v>9478</v>
      </c>
      <c r="AM88" t="s">
        <v>9479</v>
      </c>
      <c r="AN88" t="s">
        <v>9480</v>
      </c>
      <c r="AO88" t="s">
        <v>9481</v>
      </c>
      <c r="AP88" t="s">
        <v>7593</v>
      </c>
      <c r="AQ88" t="s">
        <v>382</v>
      </c>
      <c r="AR88" t="s">
        <v>382</v>
      </c>
      <c r="AS88" t="s">
        <v>9482</v>
      </c>
      <c r="AT88" t="s">
        <v>9483</v>
      </c>
      <c r="AU88" t="s">
        <v>9484</v>
      </c>
      <c r="AV88" t="s">
        <v>9485</v>
      </c>
      <c r="AW88" t="s">
        <v>9486</v>
      </c>
      <c r="AX88" t="s">
        <v>7590</v>
      </c>
    </row>
    <row r="89">
      <c r="A89" s="5" t="s">
        <v>382</v>
      </c>
      <c r="B89" t="s">
        <v>7594</v>
      </c>
      <c r="C89" t="s">
        <v>9487</v>
      </c>
      <c r="D89" t="s">
        <v>9488</v>
      </c>
      <c r="E89" t="s">
        <v>9489</v>
      </c>
      <c r="F89" t="s">
        <v>9490</v>
      </c>
      <c r="G89" t="s">
        <v>9491</v>
      </c>
      <c r="H89" t="s">
        <v>9492</v>
      </c>
      <c r="I89" t="s">
        <v>9493</v>
      </c>
      <c r="J89" t="s">
        <v>7595</v>
      </c>
      <c r="K89" t="s">
        <v>9494</v>
      </c>
      <c r="L89" t="s">
        <v>9495</v>
      </c>
      <c r="M89" t="s">
        <v>9496</v>
      </c>
      <c r="N89" t="s">
        <v>9497</v>
      </c>
      <c r="O89" t="s">
        <v>9498</v>
      </c>
      <c r="P89" t="s">
        <v>9499</v>
      </c>
      <c r="Q89" t="s">
        <v>9500</v>
      </c>
      <c r="R89" t="s">
        <v>7596</v>
      </c>
      <c r="S89" t="s">
        <v>9501</v>
      </c>
      <c r="T89" t="s">
        <v>9502</v>
      </c>
      <c r="U89" t="s">
        <v>9503</v>
      </c>
      <c r="V89" t="s">
        <v>9504</v>
      </c>
      <c r="W89" t="s">
        <v>9505</v>
      </c>
      <c r="X89" t="s">
        <v>9506</v>
      </c>
      <c r="Y89" t="s">
        <v>9507</v>
      </c>
      <c r="Z89" t="s">
        <v>7597</v>
      </c>
      <c r="AA89" t="s">
        <v>9508</v>
      </c>
      <c r="AB89" t="s">
        <v>9509</v>
      </c>
      <c r="AC89" t="s">
        <v>9510</v>
      </c>
      <c r="AD89" t="s">
        <v>9511</v>
      </c>
      <c r="AE89" t="s">
        <v>9512</v>
      </c>
      <c r="AF89" t="s">
        <v>9513</v>
      </c>
      <c r="AG89" t="s">
        <v>9514</v>
      </c>
      <c r="AH89" t="s">
        <v>7598</v>
      </c>
      <c r="AI89" t="s">
        <v>9515</v>
      </c>
      <c r="AJ89" t="s">
        <v>9516</v>
      </c>
      <c r="AK89" t="s">
        <v>9517</v>
      </c>
      <c r="AL89" t="s">
        <v>9518</v>
      </c>
      <c r="AM89" t="s">
        <v>9519</v>
      </c>
      <c r="AN89" t="s">
        <v>9520</v>
      </c>
      <c r="AO89" t="s">
        <v>9521</v>
      </c>
      <c r="AP89" t="s">
        <v>7599</v>
      </c>
      <c r="AQ89" t="s">
        <v>9501</v>
      </c>
      <c r="AR89" t="s">
        <v>9522</v>
      </c>
      <c r="AS89" t="s">
        <v>9523</v>
      </c>
      <c r="AT89" t="s">
        <v>9524</v>
      </c>
      <c r="AU89" t="s">
        <v>9525</v>
      </c>
      <c r="AV89" t="s">
        <v>9526</v>
      </c>
      <c r="AW89" t="s">
        <v>9527</v>
      </c>
      <c r="AX89" t="s">
        <v>7600</v>
      </c>
    </row>
    <row r="90">
      <c r="A90" s="5" t="s">
        <v>382</v>
      </c>
      <c r="B90" t="s">
        <v>7601</v>
      </c>
      <c r="C90" t="s">
        <v>9528</v>
      </c>
      <c r="D90" t="s">
        <v>9529</v>
      </c>
      <c r="E90" t="s">
        <v>3859</v>
      </c>
      <c r="F90" t="s">
        <v>4786</v>
      </c>
      <c r="G90" t="s">
        <v>9530</v>
      </c>
      <c r="H90" t="s">
        <v>9531</v>
      </c>
      <c r="I90" t="s">
        <v>9532</v>
      </c>
      <c r="J90" t="s">
        <v>7602</v>
      </c>
      <c r="K90" t="s">
        <v>9533</v>
      </c>
      <c r="L90" t="s">
        <v>9534</v>
      </c>
      <c r="M90" t="s">
        <v>9535</v>
      </c>
      <c r="N90" t="s">
        <v>9536</v>
      </c>
      <c r="O90" t="s">
        <v>9537</v>
      </c>
      <c r="P90" t="s">
        <v>9538</v>
      </c>
      <c r="Q90" t="s">
        <v>9539</v>
      </c>
      <c r="R90" t="s">
        <v>7603</v>
      </c>
      <c r="S90" t="s">
        <v>9540</v>
      </c>
      <c r="T90" t="s">
        <v>7153</v>
      </c>
      <c r="U90" t="s">
        <v>9541</v>
      </c>
      <c r="V90" t="s">
        <v>9542</v>
      </c>
      <c r="W90" t="s">
        <v>1936</v>
      </c>
      <c r="X90" t="s">
        <v>9543</v>
      </c>
      <c r="Y90" t="s">
        <v>6690</v>
      </c>
      <c r="Z90" t="s">
        <v>7604</v>
      </c>
      <c r="AA90" t="s">
        <v>9544</v>
      </c>
      <c r="AB90" t="s">
        <v>9545</v>
      </c>
      <c r="AC90" t="s">
        <v>9546</v>
      </c>
      <c r="AD90" t="s">
        <v>9547</v>
      </c>
      <c r="AE90" t="s">
        <v>5964</v>
      </c>
      <c r="AF90" t="s">
        <v>9548</v>
      </c>
      <c r="AG90" t="s">
        <v>9549</v>
      </c>
      <c r="AH90" t="s">
        <v>6506</v>
      </c>
      <c r="AI90" t="s">
        <v>9550</v>
      </c>
      <c r="AJ90" t="s">
        <v>9551</v>
      </c>
      <c r="AK90" t="s">
        <v>9552</v>
      </c>
      <c r="AL90" t="s">
        <v>9553</v>
      </c>
      <c r="AM90" t="s">
        <v>9554</v>
      </c>
      <c r="AN90" t="s">
        <v>9555</v>
      </c>
      <c r="AO90" t="s">
        <v>9556</v>
      </c>
      <c r="AP90" t="s">
        <v>5887</v>
      </c>
      <c r="AQ90" t="s">
        <v>9557</v>
      </c>
      <c r="AR90" t="s">
        <v>9558</v>
      </c>
      <c r="AS90" t="s">
        <v>9559</v>
      </c>
      <c r="AT90" t="s">
        <v>9560</v>
      </c>
      <c r="AU90" t="s">
        <v>6476</v>
      </c>
      <c r="AV90" t="s">
        <v>9561</v>
      </c>
      <c r="AW90" t="s">
        <v>9562</v>
      </c>
      <c r="AX90" t="s">
        <v>5385</v>
      </c>
    </row>
    <row r="91">
      <c r="A91" s="5" t="s">
        <v>382</v>
      </c>
      <c r="B91" t="s">
        <v>7605</v>
      </c>
      <c r="C91" t="s">
        <v>9563</v>
      </c>
      <c r="D91" t="s">
        <v>9564</v>
      </c>
      <c r="E91" t="s">
        <v>9565</v>
      </c>
      <c r="F91" t="s">
        <v>9566</v>
      </c>
      <c r="G91" t="s">
        <v>9567</v>
      </c>
      <c r="H91" t="s">
        <v>9568</v>
      </c>
      <c r="I91" t="s">
        <v>9569</v>
      </c>
      <c r="J91" t="s">
        <v>7606</v>
      </c>
      <c r="K91" t="s">
        <v>9570</v>
      </c>
      <c r="L91" t="s">
        <v>9571</v>
      </c>
      <c r="M91" t="s">
        <v>9572</v>
      </c>
      <c r="N91" t="s">
        <v>9573</v>
      </c>
      <c r="O91" t="s">
        <v>9574</v>
      </c>
      <c r="P91" t="s">
        <v>9575</v>
      </c>
      <c r="Q91" t="s">
        <v>9576</v>
      </c>
      <c r="R91" t="s">
        <v>7607</v>
      </c>
      <c r="S91" t="s">
        <v>9577</v>
      </c>
      <c r="T91" t="s">
        <v>9578</v>
      </c>
      <c r="U91" t="s">
        <v>9579</v>
      </c>
      <c r="V91" t="s">
        <v>9580</v>
      </c>
      <c r="W91" t="s">
        <v>9581</v>
      </c>
      <c r="X91" t="s">
        <v>9582</v>
      </c>
      <c r="Y91" t="s">
        <v>9583</v>
      </c>
      <c r="Z91" t="s">
        <v>7608</v>
      </c>
      <c r="AA91" t="s">
        <v>9584</v>
      </c>
      <c r="AB91" t="s">
        <v>9585</v>
      </c>
      <c r="AC91" t="s">
        <v>9586</v>
      </c>
      <c r="AD91" t="s">
        <v>9587</v>
      </c>
      <c r="AE91" t="s">
        <v>9588</v>
      </c>
      <c r="AF91" t="s">
        <v>9589</v>
      </c>
      <c r="AG91" t="s">
        <v>9590</v>
      </c>
      <c r="AH91" t="s">
        <v>7609</v>
      </c>
      <c r="AI91" t="s">
        <v>9591</v>
      </c>
      <c r="AJ91" t="s">
        <v>9592</v>
      </c>
      <c r="AK91" t="s">
        <v>9593</v>
      </c>
      <c r="AL91" t="s">
        <v>9594</v>
      </c>
      <c r="AM91" t="s">
        <v>9595</v>
      </c>
      <c r="AN91" t="s">
        <v>9596</v>
      </c>
      <c r="AO91" t="s">
        <v>9597</v>
      </c>
      <c r="AP91" t="s">
        <v>7610</v>
      </c>
      <c r="AQ91" t="s">
        <v>9598</v>
      </c>
      <c r="AR91" t="s">
        <v>9599</v>
      </c>
      <c r="AS91" t="s">
        <v>9600</v>
      </c>
      <c r="AT91" t="s">
        <v>9601</v>
      </c>
      <c r="AU91" t="s">
        <v>9602</v>
      </c>
      <c r="AV91" t="s">
        <v>9603</v>
      </c>
      <c r="AW91" t="s">
        <v>7244</v>
      </c>
      <c r="AX91" t="s">
        <v>7611</v>
      </c>
    </row>
    <row r="92">
      <c r="A92" s="5" t="s">
        <v>382</v>
      </c>
      <c r="B92" t="s">
        <v>7612</v>
      </c>
      <c r="C92" t="s">
        <v>9604</v>
      </c>
      <c r="D92" t="s">
        <v>9605</v>
      </c>
      <c r="E92" t="s">
        <v>9606</v>
      </c>
      <c r="F92" t="s">
        <v>9607</v>
      </c>
      <c r="G92" t="s">
        <v>9608</v>
      </c>
      <c r="H92" t="s">
        <v>9609</v>
      </c>
      <c r="I92" t="s">
        <v>9610</v>
      </c>
      <c r="J92" t="s">
        <v>7613</v>
      </c>
      <c r="K92" t="s">
        <v>9611</v>
      </c>
      <c r="L92" t="s">
        <v>9612</v>
      </c>
      <c r="M92" t="s">
        <v>9613</v>
      </c>
      <c r="N92" t="s">
        <v>9614</v>
      </c>
      <c r="O92" t="s">
        <v>9615</v>
      </c>
      <c r="P92" t="s">
        <v>9616</v>
      </c>
      <c r="Q92" t="s">
        <v>9617</v>
      </c>
      <c r="R92" t="s">
        <v>7614</v>
      </c>
      <c r="S92" t="s">
        <v>9604</v>
      </c>
      <c r="T92" t="s">
        <v>9605</v>
      </c>
      <c r="U92" t="s">
        <v>9618</v>
      </c>
      <c r="V92" t="s">
        <v>9619</v>
      </c>
      <c r="W92" t="s">
        <v>9620</v>
      </c>
      <c r="X92" t="s">
        <v>9621</v>
      </c>
      <c r="Y92" t="s">
        <v>9622</v>
      </c>
      <c r="Z92" t="s">
        <v>7615</v>
      </c>
      <c r="AA92" t="s">
        <v>9623</v>
      </c>
      <c r="AB92" t="s">
        <v>9624</v>
      </c>
      <c r="AC92" t="s">
        <v>9625</v>
      </c>
      <c r="AD92" t="s">
        <v>9626</v>
      </c>
      <c r="AE92" t="s">
        <v>9627</v>
      </c>
      <c r="AF92" t="s">
        <v>9628</v>
      </c>
      <c r="AG92" t="s">
        <v>9629</v>
      </c>
      <c r="AH92" t="s">
        <v>7616</v>
      </c>
      <c r="AI92" t="s">
        <v>9630</v>
      </c>
      <c r="AJ92" t="s">
        <v>9631</v>
      </c>
      <c r="AK92" t="s">
        <v>2885</v>
      </c>
      <c r="AL92" t="s">
        <v>9632</v>
      </c>
      <c r="AM92" t="s">
        <v>9633</v>
      </c>
      <c r="AN92" t="s">
        <v>9634</v>
      </c>
      <c r="AO92" t="s">
        <v>9635</v>
      </c>
      <c r="AP92" t="s">
        <v>7617</v>
      </c>
      <c r="AQ92" t="s">
        <v>9636</v>
      </c>
      <c r="AR92" t="s">
        <v>9637</v>
      </c>
      <c r="AS92" t="s">
        <v>9638</v>
      </c>
      <c r="AT92" t="s">
        <v>9639</v>
      </c>
      <c r="AU92" t="s">
        <v>9640</v>
      </c>
      <c r="AV92" t="s">
        <v>9641</v>
      </c>
      <c r="AW92" t="s">
        <v>9642</v>
      </c>
      <c r="AX92" t="s">
        <v>7618</v>
      </c>
    </row>
    <row r="93">
      <c r="A93" s="5" t="s">
        <v>382</v>
      </c>
      <c r="B93" t="s">
        <v>7619</v>
      </c>
      <c r="C93" t="s">
        <v>9643</v>
      </c>
      <c r="D93" t="s">
        <v>9644</v>
      </c>
      <c r="E93" t="s">
        <v>9645</v>
      </c>
      <c r="F93" t="s">
        <v>9646</v>
      </c>
      <c r="G93" t="s">
        <v>9647</v>
      </c>
      <c r="H93" t="s">
        <v>9648</v>
      </c>
      <c r="I93" t="s">
        <v>9649</v>
      </c>
      <c r="J93" t="s">
        <v>7620</v>
      </c>
      <c r="K93" t="s">
        <v>9650</v>
      </c>
      <c r="L93" t="s">
        <v>9651</v>
      </c>
      <c r="M93" t="s">
        <v>9652</v>
      </c>
      <c r="N93" t="s">
        <v>9653</v>
      </c>
      <c r="O93" t="s">
        <v>9654</v>
      </c>
      <c r="P93" t="s">
        <v>9655</v>
      </c>
      <c r="Q93" t="s">
        <v>9656</v>
      </c>
      <c r="R93" t="s">
        <v>7621</v>
      </c>
      <c r="S93" t="s">
        <v>9657</v>
      </c>
      <c r="T93" t="s">
        <v>9658</v>
      </c>
      <c r="U93" t="s">
        <v>9659</v>
      </c>
      <c r="V93" t="s">
        <v>9660</v>
      </c>
      <c r="W93" t="s">
        <v>9661</v>
      </c>
      <c r="X93" t="s">
        <v>9662</v>
      </c>
      <c r="Y93" t="s">
        <v>9663</v>
      </c>
      <c r="Z93" t="s">
        <v>7622</v>
      </c>
      <c r="AA93" t="s">
        <v>9664</v>
      </c>
      <c r="AB93" t="s">
        <v>9665</v>
      </c>
      <c r="AC93" t="s">
        <v>9666</v>
      </c>
      <c r="AD93" t="s">
        <v>9667</v>
      </c>
      <c r="AE93" t="s">
        <v>9668</v>
      </c>
      <c r="AF93" t="s">
        <v>9669</v>
      </c>
      <c r="AG93" t="s">
        <v>9670</v>
      </c>
      <c r="AH93" t="s">
        <v>7623</v>
      </c>
      <c r="AI93" t="s">
        <v>9671</v>
      </c>
      <c r="AJ93" t="s">
        <v>9672</v>
      </c>
      <c r="AK93" t="s">
        <v>9673</v>
      </c>
      <c r="AL93" t="s">
        <v>9674</v>
      </c>
      <c r="AM93" t="s">
        <v>9675</v>
      </c>
      <c r="AN93" t="s">
        <v>9676</v>
      </c>
      <c r="AO93" t="s">
        <v>9677</v>
      </c>
      <c r="AP93" t="s">
        <v>7624</v>
      </c>
      <c r="AQ93" t="s">
        <v>9678</v>
      </c>
      <c r="AR93" t="s">
        <v>9679</v>
      </c>
      <c r="AS93" t="s">
        <v>9680</v>
      </c>
      <c r="AT93" t="s">
        <v>9681</v>
      </c>
      <c r="AU93" t="s">
        <v>9682</v>
      </c>
      <c r="AV93" t="s">
        <v>9683</v>
      </c>
      <c r="AW93" t="s">
        <v>7625</v>
      </c>
      <c r="AX93" t="s">
        <v>7625</v>
      </c>
    </row>
    <row r="94">
      <c r="A94" s="5" t="s">
        <v>382</v>
      </c>
      <c r="B94" t="s">
        <v>7626</v>
      </c>
      <c r="C94" t="s">
        <v>382</v>
      </c>
      <c r="D94" t="s">
        <v>382</v>
      </c>
      <c r="E94" t="s">
        <v>382</v>
      </c>
      <c r="F94" t="s">
        <v>382</v>
      </c>
      <c r="G94" t="s">
        <v>382</v>
      </c>
      <c r="H94" t="s">
        <v>382</v>
      </c>
      <c r="I94" t="s">
        <v>382</v>
      </c>
      <c r="J94" t="s">
        <v>1137</v>
      </c>
      <c r="K94" t="s">
        <v>382</v>
      </c>
      <c r="L94" t="s">
        <v>382</v>
      </c>
      <c r="M94" t="s">
        <v>382</v>
      </c>
      <c r="N94" t="s">
        <v>382</v>
      </c>
      <c r="O94" t="s">
        <v>382</v>
      </c>
      <c r="P94" t="s">
        <v>382</v>
      </c>
      <c r="Q94" t="s">
        <v>382</v>
      </c>
      <c r="R94" t="s">
        <v>1137</v>
      </c>
      <c r="S94" t="s">
        <v>382</v>
      </c>
      <c r="T94" t="s">
        <v>382</v>
      </c>
      <c r="U94" t="s">
        <v>382</v>
      </c>
      <c r="V94" t="s">
        <v>382</v>
      </c>
      <c r="W94" t="s">
        <v>382</v>
      </c>
      <c r="X94" t="s">
        <v>382</v>
      </c>
      <c r="Y94" t="s">
        <v>382</v>
      </c>
      <c r="Z94" t="s">
        <v>1137</v>
      </c>
      <c r="AA94" t="s">
        <v>382</v>
      </c>
      <c r="AB94" t="s">
        <v>382</v>
      </c>
      <c r="AC94" t="s">
        <v>382</v>
      </c>
      <c r="AD94" t="s">
        <v>382</v>
      </c>
      <c r="AE94" t="s">
        <v>382</v>
      </c>
      <c r="AF94" t="s">
        <v>382</v>
      </c>
      <c r="AG94" t="s">
        <v>382</v>
      </c>
      <c r="AH94" t="s">
        <v>1137</v>
      </c>
      <c r="AI94" t="s">
        <v>382</v>
      </c>
      <c r="AJ94" t="s">
        <v>382</v>
      </c>
      <c r="AK94" t="s">
        <v>382</v>
      </c>
      <c r="AL94" t="s">
        <v>382</v>
      </c>
      <c r="AM94" t="s">
        <v>382</v>
      </c>
      <c r="AN94" t="s">
        <v>382</v>
      </c>
      <c r="AO94" t="s">
        <v>382</v>
      </c>
      <c r="AP94" t="s">
        <v>1137</v>
      </c>
      <c r="AQ94" t="s">
        <v>382</v>
      </c>
      <c r="AR94" t="s">
        <v>382</v>
      </c>
      <c r="AS94" t="s">
        <v>382</v>
      </c>
      <c r="AT94" t="s">
        <v>382</v>
      </c>
      <c r="AU94" t="s">
        <v>382</v>
      </c>
      <c r="AV94" t="s">
        <v>382</v>
      </c>
      <c r="AW94" t="s">
        <v>382</v>
      </c>
      <c r="AX94" t="s">
        <v>1137</v>
      </c>
    </row>
    <row r="95">
      <c r="A95" s="5" t="s">
        <v>382</v>
      </c>
      <c r="B95" t="s">
        <v>7627</v>
      </c>
      <c r="C95" t="s">
        <v>382</v>
      </c>
      <c r="D95" t="s">
        <v>382</v>
      </c>
      <c r="E95" t="s">
        <v>382</v>
      </c>
      <c r="F95" t="s">
        <v>382</v>
      </c>
      <c r="G95" t="s">
        <v>382</v>
      </c>
      <c r="H95" t="s">
        <v>382</v>
      </c>
      <c r="I95" t="s">
        <v>382</v>
      </c>
      <c r="J95" t="s">
        <v>1137</v>
      </c>
      <c r="K95" t="s">
        <v>382</v>
      </c>
      <c r="L95" t="s">
        <v>382</v>
      </c>
      <c r="M95" t="s">
        <v>382</v>
      </c>
      <c r="N95" t="s">
        <v>382</v>
      </c>
      <c r="O95" t="s">
        <v>382</v>
      </c>
      <c r="P95" t="s">
        <v>382</v>
      </c>
      <c r="Q95" t="s">
        <v>382</v>
      </c>
      <c r="R95" t="s">
        <v>1137</v>
      </c>
      <c r="S95" t="s">
        <v>382</v>
      </c>
      <c r="T95" t="s">
        <v>382</v>
      </c>
      <c r="U95" t="s">
        <v>382</v>
      </c>
      <c r="V95" t="s">
        <v>382</v>
      </c>
      <c r="W95" t="s">
        <v>382</v>
      </c>
      <c r="X95" t="s">
        <v>382</v>
      </c>
      <c r="Y95" t="s">
        <v>382</v>
      </c>
      <c r="Z95" t="s">
        <v>1137</v>
      </c>
      <c r="AA95" t="s">
        <v>382</v>
      </c>
      <c r="AB95" t="s">
        <v>382</v>
      </c>
      <c r="AC95" t="s">
        <v>382</v>
      </c>
      <c r="AD95" t="s">
        <v>382</v>
      </c>
      <c r="AE95" t="s">
        <v>382</v>
      </c>
      <c r="AF95" t="s">
        <v>382</v>
      </c>
      <c r="AG95" t="s">
        <v>382</v>
      </c>
      <c r="AH95" t="s">
        <v>382</v>
      </c>
      <c r="AI95" t="s">
        <v>382</v>
      </c>
      <c r="AJ95" t="s">
        <v>382</v>
      </c>
      <c r="AK95" t="s">
        <v>382</v>
      </c>
      <c r="AL95" t="s">
        <v>382</v>
      </c>
      <c r="AM95" t="s">
        <v>382</v>
      </c>
      <c r="AN95" t="s">
        <v>382</v>
      </c>
      <c r="AO95" t="s">
        <v>382</v>
      </c>
      <c r="AP95" t="s">
        <v>382</v>
      </c>
      <c r="AQ95" t="s">
        <v>382</v>
      </c>
      <c r="AR95" t="s">
        <v>382</v>
      </c>
      <c r="AS95" t="s">
        <v>382</v>
      </c>
      <c r="AT95" t="s">
        <v>382</v>
      </c>
      <c r="AU95" t="s">
        <v>382</v>
      </c>
      <c r="AV95" t="s">
        <v>382</v>
      </c>
      <c r="AW95" t="s">
        <v>382</v>
      </c>
      <c r="AX95" t="s">
        <v>1137</v>
      </c>
    </row>
    <row r="96">
      <c r="A96" s="5" t="s">
        <v>382</v>
      </c>
      <c r="B96" t="s">
        <v>7628</v>
      </c>
      <c r="C96" t="s">
        <v>9684</v>
      </c>
      <c r="D96" t="s">
        <v>9685</v>
      </c>
      <c r="E96" t="s">
        <v>9686</v>
      </c>
      <c r="F96" t="s">
        <v>9687</v>
      </c>
      <c r="G96" t="s">
        <v>9688</v>
      </c>
      <c r="H96" t="s">
        <v>9689</v>
      </c>
      <c r="I96" t="s">
        <v>9690</v>
      </c>
      <c r="J96" t="s">
        <v>7629</v>
      </c>
      <c r="K96" t="s">
        <v>9691</v>
      </c>
      <c r="L96" t="s">
        <v>9692</v>
      </c>
      <c r="M96" t="s">
        <v>9693</v>
      </c>
      <c r="N96" t="s">
        <v>9694</v>
      </c>
      <c r="O96" t="s">
        <v>9695</v>
      </c>
      <c r="P96" t="s">
        <v>9696</v>
      </c>
      <c r="Q96" t="s">
        <v>8143</v>
      </c>
      <c r="R96" t="s">
        <v>7630</v>
      </c>
      <c r="S96" t="s">
        <v>9697</v>
      </c>
      <c r="T96" t="s">
        <v>9698</v>
      </c>
      <c r="U96" t="s">
        <v>9699</v>
      </c>
      <c r="V96" t="s">
        <v>9700</v>
      </c>
      <c r="W96" t="s">
        <v>9701</v>
      </c>
      <c r="X96" t="s">
        <v>9702</v>
      </c>
      <c r="Y96" t="s">
        <v>9703</v>
      </c>
      <c r="Z96" t="s">
        <v>7631</v>
      </c>
      <c r="AA96" t="s">
        <v>9704</v>
      </c>
      <c r="AB96" t="s">
        <v>9705</v>
      </c>
      <c r="AC96" t="s">
        <v>9706</v>
      </c>
      <c r="AD96" t="s">
        <v>9707</v>
      </c>
      <c r="AE96" t="s">
        <v>9708</v>
      </c>
      <c r="AF96" t="s">
        <v>9709</v>
      </c>
      <c r="AG96" t="s">
        <v>9710</v>
      </c>
      <c r="AH96" t="s">
        <v>7632</v>
      </c>
      <c r="AI96" t="s">
        <v>9711</v>
      </c>
      <c r="AJ96" t="s">
        <v>9712</v>
      </c>
      <c r="AK96" t="s">
        <v>9713</v>
      </c>
      <c r="AL96" t="s">
        <v>9714</v>
      </c>
      <c r="AM96" t="s">
        <v>9715</v>
      </c>
      <c r="AN96" t="s">
        <v>9716</v>
      </c>
      <c r="AO96" t="s">
        <v>9717</v>
      </c>
      <c r="AP96" t="s">
        <v>7633</v>
      </c>
      <c r="AQ96" t="s">
        <v>9718</v>
      </c>
      <c r="AR96" t="s">
        <v>9719</v>
      </c>
      <c r="AS96" t="s">
        <v>9720</v>
      </c>
      <c r="AT96" t="s">
        <v>9721</v>
      </c>
      <c r="AU96" t="s">
        <v>9722</v>
      </c>
      <c r="AV96" t="s">
        <v>9723</v>
      </c>
      <c r="AW96" t="s">
        <v>9129</v>
      </c>
      <c r="AX96" t="s">
        <v>7634</v>
      </c>
    </row>
    <row r="97">
      <c r="A97" s="5" t="s">
        <v>382</v>
      </c>
      <c r="B97" t="s">
        <v>7635</v>
      </c>
      <c r="C97" t="s">
        <v>382</v>
      </c>
      <c r="D97" t="s">
        <v>382</v>
      </c>
      <c r="E97" t="s">
        <v>382</v>
      </c>
      <c r="F97" t="s">
        <v>382</v>
      </c>
      <c r="G97" t="s">
        <v>382</v>
      </c>
      <c r="H97" t="s">
        <v>1137</v>
      </c>
      <c r="I97" t="s">
        <v>1137</v>
      </c>
      <c r="J97" t="s">
        <v>1137</v>
      </c>
      <c r="K97" t="s">
        <v>382</v>
      </c>
      <c r="L97" t="s">
        <v>382</v>
      </c>
      <c r="M97" t="s">
        <v>382</v>
      </c>
      <c r="N97" t="s">
        <v>382</v>
      </c>
      <c r="O97" t="s">
        <v>382</v>
      </c>
      <c r="P97" t="s">
        <v>1137</v>
      </c>
      <c r="Q97" t="s">
        <v>1137</v>
      </c>
      <c r="R97" t="s">
        <v>7636</v>
      </c>
      <c r="S97" t="s">
        <v>382</v>
      </c>
      <c r="T97" t="s">
        <v>382</v>
      </c>
      <c r="U97" t="s">
        <v>382</v>
      </c>
      <c r="V97" t="s">
        <v>382</v>
      </c>
      <c r="W97" t="s">
        <v>382</v>
      </c>
      <c r="X97" t="s">
        <v>1137</v>
      </c>
      <c r="Y97" t="s">
        <v>1137</v>
      </c>
      <c r="Z97" t="s">
        <v>1137</v>
      </c>
      <c r="AA97" t="s">
        <v>382</v>
      </c>
      <c r="AB97" t="s">
        <v>382</v>
      </c>
      <c r="AC97" t="s">
        <v>382</v>
      </c>
      <c r="AD97" t="s">
        <v>382</v>
      </c>
      <c r="AE97" t="s">
        <v>382</v>
      </c>
      <c r="AF97" t="s">
        <v>1137</v>
      </c>
      <c r="AG97" t="s">
        <v>1137</v>
      </c>
      <c r="AH97" t="s">
        <v>1137</v>
      </c>
      <c r="AI97" t="s">
        <v>382</v>
      </c>
      <c r="AJ97" t="s">
        <v>382</v>
      </c>
      <c r="AK97" t="s">
        <v>382</v>
      </c>
      <c r="AL97" t="s">
        <v>382</v>
      </c>
      <c r="AM97" t="s">
        <v>382</v>
      </c>
      <c r="AN97" t="s">
        <v>1137</v>
      </c>
      <c r="AO97" t="s">
        <v>1137</v>
      </c>
      <c r="AP97" t="s">
        <v>1137</v>
      </c>
      <c r="AQ97" t="s">
        <v>382</v>
      </c>
      <c r="AR97" t="s">
        <v>382</v>
      </c>
      <c r="AS97" t="s">
        <v>382</v>
      </c>
      <c r="AT97" t="s">
        <v>382</v>
      </c>
      <c r="AU97" t="s">
        <v>382</v>
      </c>
      <c r="AV97" t="s">
        <v>1137</v>
      </c>
      <c r="AW97" t="s">
        <v>1137</v>
      </c>
      <c r="AX97" t="s">
        <v>7312</v>
      </c>
    </row>
    <row r="98">
      <c r="A98" s="5" t="s">
        <v>382</v>
      </c>
      <c r="B98" t="s">
        <v>7637</v>
      </c>
      <c r="C98" t="s">
        <v>382</v>
      </c>
      <c r="D98" t="s">
        <v>382</v>
      </c>
      <c r="E98" t="s">
        <v>382</v>
      </c>
      <c r="F98" t="s">
        <v>382</v>
      </c>
      <c r="G98" t="s">
        <v>382</v>
      </c>
      <c r="H98" t="s">
        <v>382</v>
      </c>
      <c r="I98" t="s">
        <v>382</v>
      </c>
      <c r="J98" t="s">
        <v>382</v>
      </c>
      <c r="K98" t="s">
        <v>382</v>
      </c>
      <c r="L98" t="s">
        <v>382</v>
      </c>
      <c r="M98" t="s">
        <v>382</v>
      </c>
      <c r="N98" t="s">
        <v>382</v>
      </c>
      <c r="O98" t="s">
        <v>382</v>
      </c>
      <c r="P98" t="s">
        <v>382</v>
      </c>
      <c r="Q98" t="s">
        <v>382</v>
      </c>
      <c r="R98" t="s">
        <v>382</v>
      </c>
      <c r="S98" t="s">
        <v>382</v>
      </c>
      <c r="T98" t="s">
        <v>382</v>
      </c>
      <c r="U98" t="s">
        <v>382</v>
      </c>
      <c r="V98" t="s">
        <v>382</v>
      </c>
      <c r="W98" t="s">
        <v>382</v>
      </c>
      <c r="X98" t="s">
        <v>382</v>
      </c>
      <c r="Y98" t="s">
        <v>382</v>
      </c>
      <c r="Z98" t="s">
        <v>382</v>
      </c>
      <c r="AA98" t="s">
        <v>382</v>
      </c>
      <c r="AB98" t="s">
        <v>382</v>
      </c>
      <c r="AC98" t="s">
        <v>382</v>
      </c>
      <c r="AD98" t="s">
        <v>382</v>
      </c>
      <c r="AE98" t="s">
        <v>382</v>
      </c>
      <c r="AF98" t="s">
        <v>382</v>
      </c>
      <c r="AG98" t="s">
        <v>382</v>
      </c>
      <c r="AH98" t="s">
        <v>382</v>
      </c>
      <c r="AI98" t="s">
        <v>382</v>
      </c>
      <c r="AJ98" t="s">
        <v>382</v>
      </c>
      <c r="AK98" t="s">
        <v>382</v>
      </c>
      <c r="AL98" t="s">
        <v>382</v>
      </c>
      <c r="AM98" t="s">
        <v>382</v>
      </c>
      <c r="AN98" t="s">
        <v>382</v>
      </c>
      <c r="AO98" t="s">
        <v>382</v>
      </c>
      <c r="AP98" t="s">
        <v>382</v>
      </c>
      <c r="AQ98" t="s">
        <v>382</v>
      </c>
      <c r="AR98" t="s">
        <v>382</v>
      </c>
      <c r="AS98" t="s">
        <v>382</v>
      </c>
      <c r="AT98" t="s">
        <v>382</v>
      </c>
      <c r="AU98" t="s">
        <v>382</v>
      </c>
      <c r="AV98" t="s">
        <v>382</v>
      </c>
      <c r="AW98" t="s">
        <v>382</v>
      </c>
      <c r="AX98" t="s">
        <v>382</v>
      </c>
    </row>
    <row r="99">
      <c r="A99" s="5" t="s">
        <v>382</v>
      </c>
      <c r="B99" t="s">
        <v>7638</v>
      </c>
      <c r="C99" t="s">
        <v>9724</v>
      </c>
      <c r="D99" t="s">
        <v>9725</v>
      </c>
      <c r="E99" t="s">
        <v>9726</v>
      </c>
      <c r="F99" t="s">
        <v>9727</v>
      </c>
      <c r="G99" t="s">
        <v>9728</v>
      </c>
      <c r="H99" t="s">
        <v>382</v>
      </c>
      <c r="I99" t="s">
        <v>9729</v>
      </c>
      <c r="J99" t="s">
        <v>7639</v>
      </c>
      <c r="K99" t="s">
        <v>9730</v>
      </c>
      <c r="L99" t="s">
        <v>9731</v>
      </c>
      <c r="M99" t="s">
        <v>9732</v>
      </c>
      <c r="N99" t="s">
        <v>9733</v>
      </c>
      <c r="O99" t="s">
        <v>9734</v>
      </c>
      <c r="P99" t="s">
        <v>382</v>
      </c>
      <c r="Q99" t="s">
        <v>9735</v>
      </c>
      <c r="R99" t="s">
        <v>7640</v>
      </c>
      <c r="S99" t="s">
        <v>9736</v>
      </c>
      <c r="T99" t="s">
        <v>6371</v>
      </c>
      <c r="U99" t="s">
        <v>9737</v>
      </c>
      <c r="V99" t="s">
        <v>9738</v>
      </c>
      <c r="W99" t="s">
        <v>9739</v>
      </c>
      <c r="X99" t="s">
        <v>382</v>
      </c>
      <c r="Y99" t="s">
        <v>9740</v>
      </c>
      <c r="Z99" t="s">
        <v>7641</v>
      </c>
      <c r="AA99" t="s">
        <v>9741</v>
      </c>
      <c r="AB99" t="s">
        <v>9742</v>
      </c>
      <c r="AC99" t="s">
        <v>9743</v>
      </c>
      <c r="AD99" t="s">
        <v>9744</v>
      </c>
      <c r="AE99" t="s">
        <v>9745</v>
      </c>
      <c r="AF99" t="s">
        <v>382</v>
      </c>
      <c r="AG99" t="s">
        <v>9746</v>
      </c>
      <c r="AH99" t="s">
        <v>7642</v>
      </c>
      <c r="AI99" t="s">
        <v>9747</v>
      </c>
      <c r="AJ99" t="s">
        <v>9748</v>
      </c>
      <c r="AK99" t="s">
        <v>7704</v>
      </c>
      <c r="AL99" t="s">
        <v>9749</v>
      </c>
      <c r="AM99" t="s">
        <v>9750</v>
      </c>
      <c r="AN99" t="s">
        <v>382</v>
      </c>
      <c r="AO99" t="s">
        <v>9751</v>
      </c>
      <c r="AP99" t="s">
        <v>7643</v>
      </c>
      <c r="AQ99" t="s">
        <v>9752</v>
      </c>
      <c r="AR99" t="s">
        <v>9753</v>
      </c>
      <c r="AS99" t="s">
        <v>9754</v>
      </c>
      <c r="AT99" t="s">
        <v>9755</v>
      </c>
      <c r="AU99" t="s">
        <v>9756</v>
      </c>
      <c r="AV99" t="s">
        <v>382</v>
      </c>
      <c r="AW99" t="s">
        <v>9757</v>
      </c>
      <c r="AX99" t="s">
        <v>7644</v>
      </c>
    </row>
    <row r="100">
      <c r="A100" s="5" t="s">
        <v>382</v>
      </c>
      <c r="B100" t="s">
        <v>7645</v>
      </c>
      <c r="C100" t="s">
        <v>9758</v>
      </c>
      <c r="D100" t="s">
        <v>9759</v>
      </c>
      <c r="E100" t="s">
        <v>6787</v>
      </c>
      <c r="F100" t="s">
        <v>9760</v>
      </c>
      <c r="G100" t="s">
        <v>9761</v>
      </c>
      <c r="H100" t="s">
        <v>1481</v>
      </c>
      <c r="I100" t="s">
        <v>5372</v>
      </c>
      <c r="J100" t="s">
        <v>7646</v>
      </c>
      <c r="K100" t="s">
        <v>9762</v>
      </c>
      <c r="L100" t="s">
        <v>9763</v>
      </c>
      <c r="M100" t="s">
        <v>9758</v>
      </c>
      <c r="N100" t="s">
        <v>9764</v>
      </c>
      <c r="O100" t="s">
        <v>9765</v>
      </c>
      <c r="P100" t="s">
        <v>9766</v>
      </c>
      <c r="Q100" t="s">
        <v>9767</v>
      </c>
      <c r="R100" t="s">
        <v>7647</v>
      </c>
      <c r="S100" t="s">
        <v>9768</v>
      </c>
      <c r="T100" t="s">
        <v>9294</v>
      </c>
      <c r="U100" t="s">
        <v>6792</v>
      </c>
      <c r="V100" t="s">
        <v>9769</v>
      </c>
      <c r="W100" t="s">
        <v>9770</v>
      </c>
      <c r="X100" t="s">
        <v>9771</v>
      </c>
      <c r="Y100" t="s">
        <v>9772</v>
      </c>
      <c r="Z100" t="s">
        <v>7648</v>
      </c>
      <c r="AA100" t="s">
        <v>9773</v>
      </c>
      <c r="AB100" t="s">
        <v>9774</v>
      </c>
      <c r="AC100" t="s">
        <v>9775</v>
      </c>
      <c r="AD100" t="s">
        <v>9776</v>
      </c>
      <c r="AE100" t="s">
        <v>9777</v>
      </c>
      <c r="AF100" t="s">
        <v>9778</v>
      </c>
      <c r="AG100" t="s">
        <v>5172</v>
      </c>
      <c r="AH100" t="s">
        <v>7649</v>
      </c>
      <c r="AI100" t="s">
        <v>9779</v>
      </c>
      <c r="AJ100" t="s">
        <v>9780</v>
      </c>
      <c r="AK100" t="s">
        <v>5826</v>
      </c>
      <c r="AL100" t="s">
        <v>9781</v>
      </c>
      <c r="AM100" t="s">
        <v>9782</v>
      </c>
      <c r="AN100" t="s">
        <v>9783</v>
      </c>
      <c r="AO100" t="s">
        <v>5374</v>
      </c>
      <c r="AP100" t="s">
        <v>7650</v>
      </c>
      <c r="AQ100" t="s">
        <v>9784</v>
      </c>
      <c r="AR100" t="s">
        <v>1370</v>
      </c>
      <c r="AS100" t="s">
        <v>9785</v>
      </c>
      <c r="AT100" t="s">
        <v>9786</v>
      </c>
      <c r="AU100" t="s">
        <v>7997</v>
      </c>
      <c r="AV100" t="s">
        <v>9787</v>
      </c>
      <c r="AW100" t="s">
        <v>5390</v>
      </c>
      <c r="AX100" t="s">
        <v>4852</v>
      </c>
    </row>
    <row r="101">
      <c r="A101" s="5" t="s">
        <v>382</v>
      </c>
      <c r="B101" t="s">
        <v>7651</v>
      </c>
      <c r="C101" t="s">
        <v>382</v>
      </c>
      <c r="D101" t="s">
        <v>382</v>
      </c>
      <c r="E101" t="s">
        <v>382</v>
      </c>
      <c r="F101" t="s">
        <v>382</v>
      </c>
      <c r="G101" t="s">
        <v>382</v>
      </c>
      <c r="H101" t="s">
        <v>382</v>
      </c>
      <c r="I101" t="s">
        <v>382</v>
      </c>
      <c r="J101" t="s">
        <v>382</v>
      </c>
      <c r="K101" t="s">
        <v>382</v>
      </c>
      <c r="L101" t="s">
        <v>382</v>
      </c>
      <c r="M101" t="s">
        <v>382</v>
      </c>
      <c r="N101" t="s">
        <v>382</v>
      </c>
      <c r="O101" t="s">
        <v>382</v>
      </c>
      <c r="P101" t="s">
        <v>382</v>
      </c>
      <c r="Q101" t="s">
        <v>382</v>
      </c>
      <c r="R101" t="s">
        <v>382</v>
      </c>
      <c r="S101" t="s">
        <v>382</v>
      </c>
      <c r="T101" t="s">
        <v>382</v>
      </c>
      <c r="U101" t="s">
        <v>382</v>
      </c>
      <c r="V101" t="s">
        <v>382</v>
      </c>
      <c r="W101" t="s">
        <v>382</v>
      </c>
      <c r="X101" t="s">
        <v>382</v>
      </c>
      <c r="Y101" t="s">
        <v>382</v>
      </c>
      <c r="Z101" t="s">
        <v>382</v>
      </c>
      <c r="AA101" t="s">
        <v>382</v>
      </c>
      <c r="AB101" t="s">
        <v>382</v>
      </c>
      <c r="AC101" t="s">
        <v>382</v>
      </c>
      <c r="AD101" t="s">
        <v>382</v>
      </c>
      <c r="AE101" t="s">
        <v>382</v>
      </c>
      <c r="AF101" t="s">
        <v>382</v>
      </c>
      <c r="AG101" t="s">
        <v>382</v>
      </c>
      <c r="AH101" t="s">
        <v>382</v>
      </c>
      <c r="AI101" t="s">
        <v>382</v>
      </c>
      <c r="AJ101" t="s">
        <v>382</v>
      </c>
      <c r="AK101" t="s">
        <v>382</v>
      </c>
      <c r="AL101" t="s">
        <v>382</v>
      </c>
      <c r="AM101" t="s">
        <v>382</v>
      </c>
      <c r="AN101" t="s">
        <v>382</v>
      </c>
      <c r="AO101" t="s">
        <v>382</v>
      </c>
      <c r="AP101" t="s">
        <v>382</v>
      </c>
      <c r="AQ101" t="s">
        <v>382</v>
      </c>
      <c r="AR101" t="s">
        <v>382</v>
      </c>
      <c r="AS101" t="s">
        <v>382</v>
      </c>
      <c r="AT101" t="s">
        <v>382</v>
      </c>
      <c r="AU101" t="s">
        <v>382</v>
      </c>
      <c r="AV101" t="s">
        <v>382</v>
      </c>
      <c r="AW101" t="s">
        <v>382</v>
      </c>
      <c r="AX101" t="s">
        <v>382</v>
      </c>
    </row>
    <row r="102">
      <c r="A102" s="5" t="s">
        <v>382</v>
      </c>
      <c r="B102" t="s">
        <v>7652</v>
      </c>
      <c r="C102" t="s">
        <v>382</v>
      </c>
      <c r="D102" t="s">
        <v>382</v>
      </c>
      <c r="E102" t="s">
        <v>382</v>
      </c>
      <c r="F102" t="s">
        <v>382</v>
      </c>
      <c r="G102" t="s">
        <v>382</v>
      </c>
      <c r="H102" t="s">
        <v>382</v>
      </c>
      <c r="I102" t="s">
        <v>382</v>
      </c>
      <c r="J102" t="s">
        <v>382</v>
      </c>
      <c r="K102" t="s">
        <v>382</v>
      </c>
      <c r="L102" t="s">
        <v>382</v>
      </c>
      <c r="M102" t="s">
        <v>382</v>
      </c>
      <c r="N102" t="s">
        <v>382</v>
      </c>
      <c r="O102" t="s">
        <v>382</v>
      </c>
      <c r="P102" t="s">
        <v>382</v>
      </c>
      <c r="Q102" t="s">
        <v>382</v>
      </c>
      <c r="R102" t="s">
        <v>382</v>
      </c>
      <c r="S102" t="s">
        <v>382</v>
      </c>
      <c r="T102" t="s">
        <v>382</v>
      </c>
      <c r="U102" t="s">
        <v>382</v>
      </c>
      <c r="V102" t="s">
        <v>382</v>
      </c>
      <c r="W102" t="s">
        <v>382</v>
      </c>
      <c r="X102" t="s">
        <v>382</v>
      </c>
      <c r="Y102" t="s">
        <v>382</v>
      </c>
      <c r="Z102" t="s">
        <v>382</v>
      </c>
      <c r="AA102" t="s">
        <v>382</v>
      </c>
      <c r="AB102" t="s">
        <v>382</v>
      </c>
      <c r="AC102" t="s">
        <v>382</v>
      </c>
      <c r="AD102" t="s">
        <v>382</v>
      </c>
      <c r="AE102" t="s">
        <v>382</v>
      </c>
      <c r="AF102" t="s">
        <v>382</v>
      </c>
      <c r="AG102" t="s">
        <v>382</v>
      </c>
      <c r="AH102" t="s">
        <v>382</v>
      </c>
      <c r="AI102" t="s">
        <v>382</v>
      </c>
      <c r="AJ102" t="s">
        <v>382</v>
      </c>
      <c r="AK102" t="s">
        <v>382</v>
      </c>
      <c r="AL102" t="s">
        <v>382</v>
      </c>
      <c r="AM102" t="s">
        <v>382</v>
      </c>
      <c r="AN102" t="s">
        <v>382</v>
      </c>
      <c r="AO102" t="s">
        <v>382</v>
      </c>
      <c r="AP102" t="s">
        <v>382</v>
      </c>
      <c r="AQ102" t="s">
        <v>382</v>
      </c>
      <c r="AR102" t="s">
        <v>382</v>
      </c>
      <c r="AS102" t="s">
        <v>382</v>
      </c>
      <c r="AT102" t="s">
        <v>382</v>
      </c>
      <c r="AU102" t="s">
        <v>382</v>
      </c>
      <c r="AV102" t="s">
        <v>382</v>
      </c>
      <c r="AW102" t="s">
        <v>382</v>
      </c>
      <c r="AX102" t="s">
        <v>382</v>
      </c>
    </row>
    <row r="103">
      <c r="A103" s="5" t="s">
        <v>382</v>
      </c>
      <c r="B103" t="s">
        <v>7653</v>
      </c>
      <c r="C103" t="s">
        <v>9788</v>
      </c>
      <c r="D103" t="s">
        <v>9789</v>
      </c>
      <c r="E103" t="s">
        <v>9790</v>
      </c>
      <c r="F103" t="s">
        <v>9791</v>
      </c>
      <c r="G103" t="s">
        <v>9792</v>
      </c>
      <c r="H103" t="s">
        <v>9793</v>
      </c>
      <c r="I103" t="s">
        <v>9794</v>
      </c>
      <c r="J103" t="s">
        <v>1137</v>
      </c>
      <c r="K103" t="s">
        <v>9795</v>
      </c>
      <c r="L103" t="s">
        <v>9796</v>
      </c>
      <c r="M103" t="s">
        <v>9797</v>
      </c>
      <c r="N103" t="s">
        <v>9798</v>
      </c>
      <c r="O103" t="s">
        <v>9799</v>
      </c>
      <c r="P103" t="s">
        <v>9800</v>
      </c>
      <c r="Q103" t="s">
        <v>9801</v>
      </c>
      <c r="R103" t="s">
        <v>1137</v>
      </c>
      <c r="S103" t="s">
        <v>9802</v>
      </c>
      <c r="T103" t="s">
        <v>2948</v>
      </c>
      <c r="U103" t="s">
        <v>6079</v>
      </c>
      <c r="V103" t="s">
        <v>9803</v>
      </c>
      <c r="W103" t="s">
        <v>9804</v>
      </c>
      <c r="X103" t="s">
        <v>9805</v>
      </c>
      <c r="Y103" t="s">
        <v>9806</v>
      </c>
      <c r="Z103" t="s">
        <v>1137</v>
      </c>
      <c r="AA103" t="s">
        <v>9807</v>
      </c>
      <c r="AB103" t="s">
        <v>9808</v>
      </c>
      <c r="AC103" t="s">
        <v>9809</v>
      </c>
      <c r="AD103" t="s">
        <v>9810</v>
      </c>
      <c r="AE103" t="s">
        <v>9811</v>
      </c>
      <c r="AF103" t="s">
        <v>9812</v>
      </c>
      <c r="AG103" t="s">
        <v>9813</v>
      </c>
      <c r="AH103" t="s">
        <v>1137</v>
      </c>
      <c r="AI103" t="s">
        <v>9814</v>
      </c>
      <c r="AJ103" t="s">
        <v>4779</v>
      </c>
      <c r="AK103" t="s">
        <v>9815</v>
      </c>
      <c r="AL103" t="s">
        <v>9816</v>
      </c>
      <c r="AM103" t="s">
        <v>9817</v>
      </c>
      <c r="AN103" t="s">
        <v>9818</v>
      </c>
      <c r="AO103" t="s">
        <v>9819</v>
      </c>
      <c r="AP103" t="s">
        <v>1137</v>
      </c>
      <c r="AQ103" t="s">
        <v>9820</v>
      </c>
      <c r="AR103" t="s">
        <v>9821</v>
      </c>
      <c r="AS103" t="s">
        <v>9822</v>
      </c>
      <c r="AT103" t="s">
        <v>9823</v>
      </c>
      <c r="AU103" t="s">
        <v>9824</v>
      </c>
      <c r="AV103" t="s">
        <v>9825</v>
      </c>
      <c r="AW103" t="s">
        <v>9826</v>
      </c>
      <c r="AX103" t="s">
        <v>1137</v>
      </c>
    </row>
    <row r="104">
      <c r="A104" s="5" t="s">
        <v>382</v>
      </c>
      <c r="B104" t="s">
        <v>7654</v>
      </c>
      <c r="C104" t="s">
        <v>9827</v>
      </c>
      <c r="D104" t="s">
        <v>9828</v>
      </c>
      <c r="E104" t="s">
        <v>9829</v>
      </c>
      <c r="F104" t="s">
        <v>9830</v>
      </c>
      <c r="G104" t="s">
        <v>9831</v>
      </c>
      <c r="H104" t="s">
        <v>9832</v>
      </c>
      <c r="I104" t="s">
        <v>9833</v>
      </c>
      <c r="J104" t="s">
        <v>7655</v>
      </c>
      <c r="K104" t="s">
        <v>9834</v>
      </c>
      <c r="L104" t="s">
        <v>9835</v>
      </c>
      <c r="M104" t="s">
        <v>9836</v>
      </c>
      <c r="N104" t="s">
        <v>9837</v>
      </c>
      <c r="O104" t="s">
        <v>9838</v>
      </c>
      <c r="P104" t="s">
        <v>9839</v>
      </c>
      <c r="Q104" t="s">
        <v>9840</v>
      </c>
      <c r="R104" t="s">
        <v>7656</v>
      </c>
      <c r="S104" t="s">
        <v>9841</v>
      </c>
      <c r="T104" t="s">
        <v>9842</v>
      </c>
      <c r="U104" t="s">
        <v>9843</v>
      </c>
      <c r="V104" t="s">
        <v>9844</v>
      </c>
      <c r="W104" t="s">
        <v>9845</v>
      </c>
      <c r="X104" t="s">
        <v>9846</v>
      </c>
      <c r="Y104" t="s">
        <v>9847</v>
      </c>
      <c r="Z104" t="s">
        <v>7657</v>
      </c>
      <c r="AA104" t="s">
        <v>9848</v>
      </c>
      <c r="AB104" t="s">
        <v>9849</v>
      </c>
      <c r="AC104" t="s">
        <v>9850</v>
      </c>
      <c r="AD104" t="s">
        <v>3917</v>
      </c>
      <c r="AE104" t="s">
        <v>9851</v>
      </c>
      <c r="AF104" t="s">
        <v>9832</v>
      </c>
      <c r="AG104" t="s">
        <v>9852</v>
      </c>
      <c r="AH104" t="s">
        <v>7658</v>
      </c>
      <c r="AI104" t="s">
        <v>9853</v>
      </c>
      <c r="AJ104" t="s">
        <v>9854</v>
      </c>
      <c r="AK104" t="s">
        <v>9855</v>
      </c>
      <c r="AL104" t="s">
        <v>9856</v>
      </c>
      <c r="AM104" t="s">
        <v>9857</v>
      </c>
      <c r="AN104" t="s">
        <v>9858</v>
      </c>
      <c r="AO104" t="s">
        <v>1137</v>
      </c>
      <c r="AP104" t="s">
        <v>7659</v>
      </c>
      <c r="AQ104" t="s">
        <v>9859</v>
      </c>
      <c r="AR104" t="s">
        <v>9860</v>
      </c>
      <c r="AS104" t="s">
        <v>9861</v>
      </c>
      <c r="AT104" t="s">
        <v>9862</v>
      </c>
      <c r="AU104" t="s">
        <v>9863</v>
      </c>
      <c r="AV104" t="s">
        <v>9864</v>
      </c>
      <c r="AW104" t="s">
        <v>9865</v>
      </c>
      <c r="AX104" t="s">
        <v>7660</v>
      </c>
    </row>
    <row r="105">
      <c r="A105" s="5" t="s">
        <v>382</v>
      </c>
      <c r="B105" t="s">
        <v>7661</v>
      </c>
      <c r="C105" t="s">
        <v>9866</v>
      </c>
      <c r="D105" t="s">
        <v>9867</v>
      </c>
      <c r="E105" t="s">
        <v>9868</v>
      </c>
      <c r="F105" t="s">
        <v>9869</v>
      </c>
      <c r="G105" t="s">
        <v>9870</v>
      </c>
      <c r="H105" t="s">
        <v>9871</v>
      </c>
      <c r="I105" t="s">
        <v>9872</v>
      </c>
      <c r="J105" t="s">
        <v>7662</v>
      </c>
      <c r="K105" t="s">
        <v>9873</v>
      </c>
      <c r="L105" t="s">
        <v>9874</v>
      </c>
      <c r="M105" t="s">
        <v>9875</v>
      </c>
      <c r="N105" t="s">
        <v>9876</v>
      </c>
      <c r="O105" t="s">
        <v>9877</v>
      </c>
      <c r="P105" t="s">
        <v>9878</v>
      </c>
      <c r="Q105" t="s">
        <v>9879</v>
      </c>
      <c r="R105" t="s">
        <v>7663</v>
      </c>
      <c r="S105" t="s">
        <v>9880</v>
      </c>
      <c r="T105" t="s">
        <v>9881</v>
      </c>
      <c r="U105" t="s">
        <v>9882</v>
      </c>
      <c r="V105" t="s">
        <v>9883</v>
      </c>
      <c r="W105" t="s">
        <v>9884</v>
      </c>
      <c r="X105" t="s">
        <v>9885</v>
      </c>
      <c r="Y105" t="s">
        <v>9886</v>
      </c>
      <c r="Z105" t="s">
        <v>7664</v>
      </c>
      <c r="AA105" t="s">
        <v>9887</v>
      </c>
      <c r="AB105" t="s">
        <v>9888</v>
      </c>
      <c r="AC105" t="s">
        <v>9889</v>
      </c>
      <c r="AD105" t="s">
        <v>9890</v>
      </c>
      <c r="AE105" t="s">
        <v>9891</v>
      </c>
      <c r="AF105" t="s">
        <v>9892</v>
      </c>
      <c r="AG105" t="s">
        <v>9893</v>
      </c>
      <c r="AH105" t="s">
        <v>7665</v>
      </c>
      <c r="AI105" t="s">
        <v>9866</v>
      </c>
      <c r="AJ105" t="s">
        <v>9894</v>
      </c>
      <c r="AK105" t="s">
        <v>9895</v>
      </c>
      <c r="AL105" t="s">
        <v>9896</v>
      </c>
      <c r="AM105" t="s">
        <v>8705</v>
      </c>
      <c r="AN105" t="s">
        <v>9897</v>
      </c>
      <c r="AO105" t="s">
        <v>9898</v>
      </c>
      <c r="AP105" t="s">
        <v>7666</v>
      </c>
      <c r="AQ105" t="s">
        <v>9899</v>
      </c>
      <c r="AR105" t="s">
        <v>9881</v>
      </c>
      <c r="AS105" t="s">
        <v>9900</v>
      </c>
      <c r="AT105" t="s">
        <v>9901</v>
      </c>
      <c r="AU105" t="s">
        <v>9902</v>
      </c>
      <c r="AV105" t="s">
        <v>9903</v>
      </c>
      <c r="AW105" t="s">
        <v>9904</v>
      </c>
      <c r="AX105" t="s">
        <v>7249</v>
      </c>
    </row>
    <row r="106">
      <c r="A106" s="5" t="s">
        <v>382</v>
      </c>
      <c r="B106" t="s">
        <v>7667</v>
      </c>
      <c r="C106" t="s">
        <v>382</v>
      </c>
      <c r="D106" t="s">
        <v>5937</v>
      </c>
      <c r="E106" t="s">
        <v>9905</v>
      </c>
      <c r="F106" t="s">
        <v>9906</v>
      </c>
      <c r="G106" t="s">
        <v>9907</v>
      </c>
      <c r="H106" t="s">
        <v>9908</v>
      </c>
      <c r="I106" t="s">
        <v>9909</v>
      </c>
      <c r="J106" t="s">
        <v>7668</v>
      </c>
      <c r="K106" t="s">
        <v>382</v>
      </c>
      <c r="L106" t="s">
        <v>9910</v>
      </c>
      <c r="M106" t="s">
        <v>9911</v>
      </c>
      <c r="N106" t="s">
        <v>9912</v>
      </c>
      <c r="O106" t="s">
        <v>9913</v>
      </c>
      <c r="P106" t="s">
        <v>4914</v>
      </c>
      <c r="Q106" t="s">
        <v>9914</v>
      </c>
      <c r="R106" t="s">
        <v>7669</v>
      </c>
      <c r="S106" t="s">
        <v>382</v>
      </c>
      <c r="T106" t="s">
        <v>9915</v>
      </c>
      <c r="U106" t="s">
        <v>5171</v>
      </c>
      <c r="V106" t="s">
        <v>9916</v>
      </c>
      <c r="W106" t="s">
        <v>9917</v>
      </c>
      <c r="X106" t="s">
        <v>9918</v>
      </c>
      <c r="Y106" t="s">
        <v>4302</v>
      </c>
      <c r="Z106" t="s">
        <v>7670</v>
      </c>
      <c r="AA106" t="s">
        <v>382</v>
      </c>
      <c r="AB106" t="s">
        <v>6069</v>
      </c>
      <c r="AC106" t="s">
        <v>9919</v>
      </c>
      <c r="AD106" t="s">
        <v>9920</v>
      </c>
      <c r="AE106" t="s">
        <v>9921</v>
      </c>
      <c r="AF106" t="s">
        <v>9922</v>
      </c>
      <c r="AG106" t="s">
        <v>9923</v>
      </c>
      <c r="AH106" t="s">
        <v>7671</v>
      </c>
      <c r="AI106" t="s">
        <v>382</v>
      </c>
      <c r="AJ106" t="s">
        <v>9924</v>
      </c>
      <c r="AK106" t="s">
        <v>9925</v>
      </c>
      <c r="AL106" t="s">
        <v>9926</v>
      </c>
      <c r="AM106" t="s">
        <v>5173</v>
      </c>
      <c r="AN106" t="s">
        <v>9927</v>
      </c>
      <c r="AO106" t="s">
        <v>3702</v>
      </c>
      <c r="AP106" t="s">
        <v>7672</v>
      </c>
      <c r="AQ106" t="s">
        <v>382</v>
      </c>
      <c r="AR106" t="s">
        <v>9928</v>
      </c>
      <c r="AS106" t="s">
        <v>9929</v>
      </c>
      <c r="AT106" t="s">
        <v>9930</v>
      </c>
      <c r="AU106" t="s">
        <v>9931</v>
      </c>
      <c r="AV106" t="s">
        <v>9357</v>
      </c>
      <c r="AW106" t="s">
        <v>9932</v>
      </c>
      <c r="AX106" t="s">
        <v>7673</v>
      </c>
    </row>
    <row r="107">
      <c r="A107" s="5" t="s">
        <v>382</v>
      </c>
      <c r="B107" t="s">
        <v>7674</v>
      </c>
      <c r="C107" t="s">
        <v>382</v>
      </c>
      <c r="D107" t="s">
        <v>9933</v>
      </c>
      <c r="E107" t="s">
        <v>9934</v>
      </c>
      <c r="F107" t="s">
        <v>9935</v>
      </c>
      <c r="G107" t="s">
        <v>9936</v>
      </c>
      <c r="H107" t="s">
        <v>9937</v>
      </c>
      <c r="I107" t="s">
        <v>9938</v>
      </c>
      <c r="J107" t="s">
        <v>7675</v>
      </c>
      <c r="K107" t="s">
        <v>382</v>
      </c>
      <c r="L107" t="s">
        <v>9939</v>
      </c>
      <c r="M107" t="s">
        <v>9940</v>
      </c>
      <c r="N107" t="s">
        <v>9941</v>
      </c>
      <c r="O107" t="s">
        <v>9942</v>
      </c>
      <c r="P107" t="s">
        <v>9943</v>
      </c>
      <c r="Q107" t="s">
        <v>9944</v>
      </c>
      <c r="R107" t="s">
        <v>7676</v>
      </c>
      <c r="S107" t="s">
        <v>382</v>
      </c>
      <c r="T107" t="s">
        <v>9945</v>
      </c>
      <c r="U107" t="s">
        <v>9946</v>
      </c>
      <c r="V107" t="s">
        <v>9947</v>
      </c>
      <c r="W107" t="s">
        <v>9948</v>
      </c>
      <c r="X107" t="s">
        <v>9949</v>
      </c>
      <c r="Y107" t="s">
        <v>9950</v>
      </c>
      <c r="Z107" t="s">
        <v>7677</v>
      </c>
      <c r="AA107" t="s">
        <v>382</v>
      </c>
      <c r="AB107" t="s">
        <v>9951</v>
      </c>
      <c r="AC107" t="s">
        <v>9952</v>
      </c>
      <c r="AD107" t="s">
        <v>4487</v>
      </c>
      <c r="AE107" t="s">
        <v>9953</v>
      </c>
      <c r="AF107" t="s">
        <v>9954</v>
      </c>
      <c r="AG107" t="s">
        <v>9955</v>
      </c>
      <c r="AH107" t="s">
        <v>7678</v>
      </c>
      <c r="AI107" t="s">
        <v>382</v>
      </c>
      <c r="AJ107" t="s">
        <v>9956</v>
      </c>
      <c r="AK107" t="s">
        <v>9957</v>
      </c>
      <c r="AL107" t="s">
        <v>9958</v>
      </c>
      <c r="AM107" t="s">
        <v>9959</v>
      </c>
      <c r="AN107" t="s">
        <v>9960</v>
      </c>
      <c r="AO107" t="s">
        <v>9961</v>
      </c>
      <c r="AP107" t="s">
        <v>7679</v>
      </c>
      <c r="AQ107" t="s">
        <v>382</v>
      </c>
      <c r="AR107" t="s">
        <v>9962</v>
      </c>
      <c r="AS107" t="s">
        <v>9963</v>
      </c>
      <c r="AT107" t="s">
        <v>9964</v>
      </c>
      <c r="AU107" t="s">
        <v>9965</v>
      </c>
      <c r="AV107" t="s">
        <v>9966</v>
      </c>
      <c r="AW107" t="s">
        <v>9967</v>
      </c>
      <c r="AX107" t="s">
        <v>7680</v>
      </c>
    </row>
    <row r="108">
      <c r="A108" s="5" t="s">
        <v>382</v>
      </c>
      <c r="B108" t="s">
        <v>7681</v>
      </c>
      <c r="C108" t="s">
        <v>382</v>
      </c>
      <c r="D108" t="s">
        <v>9968</v>
      </c>
      <c r="E108" t="s">
        <v>9969</v>
      </c>
      <c r="F108" t="s">
        <v>9970</v>
      </c>
      <c r="G108" t="s">
        <v>9971</v>
      </c>
      <c r="H108" t="s">
        <v>9972</v>
      </c>
      <c r="I108" t="s">
        <v>9973</v>
      </c>
      <c r="J108" t="s">
        <v>7682</v>
      </c>
      <c r="K108" t="s">
        <v>382</v>
      </c>
      <c r="L108" t="s">
        <v>9974</v>
      </c>
      <c r="M108" t="s">
        <v>9975</v>
      </c>
      <c r="N108" t="s">
        <v>9976</v>
      </c>
      <c r="O108" t="s">
        <v>9977</v>
      </c>
      <c r="P108" t="s">
        <v>9978</v>
      </c>
      <c r="Q108" t="s">
        <v>9979</v>
      </c>
      <c r="R108" t="s">
        <v>7683</v>
      </c>
      <c r="S108" t="s">
        <v>382</v>
      </c>
      <c r="T108" t="s">
        <v>9980</v>
      </c>
      <c r="U108" t="s">
        <v>9981</v>
      </c>
      <c r="V108" t="s">
        <v>9982</v>
      </c>
      <c r="W108" t="s">
        <v>9408</v>
      </c>
      <c r="X108" t="s">
        <v>9983</v>
      </c>
      <c r="Y108" t="s">
        <v>9984</v>
      </c>
      <c r="Z108" t="s">
        <v>7684</v>
      </c>
      <c r="AA108" t="s">
        <v>382</v>
      </c>
      <c r="AB108" t="s">
        <v>9985</v>
      </c>
      <c r="AC108" t="s">
        <v>9986</v>
      </c>
      <c r="AD108" t="s">
        <v>9987</v>
      </c>
      <c r="AE108" t="s">
        <v>9988</v>
      </c>
      <c r="AF108" t="s">
        <v>9989</v>
      </c>
      <c r="AG108" t="s">
        <v>9990</v>
      </c>
      <c r="AH108" t="s">
        <v>7685</v>
      </c>
      <c r="AI108" t="s">
        <v>382</v>
      </c>
      <c r="AJ108" t="s">
        <v>9991</v>
      </c>
      <c r="AK108" t="s">
        <v>9992</v>
      </c>
      <c r="AL108" t="s">
        <v>9993</v>
      </c>
      <c r="AM108" t="s">
        <v>9994</v>
      </c>
      <c r="AN108" t="s">
        <v>9995</v>
      </c>
      <c r="AO108" t="s">
        <v>9996</v>
      </c>
      <c r="AP108" t="s">
        <v>7686</v>
      </c>
      <c r="AQ108" t="s">
        <v>382</v>
      </c>
      <c r="AR108" t="s">
        <v>9997</v>
      </c>
      <c r="AS108" t="s">
        <v>9998</v>
      </c>
      <c r="AT108" t="s">
        <v>9999</v>
      </c>
      <c r="AU108" t="s">
        <v>10000</v>
      </c>
      <c r="AV108" t="s">
        <v>10001</v>
      </c>
      <c r="AW108" t="s">
        <v>10002</v>
      </c>
      <c r="AX108" t="s">
        <v>7687</v>
      </c>
    </row>
    <row r="109">
      <c r="A109" s="5" t="s">
        <v>382</v>
      </c>
      <c r="B109" t="s">
        <v>7688</v>
      </c>
      <c r="C109" t="s">
        <v>382</v>
      </c>
      <c r="D109" t="s">
        <v>382</v>
      </c>
      <c r="E109" t="s">
        <v>382</v>
      </c>
      <c r="F109" t="s">
        <v>382</v>
      </c>
      <c r="G109" t="s">
        <v>382</v>
      </c>
      <c r="H109" t="s">
        <v>382</v>
      </c>
      <c r="I109" t="s">
        <v>10003</v>
      </c>
      <c r="J109" t="s">
        <v>7689</v>
      </c>
      <c r="K109" t="s">
        <v>382</v>
      </c>
      <c r="L109" t="s">
        <v>382</v>
      </c>
      <c r="M109" t="s">
        <v>382</v>
      </c>
      <c r="N109" t="s">
        <v>382</v>
      </c>
      <c r="O109" t="s">
        <v>382</v>
      </c>
      <c r="P109" t="s">
        <v>382</v>
      </c>
      <c r="Q109" t="s">
        <v>10004</v>
      </c>
      <c r="R109" t="s">
        <v>7690</v>
      </c>
      <c r="S109" t="s">
        <v>382</v>
      </c>
      <c r="T109" t="s">
        <v>382</v>
      </c>
      <c r="U109" t="s">
        <v>382</v>
      </c>
      <c r="V109" t="s">
        <v>382</v>
      </c>
      <c r="W109" t="s">
        <v>382</v>
      </c>
      <c r="X109" t="s">
        <v>382</v>
      </c>
      <c r="Y109" t="s">
        <v>10005</v>
      </c>
      <c r="Z109" t="s">
        <v>7691</v>
      </c>
      <c r="AA109" t="s">
        <v>382</v>
      </c>
      <c r="AB109" t="s">
        <v>382</v>
      </c>
      <c r="AC109" t="s">
        <v>382</v>
      </c>
      <c r="AD109" t="s">
        <v>382</v>
      </c>
      <c r="AE109" t="s">
        <v>382</v>
      </c>
      <c r="AF109" t="s">
        <v>382</v>
      </c>
      <c r="AG109" t="s">
        <v>10006</v>
      </c>
      <c r="AH109" t="s">
        <v>7692</v>
      </c>
      <c r="AI109" t="s">
        <v>382</v>
      </c>
      <c r="AJ109" t="s">
        <v>382</v>
      </c>
      <c r="AK109" t="s">
        <v>382</v>
      </c>
      <c r="AL109" t="s">
        <v>382</v>
      </c>
      <c r="AM109" t="s">
        <v>382</v>
      </c>
      <c r="AN109" t="s">
        <v>382</v>
      </c>
      <c r="AO109" t="s">
        <v>10007</v>
      </c>
      <c r="AP109" t="s">
        <v>7693</v>
      </c>
      <c r="AQ109" t="s">
        <v>382</v>
      </c>
      <c r="AR109" t="s">
        <v>382</v>
      </c>
      <c r="AS109" t="s">
        <v>382</v>
      </c>
      <c r="AT109" t="s">
        <v>382</v>
      </c>
      <c r="AU109" t="s">
        <v>382</v>
      </c>
      <c r="AV109" t="s">
        <v>382</v>
      </c>
      <c r="AW109" t="s">
        <v>10005</v>
      </c>
      <c r="AX109" t="s">
        <v>7694</v>
      </c>
    </row>
    <row r="110">
      <c r="A110" s="5" t="s">
        <v>382</v>
      </c>
      <c r="B110" t="s">
        <v>7695</v>
      </c>
      <c r="C110" t="s">
        <v>10008</v>
      </c>
      <c r="D110" t="s">
        <v>10009</v>
      </c>
      <c r="E110" t="s">
        <v>2875</v>
      </c>
      <c r="F110" t="s">
        <v>10010</v>
      </c>
      <c r="G110" t="s">
        <v>10011</v>
      </c>
      <c r="H110" t="s">
        <v>10012</v>
      </c>
      <c r="I110" t="s">
        <v>10013</v>
      </c>
      <c r="J110" t="s">
        <v>7696</v>
      </c>
      <c r="K110" t="s">
        <v>10014</v>
      </c>
      <c r="L110" t="s">
        <v>10015</v>
      </c>
      <c r="M110" t="s">
        <v>10016</v>
      </c>
      <c r="N110" t="s">
        <v>10017</v>
      </c>
      <c r="O110" t="s">
        <v>10018</v>
      </c>
      <c r="P110" t="s">
        <v>10019</v>
      </c>
      <c r="Q110" t="s">
        <v>10020</v>
      </c>
      <c r="R110" t="s">
        <v>7697</v>
      </c>
      <c r="S110" t="s">
        <v>10021</v>
      </c>
      <c r="T110" t="s">
        <v>10022</v>
      </c>
      <c r="U110" t="s">
        <v>10023</v>
      </c>
      <c r="V110" t="s">
        <v>10024</v>
      </c>
      <c r="W110" t="s">
        <v>10025</v>
      </c>
      <c r="X110" t="s">
        <v>10026</v>
      </c>
      <c r="Y110" t="s">
        <v>10027</v>
      </c>
      <c r="Z110" t="s">
        <v>7698</v>
      </c>
      <c r="AA110" t="s">
        <v>10028</v>
      </c>
      <c r="AB110" t="s">
        <v>10029</v>
      </c>
      <c r="AC110" t="s">
        <v>10030</v>
      </c>
      <c r="AD110" t="s">
        <v>10031</v>
      </c>
      <c r="AE110" t="s">
        <v>10032</v>
      </c>
      <c r="AF110" t="s">
        <v>10033</v>
      </c>
      <c r="AG110" t="s">
        <v>10034</v>
      </c>
      <c r="AH110" t="s">
        <v>7699</v>
      </c>
      <c r="AI110" t="s">
        <v>10035</v>
      </c>
      <c r="AJ110" t="s">
        <v>10036</v>
      </c>
      <c r="AK110" t="s">
        <v>10037</v>
      </c>
      <c r="AL110" t="s">
        <v>10038</v>
      </c>
      <c r="AM110" t="s">
        <v>10039</v>
      </c>
      <c r="AN110" t="s">
        <v>10040</v>
      </c>
      <c r="AO110" t="s">
        <v>10041</v>
      </c>
      <c r="AP110" t="s">
        <v>7700</v>
      </c>
      <c r="AQ110" t="s">
        <v>10042</v>
      </c>
      <c r="AR110" t="s">
        <v>10043</v>
      </c>
      <c r="AS110" t="s">
        <v>10044</v>
      </c>
      <c r="AT110" t="s">
        <v>10045</v>
      </c>
      <c r="AU110" t="s">
        <v>10046</v>
      </c>
      <c r="AV110" t="s">
        <v>10047</v>
      </c>
      <c r="AW110" t="s">
        <v>10048</v>
      </c>
      <c r="AX110" t="s">
        <v>7701</v>
      </c>
    </row>
    <row r="111">
      <c r="A111" s="5" t="s">
        <v>382</v>
      </c>
      <c r="B111" t="s">
        <v>7702</v>
      </c>
      <c r="C111" t="s">
        <v>10049</v>
      </c>
      <c r="D111" t="s">
        <v>10050</v>
      </c>
      <c r="E111" t="s">
        <v>10051</v>
      </c>
      <c r="F111" t="s">
        <v>10052</v>
      </c>
      <c r="G111" t="s">
        <v>10053</v>
      </c>
      <c r="H111" t="s">
        <v>10054</v>
      </c>
      <c r="I111" t="s">
        <v>7907</v>
      </c>
      <c r="J111" t="s">
        <v>7703</v>
      </c>
      <c r="K111" t="s">
        <v>10055</v>
      </c>
      <c r="L111" t="s">
        <v>10056</v>
      </c>
      <c r="M111" t="s">
        <v>10057</v>
      </c>
      <c r="N111" t="s">
        <v>10058</v>
      </c>
      <c r="O111" t="s">
        <v>10059</v>
      </c>
      <c r="P111" t="s">
        <v>10060</v>
      </c>
      <c r="Q111" t="s">
        <v>10061</v>
      </c>
      <c r="R111" t="s">
        <v>7704</v>
      </c>
      <c r="S111" t="s">
        <v>10062</v>
      </c>
      <c r="T111" t="s">
        <v>10063</v>
      </c>
      <c r="U111" t="s">
        <v>10064</v>
      </c>
      <c r="V111" t="s">
        <v>10065</v>
      </c>
      <c r="W111" t="s">
        <v>10066</v>
      </c>
      <c r="X111" t="s">
        <v>10067</v>
      </c>
      <c r="Y111" t="s">
        <v>10068</v>
      </c>
      <c r="Z111" t="s">
        <v>7705</v>
      </c>
      <c r="AA111" t="s">
        <v>10069</v>
      </c>
      <c r="AB111" t="s">
        <v>10070</v>
      </c>
      <c r="AC111" t="s">
        <v>10071</v>
      </c>
      <c r="AD111" t="s">
        <v>10072</v>
      </c>
      <c r="AE111" t="s">
        <v>10073</v>
      </c>
      <c r="AF111" t="s">
        <v>10074</v>
      </c>
      <c r="AG111" t="s">
        <v>10075</v>
      </c>
      <c r="AH111" t="s">
        <v>7706</v>
      </c>
      <c r="AI111" t="s">
        <v>10076</v>
      </c>
      <c r="AJ111" t="s">
        <v>10077</v>
      </c>
      <c r="AK111" t="s">
        <v>10078</v>
      </c>
      <c r="AL111" t="s">
        <v>10079</v>
      </c>
      <c r="AM111" t="s">
        <v>10080</v>
      </c>
      <c r="AN111" t="s">
        <v>10081</v>
      </c>
      <c r="AO111" t="s">
        <v>10082</v>
      </c>
      <c r="AP111" t="s">
        <v>7707</v>
      </c>
      <c r="AQ111" t="s">
        <v>10083</v>
      </c>
      <c r="AR111" t="s">
        <v>10084</v>
      </c>
      <c r="AS111" t="s">
        <v>10085</v>
      </c>
      <c r="AT111" t="s">
        <v>10086</v>
      </c>
      <c r="AU111" t="s">
        <v>10087</v>
      </c>
      <c r="AV111" t="s">
        <v>10088</v>
      </c>
      <c r="AW111" t="s">
        <v>10089</v>
      </c>
      <c r="AX111" t="s">
        <v>7708</v>
      </c>
    </row>
    <row r="112">
      <c r="A112" s="5" t="s">
        <v>382</v>
      </c>
      <c r="B112" t="s">
        <v>7709</v>
      </c>
      <c r="C112" t="s">
        <v>10090</v>
      </c>
      <c r="D112" t="s">
        <v>10091</v>
      </c>
      <c r="E112" t="s">
        <v>10092</v>
      </c>
      <c r="F112" t="s">
        <v>10093</v>
      </c>
      <c r="G112" t="s">
        <v>10094</v>
      </c>
      <c r="H112" t="s">
        <v>10095</v>
      </c>
      <c r="I112" t="s">
        <v>10096</v>
      </c>
      <c r="J112" t="s">
        <v>7710</v>
      </c>
      <c r="K112" t="s">
        <v>10097</v>
      </c>
      <c r="L112" t="s">
        <v>10098</v>
      </c>
      <c r="M112" t="s">
        <v>1613</v>
      </c>
      <c r="N112" t="s">
        <v>10099</v>
      </c>
      <c r="O112" t="s">
        <v>10100</v>
      </c>
      <c r="P112" t="s">
        <v>10101</v>
      </c>
      <c r="Q112" t="s">
        <v>10102</v>
      </c>
      <c r="R112" t="s">
        <v>7711</v>
      </c>
      <c r="S112" t="s">
        <v>10103</v>
      </c>
      <c r="T112" t="s">
        <v>10104</v>
      </c>
      <c r="U112" t="s">
        <v>10105</v>
      </c>
      <c r="V112" t="s">
        <v>10106</v>
      </c>
      <c r="W112" t="s">
        <v>4672</v>
      </c>
      <c r="X112" t="s">
        <v>2675</v>
      </c>
      <c r="Y112" t="s">
        <v>10107</v>
      </c>
      <c r="Z112" t="s">
        <v>7710</v>
      </c>
      <c r="AA112" t="s">
        <v>2962</v>
      </c>
      <c r="AB112" t="s">
        <v>10108</v>
      </c>
      <c r="AC112" t="s">
        <v>10109</v>
      </c>
      <c r="AD112" t="s">
        <v>10110</v>
      </c>
      <c r="AE112" t="s">
        <v>10111</v>
      </c>
      <c r="AF112" t="s">
        <v>10112</v>
      </c>
      <c r="AG112" t="s">
        <v>10113</v>
      </c>
      <c r="AH112" t="s">
        <v>7712</v>
      </c>
      <c r="AI112" t="s">
        <v>10114</v>
      </c>
      <c r="AJ112" t="s">
        <v>10115</v>
      </c>
      <c r="AK112" t="s">
        <v>10116</v>
      </c>
      <c r="AL112" t="s">
        <v>10117</v>
      </c>
      <c r="AM112" t="s">
        <v>10118</v>
      </c>
      <c r="AN112" t="s">
        <v>10119</v>
      </c>
      <c r="AO112" t="s">
        <v>2347</v>
      </c>
      <c r="AP112" t="s">
        <v>7713</v>
      </c>
      <c r="AQ112" t="s">
        <v>1537</v>
      </c>
      <c r="AR112" t="s">
        <v>10120</v>
      </c>
      <c r="AS112" t="s">
        <v>1620</v>
      </c>
      <c r="AT112" t="s">
        <v>3351</v>
      </c>
      <c r="AU112" t="s">
        <v>10121</v>
      </c>
      <c r="AV112" t="s">
        <v>2346</v>
      </c>
      <c r="AW112" t="s">
        <v>10122</v>
      </c>
      <c r="AX112" t="s">
        <v>7714</v>
      </c>
    </row>
    <row r="114">
      <c r="A114" t="s">
        <v>427</v>
      </c>
    </row>
    <row r="115">
      <c r="A115" t="s">
        <v>428</v>
      </c>
    </row>
    <row r="116">
      <c r="A116" t="s">
        <v>429</v>
      </c>
    </row>
    <row r="117">
      <c r="A117" t="s">
        <v>430</v>
      </c>
    </row>
    <row r="118">
      <c r="A118" t="s">
        <v>431</v>
      </c>
    </row>
    <row r="119">
      <c r="A119" t="s">
        <v>432</v>
      </c>
    </row>
    <row r="120">
      <c r="A120" t="s">
        <v>432</v>
      </c>
    </row>
    <row r="121">
      <c r="A121" t="s">
        <v>433</v>
      </c>
    </row>
    <row r="122">
      <c r="A122" t="s">
        <v>434</v>
      </c>
    </row>
    <row r="123">
      <c r="A123" t="s">
        <v>435</v>
      </c>
    </row>
    <row r="124">
      <c r="A124" t="s">
        <v>1528</v>
      </c>
    </row>
    <row r="125">
      <c r="A125" t="s">
        <v>1529</v>
      </c>
    </row>
    <row r="126">
      <c r="A126" t="s">
        <v>436</v>
      </c>
    </row>
    <row r="127">
      <c r="A127" t="s">
        <v>942</v>
      </c>
    </row>
    <row r="128">
      <c r="A128" t="s">
        <v>382</v>
      </c>
    </row>
    <row r="129">
      <c r="A129" t="s">
        <v>438</v>
      </c>
    </row>
    <row r="130">
      <c r="A130" t="s">
        <v>1530</v>
      </c>
    </row>
    <row r="131">
      <c r="A131" t="s">
        <v>434</v>
      </c>
    </row>
    <row r="132">
      <c r="A132" t="s">
        <v>653</v>
      </c>
    </row>
    <row r="133">
      <c r="A133" t="s">
        <v>7715</v>
      </c>
    </row>
    <row r="134">
      <c r="A134" t="s">
        <v>7716</v>
      </c>
    </row>
    <row r="135">
      <c r="A135" t="s">
        <v>7717</v>
      </c>
    </row>
  </sheetData>
  <mergeCells count="1">
    <mergeCell ref="A3:AX3"/>
  </mergeCells>
  <pageMargins left="0.7" right="0.7" top="0.75" bottom="0.75" header="0.3" footer="0.3"/>
  <pageSetup paperSize="9" orientation="portrait" horizontalDpi="300" verticalDpi="300"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103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10123</v>
      </c>
      <c r="D4" s="2" t="s">
        <v>3270</v>
      </c>
      <c r="E4" s="2" t="s">
        <v>10124</v>
      </c>
      <c r="F4" s="2" t="s">
        <v>3272</v>
      </c>
      <c r="G4" s="2" t="s">
        <v>10125</v>
      </c>
      <c r="H4" s="2" t="s">
        <v>3274</v>
      </c>
      <c r="I4" s="2" t="s">
        <v>10126</v>
      </c>
      <c r="J4" s="2" t="s">
        <v>3276</v>
      </c>
      <c r="K4" s="2" t="s">
        <v>10127</v>
      </c>
      <c r="L4" s="2" t="s">
        <v>3278</v>
      </c>
      <c r="M4" s="2" t="s">
        <v>10128</v>
      </c>
      <c r="N4" s="2" t="s">
        <v>3280</v>
      </c>
    </row>
    <row r="5">
      <c r="A5" s="5" t="s">
        <v>382</v>
      </c>
      <c r="B5" t="s">
        <v>7185</v>
      </c>
      <c r="C5" t="s">
        <v>10129</v>
      </c>
      <c r="D5" t="s">
        <v>10130</v>
      </c>
      <c r="E5" t="s">
        <v>10131</v>
      </c>
      <c r="F5" t="s">
        <v>10132</v>
      </c>
      <c r="G5" t="s">
        <v>7883</v>
      </c>
      <c r="H5" t="s">
        <v>10133</v>
      </c>
      <c r="I5" t="s">
        <v>10134</v>
      </c>
      <c r="J5" t="s">
        <v>10135</v>
      </c>
      <c r="K5" t="s">
        <v>10136</v>
      </c>
      <c r="L5" t="s">
        <v>10137</v>
      </c>
      <c r="M5" t="s">
        <v>10138</v>
      </c>
      <c r="N5" t="s">
        <v>10139</v>
      </c>
    </row>
    <row r="6">
      <c r="A6" s="5" t="s">
        <v>382</v>
      </c>
      <c r="B6" t="s">
        <v>7192</v>
      </c>
      <c r="C6" t="s">
        <v>10140</v>
      </c>
      <c r="D6" t="s">
        <v>10141</v>
      </c>
      <c r="E6" t="s">
        <v>10142</v>
      </c>
      <c r="F6" t="s">
        <v>10143</v>
      </c>
      <c r="G6" t="s">
        <v>10144</v>
      </c>
      <c r="H6" t="s">
        <v>10145</v>
      </c>
      <c r="I6" t="s">
        <v>10146</v>
      </c>
      <c r="J6" t="s">
        <v>10147</v>
      </c>
      <c r="K6" t="s">
        <v>10148</v>
      </c>
      <c r="L6" t="s">
        <v>10149</v>
      </c>
      <c r="M6" t="s">
        <v>10150</v>
      </c>
      <c r="N6" t="s">
        <v>10151</v>
      </c>
    </row>
    <row r="7">
      <c r="A7" s="5" t="s">
        <v>382</v>
      </c>
      <c r="B7" t="s">
        <v>7199</v>
      </c>
      <c r="C7" t="s">
        <v>10152</v>
      </c>
      <c r="D7" t="s">
        <v>10153</v>
      </c>
      <c r="E7" t="s">
        <v>6615</v>
      </c>
      <c r="F7" t="s">
        <v>5231</v>
      </c>
      <c r="G7" t="s">
        <v>10154</v>
      </c>
      <c r="H7" t="s">
        <v>2353</v>
      </c>
      <c r="I7" t="s">
        <v>10155</v>
      </c>
      <c r="J7" t="s">
        <v>10156</v>
      </c>
      <c r="K7" t="s">
        <v>10157</v>
      </c>
      <c r="L7" t="s">
        <v>10158</v>
      </c>
      <c r="M7" t="s">
        <v>4730</v>
      </c>
      <c r="N7" t="s">
        <v>6915</v>
      </c>
    </row>
    <row r="8">
      <c r="A8" s="5" t="s">
        <v>382</v>
      </c>
      <c r="B8" t="s">
        <v>7205</v>
      </c>
      <c r="C8" t="s">
        <v>10159</v>
      </c>
      <c r="D8" t="s">
        <v>10160</v>
      </c>
      <c r="E8" t="s">
        <v>10161</v>
      </c>
      <c r="F8" t="s">
        <v>10162</v>
      </c>
      <c r="G8" t="s">
        <v>10163</v>
      </c>
      <c r="H8" t="s">
        <v>10164</v>
      </c>
      <c r="I8" t="s">
        <v>10165</v>
      </c>
      <c r="J8" t="s">
        <v>10166</v>
      </c>
      <c r="K8" t="s">
        <v>10167</v>
      </c>
      <c r="L8" t="s">
        <v>10168</v>
      </c>
      <c r="M8" t="s">
        <v>10169</v>
      </c>
      <c r="N8" t="s">
        <v>10170</v>
      </c>
    </row>
    <row r="9">
      <c r="A9" s="5" t="s">
        <v>382</v>
      </c>
      <c r="B9" t="s">
        <v>7212</v>
      </c>
      <c r="C9" t="s">
        <v>1137</v>
      </c>
      <c r="D9" t="s">
        <v>1137</v>
      </c>
      <c r="E9" t="s">
        <v>1137</v>
      </c>
      <c r="F9" t="s">
        <v>1137</v>
      </c>
      <c r="G9" t="s">
        <v>1137</v>
      </c>
      <c r="H9" t="s">
        <v>1137</v>
      </c>
      <c r="I9" t="s">
        <v>1137</v>
      </c>
      <c r="J9" t="s">
        <v>1137</v>
      </c>
      <c r="K9" t="s">
        <v>1137</v>
      </c>
      <c r="L9" t="s">
        <v>1137</v>
      </c>
      <c r="M9" t="s">
        <v>1137</v>
      </c>
      <c r="N9" t="s">
        <v>1137</v>
      </c>
    </row>
    <row r="10">
      <c r="A10" s="5" t="s">
        <v>382</v>
      </c>
      <c r="B10" t="s">
        <v>7213</v>
      </c>
      <c r="C10" t="s">
        <v>382</v>
      </c>
      <c r="D10" t="s">
        <v>7214</v>
      </c>
      <c r="E10" t="s">
        <v>382</v>
      </c>
      <c r="F10" t="s">
        <v>7215</v>
      </c>
      <c r="G10" t="s">
        <v>382</v>
      </c>
      <c r="H10" t="s">
        <v>7216</v>
      </c>
      <c r="I10" t="s">
        <v>382</v>
      </c>
      <c r="J10" t="s">
        <v>1137</v>
      </c>
      <c r="K10" t="s">
        <v>382</v>
      </c>
      <c r="L10" t="s">
        <v>7217</v>
      </c>
      <c r="M10" t="s">
        <v>382</v>
      </c>
      <c r="N10" t="s">
        <v>7218</v>
      </c>
    </row>
    <row r="11">
      <c r="A11" s="5" t="s">
        <v>382</v>
      </c>
      <c r="B11" t="s">
        <v>7219</v>
      </c>
      <c r="C11" t="s">
        <v>10171</v>
      </c>
      <c r="D11" t="s">
        <v>9778</v>
      </c>
      <c r="E11" t="s">
        <v>10172</v>
      </c>
      <c r="F11" t="s">
        <v>10173</v>
      </c>
      <c r="G11" t="s">
        <v>10174</v>
      </c>
      <c r="H11" t="s">
        <v>10175</v>
      </c>
      <c r="I11" t="s">
        <v>10176</v>
      </c>
      <c r="J11" t="s">
        <v>10177</v>
      </c>
      <c r="K11" t="s">
        <v>10178</v>
      </c>
      <c r="L11" t="s">
        <v>10179</v>
      </c>
      <c r="M11" t="s">
        <v>10180</v>
      </c>
      <c r="N11" t="s">
        <v>3525</v>
      </c>
    </row>
    <row r="12">
      <c r="A12" s="5" t="s">
        <v>382</v>
      </c>
      <c r="B12" t="s">
        <v>7226</v>
      </c>
      <c r="C12" t="s">
        <v>10181</v>
      </c>
      <c r="D12" t="s">
        <v>10182</v>
      </c>
      <c r="E12" t="s">
        <v>10183</v>
      </c>
      <c r="F12" t="s">
        <v>6410</v>
      </c>
      <c r="G12" t="s">
        <v>10184</v>
      </c>
      <c r="H12" t="s">
        <v>10185</v>
      </c>
      <c r="I12" t="s">
        <v>10186</v>
      </c>
      <c r="J12" t="s">
        <v>10187</v>
      </c>
      <c r="K12" t="s">
        <v>10188</v>
      </c>
      <c r="L12" t="s">
        <v>10189</v>
      </c>
      <c r="M12" t="s">
        <v>10190</v>
      </c>
      <c r="N12" t="s">
        <v>10191</v>
      </c>
    </row>
    <row r="13">
      <c r="A13" s="5" t="s">
        <v>382</v>
      </c>
      <c r="B13" t="s">
        <v>7233</v>
      </c>
      <c r="C13" t="s">
        <v>10192</v>
      </c>
      <c r="D13" t="s">
        <v>10193</v>
      </c>
      <c r="E13" t="s">
        <v>10194</v>
      </c>
      <c r="F13" t="s">
        <v>10195</v>
      </c>
      <c r="G13" t="s">
        <v>5368</v>
      </c>
      <c r="H13" t="s">
        <v>10064</v>
      </c>
      <c r="I13" t="s">
        <v>10196</v>
      </c>
      <c r="J13" t="s">
        <v>10197</v>
      </c>
      <c r="K13" t="s">
        <v>10198</v>
      </c>
      <c r="L13" t="s">
        <v>10199</v>
      </c>
      <c r="M13" t="s">
        <v>10200</v>
      </c>
      <c r="N13" t="s">
        <v>10201</v>
      </c>
    </row>
    <row r="14">
      <c r="A14" s="5" t="s">
        <v>382</v>
      </c>
      <c r="B14" t="s">
        <v>7240</v>
      </c>
      <c r="C14" t="s">
        <v>10202</v>
      </c>
      <c r="D14" t="s">
        <v>10203</v>
      </c>
      <c r="E14" t="s">
        <v>10204</v>
      </c>
      <c r="F14" t="s">
        <v>10205</v>
      </c>
      <c r="G14" t="s">
        <v>10206</v>
      </c>
      <c r="H14" t="s">
        <v>10207</v>
      </c>
      <c r="I14" t="s">
        <v>10208</v>
      </c>
      <c r="J14" t="s">
        <v>10209</v>
      </c>
      <c r="K14" t="s">
        <v>10210</v>
      </c>
      <c r="L14" t="s">
        <v>10211</v>
      </c>
      <c r="M14" t="s">
        <v>10067</v>
      </c>
      <c r="N14" t="s">
        <v>10212</v>
      </c>
    </row>
    <row r="15">
      <c r="A15" s="5" t="s">
        <v>382</v>
      </c>
      <c r="B15" t="s">
        <v>7247</v>
      </c>
      <c r="C15" t="s">
        <v>8509</v>
      </c>
      <c r="D15" t="s">
        <v>10213</v>
      </c>
      <c r="E15" t="s">
        <v>10214</v>
      </c>
      <c r="F15" t="s">
        <v>10215</v>
      </c>
      <c r="G15" t="s">
        <v>10216</v>
      </c>
      <c r="H15" t="s">
        <v>10217</v>
      </c>
      <c r="I15" t="s">
        <v>10218</v>
      </c>
      <c r="J15" t="s">
        <v>10219</v>
      </c>
      <c r="K15" t="s">
        <v>10220</v>
      </c>
      <c r="L15" t="s">
        <v>10221</v>
      </c>
      <c r="M15" t="s">
        <v>10222</v>
      </c>
      <c r="N15" t="s">
        <v>10223</v>
      </c>
    </row>
    <row r="16">
      <c r="A16" s="5" t="s">
        <v>382</v>
      </c>
      <c r="B16" t="s">
        <v>7254</v>
      </c>
      <c r="C16" t="s">
        <v>10224</v>
      </c>
      <c r="D16" t="s">
        <v>10225</v>
      </c>
      <c r="E16" t="s">
        <v>10226</v>
      </c>
      <c r="F16" t="s">
        <v>10227</v>
      </c>
      <c r="G16" t="s">
        <v>10228</v>
      </c>
      <c r="H16" t="s">
        <v>10229</v>
      </c>
      <c r="I16" t="s">
        <v>10230</v>
      </c>
      <c r="J16" t="s">
        <v>10231</v>
      </c>
      <c r="K16" t="s">
        <v>10232</v>
      </c>
      <c r="L16" t="s">
        <v>10233</v>
      </c>
      <c r="M16" t="s">
        <v>10234</v>
      </c>
      <c r="N16" t="s">
        <v>10235</v>
      </c>
    </row>
    <row r="17">
      <c r="A17" s="5" t="s">
        <v>382</v>
      </c>
      <c r="B17" t="s">
        <v>7261</v>
      </c>
      <c r="C17" t="s">
        <v>4319</v>
      </c>
      <c r="D17" t="s">
        <v>10236</v>
      </c>
      <c r="E17" t="s">
        <v>10237</v>
      </c>
      <c r="F17" t="s">
        <v>10238</v>
      </c>
      <c r="G17" t="s">
        <v>6877</v>
      </c>
      <c r="H17" t="s">
        <v>2784</v>
      </c>
      <c r="I17" t="s">
        <v>4373</v>
      </c>
      <c r="J17" t="s">
        <v>10239</v>
      </c>
      <c r="K17" t="s">
        <v>10240</v>
      </c>
      <c r="L17" t="s">
        <v>3695</v>
      </c>
      <c r="M17" t="s">
        <v>2826</v>
      </c>
      <c r="N17" t="s">
        <v>6464</v>
      </c>
    </row>
    <row r="18">
      <c r="A18" s="5" t="s">
        <v>382</v>
      </c>
      <c r="B18" t="s">
        <v>7267</v>
      </c>
      <c r="C18" t="s">
        <v>10241</v>
      </c>
      <c r="D18" t="s">
        <v>10242</v>
      </c>
      <c r="E18" t="s">
        <v>10243</v>
      </c>
      <c r="F18" t="s">
        <v>10244</v>
      </c>
      <c r="G18" t="s">
        <v>10245</v>
      </c>
      <c r="H18" t="s">
        <v>10246</v>
      </c>
      <c r="I18" t="s">
        <v>10247</v>
      </c>
      <c r="J18" t="s">
        <v>10248</v>
      </c>
      <c r="K18" t="s">
        <v>10249</v>
      </c>
      <c r="L18" t="s">
        <v>1137</v>
      </c>
      <c r="M18" t="s">
        <v>10250</v>
      </c>
      <c r="N18" t="s">
        <v>10251</v>
      </c>
    </row>
    <row r="19">
      <c r="A19" s="5" t="s">
        <v>382</v>
      </c>
      <c r="B19" t="s">
        <v>7271</v>
      </c>
      <c r="C19" t="s">
        <v>382</v>
      </c>
      <c r="D19" t="s">
        <v>382</v>
      </c>
      <c r="E19" t="s">
        <v>382</v>
      </c>
      <c r="F19" t="s">
        <v>382</v>
      </c>
      <c r="G19" t="s">
        <v>382</v>
      </c>
      <c r="H19" t="s">
        <v>382</v>
      </c>
      <c r="I19" t="s">
        <v>382</v>
      </c>
      <c r="J19" t="s">
        <v>382</v>
      </c>
      <c r="K19" t="s">
        <v>382</v>
      </c>
      <c r="L19" t="s">
        <v>382</v>
      </c>
      <c r="M19" t="s">
        <v>382</v>
      </c>
      <c r="N19" t="s">
        <v>382</v>
      </c>
    </row>
    <row r="20">
      <c r="A20" s="5" t="s">
        <v>382</v>
      </c>
      <c r="B20" t="s">
        <v>7272</v>
      </c>
      <c r="C20" t="s">
        <v>10252</v>
      </c>
      <c r="D20" t="s">
        <v>10253</v>
      </c>
      <c r="E20" t="s">
        <v>10254</v>
      </c>
      <c r="F20" t="s">
        <v>10255</v>
      </c>
      <c r="G20" t="s">
        <v>10256</v>
      </c>
      <c r="H20" t="s">
        <v>10257</v>
      </c>
      <c r="I20" t="s">
        <v>10258</v>
      </c>
      <c r="J20" t="s">
        <v>10259</v>
      </c>
      <c r="K20" t="s">
        <v>10260</v>
      </c>
      <c r="L20" t="s">
        <v>10261</v>
      </c>
      <c r="M20" t="s">
        <v>10262</v>
      </c>
      <c r="N20" t="s">
        <v>10263</v>
      </c>
    </row>
    <row r="21">
      <c r="A21" s="5" t="s">
        <v>382</v>
      </c>
      <c r="B21" t="s">
        <v>7279</v>
      </c>
      <c r="C21" t="s">
        <v>382</v>
      </c>
      <c r="D21" t="s">
        <v>382</v>
      </c>
      <c r="E21" t="s">
        <v>382</v>
      </c>
      <c r="F21" t="s">
        <v>382</v>
      </c>
      <c r="G21" t="s">
        <v>382</v>
      </c>
      <c r="H21" t="s">
        <v>382</v>
      </c>
      <c r="I21" t="s">
        <v>382</v>
      </c>
      <c r="J21" t="s">
        <v>382</v>
      </c>
      <c r="K21" t="s">
        <v>382</v>
      </c>
      <c r="L21" t="s">
        <v>382</v>
      </c>
      <c r="M21" t="s">
        <v>382</v>
      </c>
      <c r="N21" t="s">
        <v>382</v>
      </c>
    </row>
    <row r="22">
      <c r="A22" s="5" t="s">
        <v>382</v>
      </c>
      <c r="B22" t="s">
        <v>7280</v>
      </c>
      <c r="C22" t="s">
        <v>10264</v>
      </c>
      <c r="D22" t="s">
        <v>10265</v>
      </c>
      <c r="E22" t="s">
        <v>10266</v>
      </c>
      <c r="F22" t="s">
        <v>10267</v>
      </c>
      <c r="G22" t="s">
        <v>10268</v>
      </c>
      <c r="H22" t="s">
        <v>10269</v>
      </c>
      <c r="I22" t="s">
        <v>8359</v>
      </c>
      <c r="J22" t="s">
        <v>10270</v>
      </c>
      <c r="K22" t="s">
        <v>10271</v>
      </c>
      <c r="L22" t="s">
        <v>10272</v>
      </c>
      <c r="M22" t="s">
        <v>10273</v>
      </c>
      <c r="N22" t="s">
        <v>10274</v>
      </c>
    </row>
    <row r="23">
      <c r="A23" s="5" t="s">
        <v>382</v>
      </c>
      <c r="B23" t="s">
        <v>7287</v>
      </c>
      <c r="C23" t="s">
        <v>382</v>
      </c>
      <c r="D23" t="s">
        <v>382</v>
      </c>
      <c r="E23" t="s">
        <v>382</v>
      </c>
      <c r="F23" t="s">
        <v>382</v>
      </c>
      <c r="G23" t="s">
        <v>382</v>
      </c>
      <c r="H23" t="s">
        <v>382</v>
      </c>
      <c r="I23" t="s">
        <v>382</v>
      </c>
      <c r="J23" t="s">
        <v>382</v>
      </c>
      <c r="K23" t="s">
        <v>382</v>
      </c>
      <c r="L23" t="s">
        <v>382</v>
      </c>
      <c r="M23" t="s">
        <v>382</v>
      </c>
      <c r="N23" t="s">
        <v>382</v>
      </c>
    </row>
    <row r="24">
      <c r="A24" s="5" t="s">
        <v>382</v>
      </c>
      <c r="B24" t="s">
        <v>7288</v>
      </c>
      <c r="C24" t="s">
        <v>10275</v>
      </c>
      <c r="D24" t="s">
        <v>10276</v>
      </c>
      <c r="E24" t="s">
        <v>10277</v>
      </c>
      <c r="F24" t="s">
        <v>10278</v>
      </c>
      <c r="G24" t="s">
        <v>10279</v>
      </c>
      <c r="H24" t="s">
        <v>10280</v>
      </c>
      <c r="I24" t="s">
        <v>10281</v>
      </c>
      <c r="J24" t="s">
        <v>10282</v>
      </c>
      <c r="K24" t="s">
        <v>10283</v>
      </c>
      <c r="L24" t="s">
        <v>10284</v>
      </c>
      <c r="M24" t="s">
        <v>10285</v>
      </c>
      <c r="N24" t="s">
        <v>10286</v>
      </c>
    </row>
    <row r="25">
      <c r="A25" s="5" t="s">
        <v>382</v>
      </c>
      <c r="B25" t="s">
        <v>7295</v>
      </c>
      <c r="C25" t="s">
        <v>8131</v>
      </c>
      <c r="D25" t="s">
        <v>10287</v>
      </c>
      <c r="E25" t="s">
        <v>8132</v>
      </c>
      <c r="F25" t="s">
        <v>10288</v>
      </c>
      <c r="G25" t="s">
        <v>8133</v>
      </c>
      <c r="H25" t="s">
        <v>10289</v>
      </c>
      <c r="I25" t="s">
        <v>8134</v>
      </c>
      <c r="J25" t="s">
        <v>10290</v>
      </c>
      <c r="K25" t="s">
        <v>7258</v>
      </c>
      <c r="L25" t="s">
        <v>10287</v>
      </c>
      <c r="M25" t="s">
        <v>8135</v>
      </c>
      <c r="N25" t="s">
        <v>10291</v>
      </c>
    </row>
    <row r="26">
      <c r="A26" s="5" t="s">
        <v>382</v>
      </c>
      <c r="B26" t="s">
        <v>7302</v>
      </c>
      <c r="C26" t="s">
        <v>10292</v>
      </c>
      <c r="D26" t="s">
        <v>10293</v>
      </c>
      <c r="E26" t="s">
        <v>10294</v>
      </c>
      <c r="F26" t="s">
        <v>10295</v>
      </c>
      <c r="G26" t="s">
        <v>10296</v>
      </c>
      <c r="H26" t="s">
        <v>10297</v>
      </c>
      <c r="I26" t="s">
        <v>10298</v>
      </c>
      <c r="J26" t="s">
        <v>10299</v>
      </c>
      <c r="K26" t="s">
        <v>8143</v>
      </c>
      <c r="L26" t="s">
        <v>10300</v>
      </c>
      <c r="M26" t="s">
        <v>10301</v>
      </c>
      <c r="N26" t="s">
        <v>10302</v>
      </c>
    </row>
    <row r="27">
      <c r="A27" s="5" t="s">
        <v>382</v>
      </c>
      <c r="B27" t="s">
        <v>7309</v>
      </c>
      <c r="C27" t="s">
        <v>10303</v>
      </c>
      <c r="D27" t="s">
        <v>10304</v>
      </c>
      <c r="E27" t="s">
        <v>10305</v>
      </c>
      <c r="F27" t="s">
        <v>10306</v>
      </c>
      <c r="G27" t="s">
        <v>10307</v>
      </c>
      <c r="H27" t="s">
        <v>10304</v>
      </c>
      <c r="I27" t="s">
        <v>10308</v>
      </c>
      <c r="J27" t="s">
        <v>10309</v>
      </c>
      <c r="K27" t="s">
        <v>10310</v>
      </c>
      <c r="L27" t="s">
        <v>10311</v>
      </c>
      <c r="M27" t="s">
        <v>10312</v>
      </c>
      <c r="N27" t="s">
        <v>10313</v>
      </c>
    </row>
    <row r="28">
      <c r="A28" s="5" t="s">
        <v>382</v>
      </c>
      <c r="B28" t="s">
        <v>7315</v>
      </c>
      <c r="C28" t="s">
        <v>382</v>
      </c>
      <c r="D28" t="s">
        <v>382</v>
      </c>
      <c r="E28" t="s">
        <v>382</v>
      </c>
      <c r="F28" t="s">
        <v>382</v>
      </c>
      <c r="G28" t="s">
        <v>382</v>
      </c>
      <c r="H28" t="s">
        <v>382</v>
      </c>
      <c r="I28" t="s">
        <v>382</v>
      </c>
      <c r="J28" t="s">
        <v>382</v>
      </c>
      <c r="K28" t="s">
        <v>382</v>
      </c>
      <c r="L28" t="s">
        <v>382</v>
      </c>
      <c r="M28" t="s">
        <v>382</v>
      </c>
      <c r="N28" t="s">
        <v>382</v>
      </c>
    </row>
    <row r="29">
      <c r="A29" s="5" t="s">
        <v>382</v>
      </c>
      <c r="B29" t="s">
        <v>7316</v>
      </c>
      <c r="C29" t="s">
        <v>10314</v>
      </c>
      <c r="D29" t="s">
        <v>10315</v>
      </c>
      <c r="E29" t="s">
        <v>10316</v>
      </c>
      <c r="F29" t="s">
        <v>10317</v>
      </c>
      <c r="G29" t="s">
        <v>10318</v>
      </c>
      <c r="H29" t="s">
        <v>10319</v>
      </c>
      <c r="I29" t="s">
        <v>10320</v>
      </c>
      <c r="J29" t="s">
        <v>10321</v>
      </c>
      <c r="K29" t="s">
        <v>10322</v>
      </c>
      <c r="L29" t="s">
        <v>10323</v>
      </c>
      <c r="M29" t="s">
        <v>10324</v>
      </c>
      <c r="N29" t="s">
        <v>10325</v>
      </c>
    </row>
    <row r="30">
      <c r="A30" s="5" t="s">
        <v>382</v>
      </c>
      <c r="B30" t="s">
        <v>7323</v>
      </c>
      <c r="C30" t="s">
        <v>10326</v>
      </c>
      <c r="D30" t="s">
        <v>10327</v>
      </c>
      <c r="E30" t="s">
        <v>10328</v>
      </c>
      <c r="F30" t="s">
        <v>10329</v>
      </c>
      <c r="G30" t="s">
        <v>10330</v>
      </c>
      <c r="H30" t="s">
        <v>10331</v>
      </c>
      <c r="I30" t="s">
        <v>10332</v>
      </c>
      <c r="J30" t="s">
        <v>10333</v>
      </c>
      <c r="K30" t="s">
        <v>10334</v>
      </c>
      <c r="L30" t="s">
        <v>9861</v>
      </c>
      <c r="M30" t="s">
        <v>10335</v>
      </c>
      <c r="N30" t="s">
        <v>10336</v>
      </c>
    </row>
    <row r="31">
      <c r="A31" s="5" t="s">
        <v>382</v>
      </c>
      <c r="B31" t="s">
        <v>7330</v>
      </c>
      <c r="C31" t="s">
        <v>10337</v>
      </c>
      <c r="D31" t="s">
        <v>10338</v>
      </c>
      <c r="E31" t="s">
        <v>10339</v>
      </c>
      <c r="F31" t="s">
        <v>10340</v>
      </c>
      <c r="G31" t="s">
        <v>10341</v>
      </c>
      <c r="H31" t="s">
        <v>10342</v>
      </c>
      <c r="I31" t="s">
        <v>10343</v>
      </c>
      <c r="J31" t="s">
        <v>10344</v>
      </c>
      <c r="K31" t="s">
        <v>10345</v>
      </c>
      <c r="L31" t="s">
        <v>10346</v>
      </c>
      <c r="M31" t="s">
        <v>10347</v>
      </c>
      <c r="N31" t="s">
        <v>10348</v>
      </c>
    </row>
    <row r="32">
      <c r="A32" s="5" t="s">
        <v>382</v>
      </c>
      <c r="B32" t="s">
        <v>7331</v>
      </c>
      <c r="C32" t="s">
        <v>10349</v>
      </c>
      <c r="D32" t="s">
        <v>10350</v>
      </c>
      <c r="E32" t="s">
        <v>3881</v>
      </c>
      <c r="F32" t="s">
        <v>10351</v>
      </c>
      <c r="G32" t="s">
        <v>10352</v>
      </c>
      <c r="H32" t="s">
        <v>10353</v>
      </c>
      <c r="I32" t="s">
        <v>10354</v>
      </c>
      <c r="J32" t="s">
        <v>3860</v>
      </c>
      <c r="K32" t="s">
        <v>6333</v>
      </c>
      <c r="L32" t="s">
        <v>10355</v>
      </c>
      <c r="M32" t="s">
        <v>10356</v>
      </c>
      <c r="N32" t="s">
        <v>10357</v>
      </c>
    </row>
    <row r="33">
      <c r="A33" s="5" t="s">
        <v>382</v>
      </c>
      <c r="B33" t="s">
        <v>7336</v>
      </c>
      <c r="C33" t="s">
        <v>8343</v>
      </c>
      <c r="D33" t="s">
        <v>10358</v>
      </c>
      <c r="E33" t="s">
        <v>8344</v>
      </c>
      <c r="F33" t="s">
        <v>10359</v>
      </c>
      <c r="G33" t="s">
        <v>8345</v>
      </c>
      <c r="H33" t="s">
        <v>10360</v>
      </c>
      <c r="I33" t="s">
        <v>8346</v>
      </c>
      <c r="J33" t="s">
        <v>10361</v>
      </c>
      <c r="K33" t="s">
        <v>8347</v>
      </c>
      <c r="L33" t="s">
        <v>10362</v>
      </c>
      <c r="M33" t="s">
        <v>8348</v>
      </c>
      <c r="N33" t="s">
        <v>10363</v>
      </c>
    </row>
    <row r="34">
      <c r="A34" s="5" t="s">
        <v>382</v>
      </c>
      <c r="B34" t="s">
        <v>7343</v>
      </c>
      <c r="C34" t="s">
        <v>10364</v>
      </c>
      <c r="D34" t="s">
        <v>10365</v>
      </c>
      <c r="E34" t="s">
        <v>10366</v>
      </c>
      <c r="F34" t="s">
        <v>10367</v>
      </c>
      <c r="G34" t="s">
        <v>10368</v>
      </c>
      <c r="H34" t="s">
        <v>10369</v>
      </c>
      <c r="I34" t="s">
        <v>4828</v>
      </c>
      <c r="J34" t="s">
        <v>10370</v>
      </c>
      <c r="K34" t="s">
        <v>10371</v>
      </c>
      <c r="L34" t="s">
        <v>10372</v>
      </c>
      <c r="M34" t="s">
        <v>10373</v>
      </c>
      <c r="N34" t="s">
        <v>10374</v>
      </c>
    </row>
    <row r="35">
      <c r="A35" s="5" t="s">
        <v>382</v>
      </c>
      <c r="B35" t="s">
        <v>7350</v>
      </c>
      <c r="C35" t="s">
        <v>10375</v>
      </c>
      <c r="D35" t="s">
        <v>10376</v>
      </c>
      <c r="E35" t="s">
        <v>10377</v>
      </c>
      <c r="F35" t="s">
        <v>10378</v>
      </c>
      <c r="G35" t="s">
        <v>10379</v>
      </c>
      <c r="H35" t="s">
        <v>7153</v>
      </c>
      <c r="I35" t="s">
        <v>10380</v>
      </c>
      <c r="J35" t="s">
        <v>3609</v>
      </c>
      <c r="K35" t="s">
        <v>10381</v>
      </c>
      <c r="L35" t="s">
        <v>10382</v>
      </c>
      <c r="M35" t="s">
        <v>10383</v>
      </c>
      <c r="N35" t="s">
        <v>10384</v>
      </c>
    </row>
    <row r="36">
      <c r="A36" s="5" t="s">
        <v>382</v>
      </c>
      <c r="B36" t="s">
        <v>7357</v>
      </c>
      <c r="C36" t="s">
        <v>1137</v>
      </c>
      <c r="D36" t="s">
        <v>1137</v>
      </c>
      <c r="E36" t="s">
        <v>1137</v>
      </c>
      <c r="F36" t="s">
        <v>1137</v>
      </c>
      <c r="G36" t="s">
        <v>1137</v>
      </c>
      <c r="H36" t="s">
        <v>1137</v>
      </c>
      <c r="I36" t="s">
        <v>1137</v>
      </c>
      <c r="J36" t="s">
        <v>1137</v>
      </c>
      <c r="K36" t="s">
        <v>1137</v>
      </c>
      <c r="L36" t="s">
        <v>1137</v>
      </c>
      <c r="M36" t="s">
        <v>1137</v>
      </c>
      <c r="N36" t="s">
        <v>1137</v>
      </c>
    </row>
    <row r="37">
      <c r="A37" s="5" t="s">
        <v>382</v>
      </c>
      <c r="B37" t="s">
        <v>7358</v>
      </c>
      <c r="C37" t="s">
        <v>10385</v>
      </c>
      <c r="D37" t="s">
        <v>10386</v>
      </c>
      <c r="E37" t="s">
        <v>10387</v>
      </c>
      <c r="F37" t="s">
        <v>10388</v>
      </c>
      <c r="G37" t="s">
        <v>10389</v>
      </c>
      <c r="H37" t="s">
        <v>10390</v>
      </c>
      <c r="I37" t="s">
        <v>10391</v>
      </c>
      <c r="J37" t="s">
        <v>10392</v>
      </c>
      <c r="K37" t="s">
        <v>10393</v>
      </c>
      <c r="L37" t="s">
        <v>4816</v>
      </c>
      <c r="M37" t="s">
        <v>10394</v>
      </c>
      <c r="N37" t="s">
        <v>10395</v>
      </c>
    </row>
    <row r="38">
      <c r="A38" s="5" t="s">
        <v>382</v>
      </c>
      <c r="B38" t="s">
        <v>7365</v>
      </c>
      <c r="C38" t="s">
        <v>4652</v>
      </c>
      <c r="D38" t="s">
        <v>4152</v>
      </c>
      <c r="E38" t="s">
        <v>10396</v>
      </c>
      <c r="F38" t="s">
        <v>10397</v>
      </c>
      <c r="G38" t="s">
        <v>3579</v>
      </c>
      <c r="H38" t="s">
        <v>2909</v>
      </c>
      <c r="I38" t="s">
        <v>10398</v>
      </c>
      <c r="J38" t="s">
        <v>10399</v>
      </c>
      <c r="K38" t="s">
        <v>10400</v>
      </c>
      <c r="L38" t="s">
        <v>10401</v>
      </c>
      <c r="M38" t="s">
        <v>10402</v>
      </c>
      <c r="N38" t="s">
        <v>10403</v>
      </c>
    </row>
    <row r="39">
      <c r="A39" s="5" t="s">
        <v>382</v>
      </c>
      <c r="B39" t="s">
        <v>7371</v>
      </c>
      <c r="C39" t="s">
        <v>10404</v>
      </c>
      <c r="D39" t="s">
        <v>10405</v>
      </c>
      <c r="E39" t="s">
        <v>10406</v>
      </c>
      <c r="F39" t="s">
        <v>10407</v>
      </c>
      <c r="G39" t="s">
        <v>10408</v>
      </c>
      <c r="H39" t="s">
        <v>10409</v>
      </c>
      <c r="I39" t="s">
        <v>10410</v>
      </c>
      <c r="J39" t="s">
        <v>10411</v>
      </c>
      <c r="K39" t="s">
        <v>10412</v>
      </c>
      <c r="L39" t="s">
        <v>10413</v>
      </c>
      <c r="M39" t="s">
        <v>10414</v>
      </c>
      <c r="N39" t="s">
        <v>10415</v>
      </c>
    </row>
    <row r="40">
      <c r="A40" s="5" t="s">
        <v>382</v>
      </c>
      <c r="B40" t="s">
        <v>7378</v>
      </c>
      <c r="C40" t="s">
        <v>10416</v>
      </c>
      <c r="D40" t="s">
        <v>10417</v>
      </c>
      <c r="E40" t="s">
        <v>10418</v>
      </c>
      <c r="F40" t="s">
        <v>10419</v>
      </c>
      <c r="G40" t="s">
        <v>10420</v>
      </c>
      <c r="H40" t="s">
        <v>10421</v>
      </c>
      <c r="I40" t="s">
        <v>10422</v>
      </c>
      <c r="J40" t="s">
        <v>10423</v>
      </c>
      <c r="K40" t="s">
        <v>10424</v>
      </c>
      <c r="L40" t="s">
        <v>10425</v>
      </c>
      <c r="M40" t="s">
        <v>10426</v>
      </c>
      <c r="N40" t="s">
        <v>10427</v>
      </c>
    </row>
    <row r="41">
      <c r="A41" s="5" t="s">
        <v>382</v>
      </c>
      <c r="B41" t="s">
        <v>7385</v>
      </c>
      <c r="C41" t="s">
        <v>10428</v>
      </c>
      <c r="D41" t="s">
        <v>10429</v>
      </c>
      <c r="E41" t="s">
        <v>10430</v>
      </c>
      <c r="F41" t="s">
        <v>6745</v>
      </c>
      <c r="G41" t="s">
        <v>10431</v>
      </c>
      <c r="H41" t="s">
        <v>10432</v>
      </c>
      <c r="I41" t="s">
        <v>10433</v>
      </c>
      <c r="J41" t="s">
        <v>10434</v>
      </c>
      <c r="K41" t="s">
        <v>10435</v>
      </c>
      <c r="L41" t="s">
        <v>10436</v>
      </c>
      <c r="M41" t="s">
        <v>10437</v>
      </c>
      <c r="N41" t="s">
        <v>10438</v>
      </c>
    </row>
    <row r="42">
      <c r="A42" s="5" t="s">
        <v>382</v>
      </c>
      <c r="B42" t="s">
        <v>7390</v>
      </c>
      <c r="C42" t="s">
        <v>9603</v>
      </c>
      <c r="D42" t="s">
        <v>10439</v>
      </c>
      <c r="E42" t="s">
        <v>10440</v>
      </c>
      <c r="F42" t="s">
        <v>10441</v>
      </c>
      <c r="G42" t="s">
        <v>10442</v>
      </c>
      <c r="H42" t="s">
        <v>10443</v>
      </c>
      <c r="I42" t="s">
        <v>10444</v>
      </c>
      <c r="J42" t="s">
        <v>10445</v>
      </c>
      <c r="K42" t="s">
        <v>10446</v>
      </c>
      <c r="L42" t="s">
        <v>10447</v>
      </c>
      <c r="M42" t="s">
        <v>10448</v>
      </c>
      <c r="N42" t="s">
        <v>10443</v>
      </c>
    </row>
    <row r="43">
      <c r="A43" s="5" t="s">
        <v>382</v>
      </c>
      <c r="B43" t="s">
        <v>7396</v>
      </c>
      <c r="C43" t="s">
        <v>382</v>
      </c>
      <c r="D43" t="s">
        <v>382</v>
      </c>
      <c r="E43" t="s">
        <v>382</v>
      </c>
      <c r="F43" t="s">
        <v>382</v>
      </c>
      <c r="G43" t="s">
        <v>382</v>
      </c>
      <c r="H43" t="s">
        <v>382</v>
      </c>
      <c r="I43" t="s">
        <v>382</v>
      </c>
      <c r="J43" t="s">
        <v>382</v>
      </c>
      <c r="K43" t="s">
        <v>382</v>
      </c>
      <c r="L43" t="s">
        <v>382</v>
      </c>
      <c r="M43" t="s">
        <v>382</v>
      </c>
      <c r="N43" t="s">
        <v>382</v>
      </c>
    </row>
    <row r="44">
      <c r="A44" s="5" t="s">
        <v>382</v>
      </c>
      <c r="B44" t="s">
        <v>7397</v>
      </c>
      <c r="C44" t="s">
        <v>382</v>
      </c>
      <c r="D44" t="s">
        <v>382</v>
      </c>
      <c r="E44" t="s">
        <v>382</v>
      </c>
      <c r="F44" t="s">
        <v>382</v>
      </c>
      <c r="G44" t="s">
        <v>382</v>
      </c>
      <c r="H44" t="s">
        <v>382</v>
      </c>
      <c r="I44" t="s">
        <v>382</v>
      </c>
      <c r="J44" t="s">
        <v>382</v>
      </c>
      <c r="K44" t="s">
        <v>382</v>
      </c>
      <c r="L44" t="s">
        <v>382</v>
      </c>
      <c r="M44" t="s">
        <v>382</v>
      </c>
      <c r="N44" t="s">
        <v>382</v>
      </c>
    </row>
    <row r="45">
      <c r="A45" s="5" t="s">
        <v>382</v>
      </c>
      <c r="B45" t="s">
        <v>7398</v>
      </c>
      <c r="C45" t="s">
        <v>5266</v>
      </c>
      <c r="D45" t="s">
        <v>6638</v>
      </c>
      <c r="E45" t="s">
        <v>10449</v>
      </c>
      <c r="F45" t="s">
        <v>10450</v>
      </c>
      <c r="G45" t="s">
        <v>10388</v>
      </c>
      <c r="H45" t="s">
        <v>10451</v>
      </c>
      <c r="I45" t="s">
        <v>10452</v>
      </c>
      <c r="J45" t="s">
        <v>10453</v>
      </c>
      <c r="K45" t="s">
        <v>10454</v>
      </c>
      <c r="L45" t="s">
        <v>6785</v>
      </c>
      <c r="M45" t="s">
        <v>10455</v>
      </c>
      <c r="N45" t="s">
        <v>10456</v>
      </c>
    </row>
    <row r="46">
      <c r="A46" s="5" t="s">
        <v>382</v>
      </c>
      <c r="B46" t="s">
        <v>7404</v>
      </c>
      <c r="C46" t="s">
        <v>382</v>
      </c>
      <c r="D46" t="s">
        <v>382</v>
      </c>
      <c r="E46" t="s">
        <v>382</v>
      </c>
      <c r="F46" t="s">
        <v>382</v>
      </c>
      <c r="G46" t="s">
        <v>382</v>
      </c>
      <c r="H46" t="s">
        <v>382</v>
      </c>
      <c r="I46" t="s">
        <v>382</v>
      </c>
      <c r="J46" t="s">
        <v>382</v>
      </c>
      <c r="K46" t="s">
        <v>382</v>
      </c>
      <c r="L46" t="s">
        <v>382</v>
      </c>
      <c r="M46" t="s">
        <v>382</v>
      </c>
      <c r="N46" t="s">
        <v>382</v>
      </c>
    </row>
    <row r="47">
      <c r="A47" s="5" t="s">
        <v>382</v>
      </c>
      <c r="B47" t="s">
        <v>7405</v>
      </c>
      <c r="C47" t="s">
        <v>382</v>
      </c>
      <c r="D47" t="s">
        <v>382</v>
      </c>
      <c r="E47" t="s">
        <v>382</v>
      </c>
      <c r="F47" t="s">
        <v>382</v>
      </c>
      <c r="G47" t="s">
        <v>382</v>
      </c>
      <c r="H47" t="s">
        <v>382</v>
      </c>
      <c r="I47" t="s">
        <v>382</v>
      </c>
      <c r="J47" t="s">
        <v>382</v>
      </c>
      <c r="K47" t="s">
        <v>382</v>
      </c>
      <c r="L47" t="s">
        <v>382</v>
      </c>
      <c r="M47" t="s">
        <v>382</v>
      </c>
      <c r="N47" t="s">
        <v>382</v>
      </c>
    </row>
    <row r="48">
      <c r="A48" s="5" t="s">
        <v>382</v>
      </c>
      <c r="B48" t="s">
        <v>7406</v>
      </c>
      <c r="C48" t="s">
        <v>382</v>
      </c>
      <c r="D48" t="s">
        <v>382</v>
      </c>
      <c r="E48" t="s">
        <v>382</v>
      </c>
      <c r="F48" t="s">
        <v>382</v>
      </c>
      <c r="G48" t="s">
        <v>382</v>
      </c>
      <c r="H48" t="s">
        <v>382</v>
      </c>
      <c r="I48" t="s">
        <v>382</v>
      </c>
      <c r="J48" t="s">
        <v>382</v>
      </c>
      <c r="K48" t="s">
        <v>382</v>
      </c>
      <c r="L48" t="s">
        <v>382</v>
      </c>
      <c r="M48" t="s">
        <v>382</v>
      </c>
      <c r="N48" t="s">
        <v>382</v>
      </c>
    </row>
    <row r="49">
      <c r="A49" s="5" t="s">
        <v>382</v>
      </c>
      <c r="B49" t="s">
        <v>7407</v>
      </c>
      <c r="C49" t="s">
        <v>10457</v>
      </c>
      <c r="D49" t="s">
        <v>4195</v>
      </c>
      <c r="E49" t="s">
        <v>10458</v>
      </c>
      <c r="F49" t="s">
        <v>10459</v>
      </c>
      <c r="G49" t="s">
        <v>10460</v>
      </c>
      <c r="H49" t="s">
        <v>10461</v>
      </c>
      <c r="I49" t="s">
        <v>10462</v>
      </c>
      <c r="J49" t="s">
        <v>10463</v>
      </c>
      <c r="K49" t="s">
        <v>10464</v>
      </c>
      <c r="L49" t="s">
        <v>10465</v>
      </c>
      <c r="M49" t="s">
        <v>10466</v>
      </c>
      <c r="N49" t="s">
        <v>10467</v>
      </c>
    </row>
    <row r="50">
      <c r="A50" s="5" t="s">
        <v>382</v>
      </c>
      <c r="B50" t="s">
        <v>7413</v>
      </c>
      <c r="C50" t="s">
        <v>10468</v>
      </c>
      <c r="D50" t="s">
        <v>10469</v>
      </c>
      <c r="E50" t="s">
        <v>10470</v>
      </c>
      <c r="F50" t="s">
        <v>10471</v>
      </c>
      <c r="G50" t="s">
        <v>10472</v>
      </c>
      <c r="H50" t="s">
        <v>10473</v>
      </c>
      <c r="I50" t="s">
        <v>10474</v>
      </c>
      <c r="J50" t="s">
        <v>10475</v>
      </c>
      <c r="K50" t="s">
        <v>10476</v>
      </c>
      <c r="L50" t="s">
        <v>10477</v>
      </c>
      <c r="M50" t="s">
        <v>10478</v>
      </c>
      <c r="N50" t="s">
        <v>10479</v>
      </c>
    </row>
    <row r="51">
      <c r="A51" s="5" t="s">
        <v>382</v>
      </c>
      <c r="B51" t="s">
        <v>7420</v>
      </c>
      <c r="C51" t="s">
        <v>10480</v>
      </c>
      <c r="D51" t="s">
        <v>10481</v>
      </c>
      <c r="E51" t="s">
        <v>10482</v>
      </c>
      <c r="F51" t="s">
        <v>10483</v>
      </c>
      <c r="G51" t="s">
        <v>10484</v>
      </c>
      <c r="H51" t="s">
        <v>10485</v>
      </c>
      <c r="I51" t="s">
        <v>10486</v>
      </c>
      <c r="J51" t="s">
        <v>10487</v>
      </c>
      <c r="K51" t="s">
        <v>10488</v>
      </c>
      <c r="L51" t="s">
        <v>10489</v>
      </c>
      <c r="M51" t="s">
        <v>10490</v>
      </c>
      <c r="N51" t="s">
        <v>10491</v>
      </c>
    </row>
    <row r="52">
      <c r="A52" s="5" t="s">
        <v>382</v>
      </c>
      <c r="B52" t="s">
        <v>7421</v>
      </c>
      <c r="C52" t="s">
        <v>10492</v>
      </c>
      <c r="D52" t="s">
        <v>5823</v>
      </c>
      <c r="E52" t="s">
        <v>10493</v>
      </c>
      <c r="F52" t="s">
        <v>10494</v>
      </c>
      <c r="G52" t="s">
        <v>6077</v>
      </c>
      <c r="H52" t="s">
        <v>10495</v>
      </c>
      <c r="I52" t="s">
        <v>10496</v>
      </c>
      <c r="J52" t="s">
        <v>10497</v>
      </c>
      <c r="K52" t="s">
        <v>10498</v>
      </c>
      <c r="L52" t="s">
        <v>10499</v>
      </c>
      <c r="M52" t="s">
        <v>10500</v>
      </c>
      <c r="N52" t="s">
        <v>10501</v>
      </c>
    </row>
    <row r="53">
      <c r="A53" s="5" t="s">
        <v>382</v>
      </c>
      <c r="B53" t="s">
        <v>7428</v>
      </c>
      <c r="C53" t="s">
        <v>1137</v>
      </c>
      <c r="D53" t="s">
        <v>1137</v>
      </c>
      <c r="E53" t="s">
        <v>1137</v>
      </c>
      <c r="F53" t="s">
        <v>1137</v>
      </c>
      <c r="G53" t="s">
        <v>1137</v>
      </c>
      <c r="H53" t="s">
        <v>1137</v>
      </c>
      <c r="I53" t="s">
        <v>1137</v>
      </c>
      <c r="J53" t="s">
        <v>1137</v>
      </c>
      <c r="K53" t="s">
        <v>1137</v>
      </c>
      <c r="L53" t="s">
        <v>1137</v>
      </c>
      <c r="M53" t="s">
        <v>1137</v>
      </c>
      <c r="N53" t="s">
        <v>1137</v>
      </c>
    </row>
    <row r="54">
      <c r="A54" s="5" t="s">
        <v>382</v>
      </c>
      <c r="B54" t="s">
        <v>7429</v>
      </c>
      <c r="C54" t="s">
        <v>10502</v>
      </c>
      <c r="D54" t="s">
        <v>10503</v>
      </c>
      <c r="E54" t="s">
        <v>10504</v>
      </c>
      <c r="F54" t="s">
        <v>10505</v>
      </c>
      <c r="G54" t="s">
        <v>10506</v>
      </c>
      <c r="H54" t="s">
        <v>10507</v>
      </c>
      <c r="I54" t="s">
        <v>10508</v>
      </c>
      <c r="J54" t="s">
        <v>8855</v>
      </c>
      <c r="K54" t="s">
        <v>10509</v>
      </c>
      <c r="L54" t="s">
        <v>10510</v>
      </c>
      <c r="M54" t="s">
        <v>10511</v>
      </c>
      <c r="N54" t="s">
        <v>10512</v>
      </c>
    </row>
    <row r="55">
      <c r="A55" s="5" t="s">
        <v>382</v>
      </c>
      <c r="B55" t="s">
        <v>7436</v>
      </c>
      <c r="C55" t="s">
        <v>382</v>
      </c>
      <c r="D55" t="s">
        <v>1137</v>
      </c>
      <c r="E55" t="s">
        <v>382</v>
      </c>
      <c r="F55" t="s">
        <v>1137</v>
      </c>
      <c r="G55" t="s">
        <v>382</v>
      </c>
      <c r="H55" t="s">
        <v>1137</v>
      </c>
      <c r="I55" t="s">
        <v>382</v>
      </c>
      <c r="J55" t="s">
        <v>1137</v>
      </c>
      <c r="K55" t="s">
        <v>382</v>
      </c>
      <c r="L55" t="s">
        <v>1137</v>
      </c>
      <c r="M55" t="s">
        <v>382</v>
      </c>
      <c r="N55" t="s">
        <v>1137</v>
      </c>
    </row>
    <row r="56">
      <c r="A56" s="5" t="s">
        <v>382</v>
      </c>
      <c r="B56" t="s">
        <v>7437</v>
      </c>
      <c r="C56" t="s">
        <v>10513</v>
      </c>
      <c r="D56" t="s">
        <v>10514</v>
      </c>
      <c r="E56" t="s">
        <v>10515</v>
      </c>
      <c r="F56" t="s">
        <v>10516</v>
      </c>
      <c r="G56" t="s">
        <v>10517</v>
      </c>
      <c r="H56" t="s">
        <v>10518</v>
      </c>
      <c r="I56" t="s">
        <v>10519</v>
      </c>
      <c r="J56" t="s">
        <v>10520</v>
      </c>
      <c r="K56" t="s">
        <v>10521</v>
      </c>
      <c r="L56" t="s">
        <v>10522</v>
      </c>
      <c r="M56" t="s">
        <v>10517</v>
      </c>
      <c r="N56" t="s">
        <v>10523</v>
      </c>
    </row>
    <row r="57">
      <c r="A57" s="5" t="s">
        <v>382</v>
      </c>
      <c r="B57" t="s">
        <v>7441</v>
      </c>
      <c r="C57" t="s">
        <v>10524</v>
      </c>
      <c r="D57" t="s">
        <v>10525</v>
      </c>
      <c r="E57" t="s">
        <v>10526</v>
      </c>
      <c r="F57" t="s">
        <v>10527</v>
      </c>
      <c r="G57" t="s">
        <v>7312</v>
      </c>
      <c r="H57" t="s">
        <v>10525</v>
      </c>
      <c r="I57" t="s">
        <v>7312</v>
      </c>
      <c r="J57" t="s">
        <v>10528</v>
      </c>
      <c r="K57" t="s">
        <v>10529</v>
      </c>
      <c r="L57" t="s">
        <v>10530</v>
      </c>
      <c r="M57" t="s">
        <v>7312</v>
      </c>
      <c r="N57" t="s">
        <v>10531</v>
      </c>
    </row>
    <row r="58">
      <c r="A58" s="5" t="s">
        <v>382</v>
      </c>
      <c r="B58" t="s">
        <v>7442</v>
      </c>
      <c r="C58" t="s">
        <v>10532</v>
      </c>
      <c r="D58" t="s">
        <v>10533</v>
      </c>
      <c r="E58" t="s">
        <v>4943</v>
      </c>
      <c r="F58" t="s">
        <v>10534</v>
      </c>
      <c r="G58" t="s">
        <v>10535</v>
      </c>
      <c r="H58" t="s">
        <v>10536</v>
      </c>
      <c r="I58" t="s">
        <v>10537</v>
      </c>
      <c r="J58" t="s">
        <v>10538</v>
      </c>
      <c r="K58" t="s">
        <v>10539</v>
      </c>
      <c r="L58" t="s">
        <v>10540</v>
      </c>
      <c r="M58" t="s">
        <v>10541</v>
      </c>
      <c r="N58" t="s">
        <v>6786</v>
      </c>
    </row>
    <row r="59">
      <c r="A59" s="5" t="s">
        <v>382</v>
      </c>
      <c r="B59" t="s">
        <v>7449</v>
      </c>
      <c r="C59" t="s">
        <v>382</v>
      </c>
      <c r="D59" t="s">
        <v>1137</v>
      </c>
      <c r="E59" t="s">
        <v>382</v>
      </c>
      <c r="F59" t="s">
        <v>1137</v>
      </c>
      <c r="G59" t="s">
        <v>382</v>
      </c>
      <c r="H59" t="s">
        <v>1137</v>
      </c>
      <c r="I59" t="s">
        <v>382</v>
      </c>
      <c r="J59" t="s">
        <v>1137</v>
      </c>
      <c r="K59" t="s">
        <v>382</v>
      </c>
      <c r="L59" t="s">
        <v>1137</v>
      </c>
      <c r="M59" t="s">
        <v>382</v>
      </c>
      <c r="N59" t="s">
        <v>1137</v>
      </c>
    </row>
    <row r="60">
      <c r="A60" s="5" t="s">
        <v>382</v>
      </c>
      <c r="B60" t="s">
        <v>7450</v>
      </c>
      <c r="C60" t="s">
        <v>8875</v>
      </c>
      <c r="D60" t="s">
        <v>7451</v>
      </c>
      <c r="E60" t="s">
        <v>8879</v>
      </c>
      <c r="F60" t="s">
        <v>7452</v>
      </c>
      <c r="G60" t="s">
        <v>8883</v>
      </c>
      <c r="H60" t="s">
        <v>7453</v>
      </c>
      <c r="I60" t="s">
        <v>8887</v>
      </c>
      <c r="J60" t="s">
        <v>7454</v>
      </c>
      <c r="K60" t="s">
        <v>8891</v>
      </c>
      <c r="L60" t="s">
        <v>7455</v>
      </c>
      <c r="M60" t="s">
        <v>8895</v>
      </c>
      <c r="N60" t="s">
        <v>7456</v>
      </c>
    </row>
    <row r="61">
      <c r="A61" s="5" t="s">
        <v>382</v>
      </c>
      <c r="B61" t="s">
        <v>7457</v>
      </c>
      <c r="C61" t="s">
        <v>6318</v>
      </c>
      <c r="D61" t="s">
        <v>10542</v>
      </c>
      <c r="E61" t="s">
        <v>10543</v>
      </c>
      <c r="F61" t="s">
        <v>10544</v>
      </c>
      <c r="G61" t="s">
        <v>10545</v>
      </c>
      <c r="H61" t="s">
        <v>10546</v>
      </c>
      <c r="I61" t="s">
        <v>10547</v>
      </c>
      <c r="J61" t="s">
        <v>7113</v>
      </c>
      <c r="K61" t="s">
        <v>10548</v>
      </c>
      <c r="L61" t="s">
        <v>10549</v>
      </c>
      <c r="M61" t="s">
        <v>10550</v>
      </c>
      <c r="N61" t="s">
        <v>10551</v>
      </c>
    </row>
    <row r="62">
      <c r="A62" s="5" t="s">
        <v>382</v>
      </c>
      <c r="B62" t="s">
        <v>7462</v>
      </c>
      <c r="C62" t="s">
        <v>8341</v>
      </c>
      <c r="D62" t="s">
        <v>10552</v>
      </c>
      <c r="E62" t="s">
        <v>10553</v>
      </c>
      <c r="F62" t="s">
        <v>10554</v>
      </c>
      <c r="G62" t="s">
        <v>10555</v>
      </c>
      <c r="H62" t="s">
        <v>10556</v>
      </c>
      <c r="I62" t="s">
        <v>10557</v>
      </c>
      <c r="J62" t="s">
        <v>10558</v>
      </c>
      <c r="K62" t="s">
        <v>10559</v>
      </c>
      <c r="L62" t="s">
        <v>10560</v>
      </c>
      <c r="M62" t="s">
        <v>5073</v>
      </c>
      <c r="N62" t="s">
        <v>10561</v>
      </c>
    </row>
    <row r="63">
      <c r="A63" s="5" t="s">
        <v>382</v>
      </c>
      <c r="B63" t="s">
        <v>7469</v>
      </c>
      <c r="C63" t="s">
        <v>10562</v>
      </c>
      <c r="D63" t="s">
        <v>10563</v>
      </c>
      <c r="E63" t="s">
        <v>10564</v>
      </c>
      <c r="F63" t="s">
        <v>10565</v>
      </c>
      <c r="G63" t="s">
        <v>10566</v>
      </c>
      <c r="H63" t="s">
        <v>10567</v>
      </c>
      <c r="I63" t="s">
        <v>10568</v>
      </c>
      <c r="J63" t="s">
        <v>10569</v>
      </c>
      <c r="K63" t="s">
        <v>10570</v>
      </c>
      <c r="L63" t="s">
        <v>10571</v>
      </c>
      <c r="M63" t="s">
        <v>10572</v>
      </c>
      <c r="N63" t="s">
        <v>10573</v>
      </c>
    </row>
    <row r="64">
      <c r="A64" s="5" t="s">
        <v>382</v>
      </c>
      <c r="B64" t="s">
        <v>7474</v>
      </c>
      <c r="C64" t="s">
        <v>10574</v>
      </c>
      <c r="D64" t="s">
        <v>10575</v>
      </c>
      <c r="E64" t="s">
        <v>10576</v>
      </c>
      <c r="F64" t="s">
        <v>10577</v>
      </c>
      <c r="G64" t="s">
        <v>10578</v>
      </c>
      <c r="H64" t="s">
        <v>10579</v>
      </c>
      <c r="I64" t="s">
        <v>10580</v>
      </c>
      <c r="J64" t="s">
        <v>10581</v>
      </c>
      <c r="K64" t="s">
        <v>10582</v>
      </c>
      <c r="L64" t="s">
        <v>10583</v>
      </c>
      <c r="M64" t="s">
        <v>10584</v>
      </c>
      <c r="N64" t="s">
        <v>10585</v>
      </c>
    </row>
    <row r="65">
      <c r="A65" s="5" t="s">
        <v>382</v>
      </c>
      <c r="B65" t="s">
        <v>7480</v>
      </c>
      <c r="C65" t="s">
        <v>7312</v>
      </c>
      <c r="D65" t="s">
        <v>7312</v>
      </c>
      <c r="E65" t="s">
        <v>10586</v>
      </c>
      <c r="F65" t="s">
        <v>10587</v>
      </c>
      <c r="G65" t="s">
        <v>10588</v>
      </c>
      <c r="H65" t="s">
        <v>10589</v>
      </c>
      <c r="I65" t="s">
        <v>10588</v>
      </c>
      <c r="J65" t="s">
        <v>10590</v>
      </c>
      <c r="K65" t="s">
        <v>10591</v>
      </c>
      <c r="L65" t="s">
        <v>10592</v>
      </c>
      <c r="M65" t="s">
        <v>10586</v>
      </c>
      <c r="N65" t="s">
        <v>10593</v>
      </c>
    </row>
    <row r="66">
      <c r="A66" s="5" t="s">
        <v>382</v>
      </c>
      <c r="B66" t="s">
        <v>7482</v>
      </c>
      <c r="C66" t="s">
        <v>1137</v>
      </c>
      <c r="D66" t="s">
        <v>10594</v>
      </c>
      <c r="E66" t="s">
        <v>1137</v>
      </c>
      <c r="F66" t="s">
        <v>10595</v>
      </c>
      <c r="G66" t="s">
        <v>1137</v>
      </c>
      <c r="H66" t="s">
        <v>10596</v>
      </c>
      <c r="I66" t="s">
        <v>1137</v>
      </c>
      <c r="J66" t="s">
        <v>10597</v>
      </c>
      <c r="K66" t="s">
        <v>1137</v>
      </c>
      <c r="L66" t="s">
        <v>10598</v>
      </c>
      <c r="M66" t="s">
        <v>1137</v>
      </c>
      <c r="N66" t="s">
        <v>10599</v>
      </c>
    </row>
    <row r="67">
      <c r="A67" s="5" t="s">
        <v>382</v>
      </c>
      <c r="B67" t="s">
        <v>7483</v>
      </c>
      <c r="C67" t="s">
        <v>10600</v>
      </c>
      <c r="D67" t="s">
        <v>10601</v>
      </c>
      <c r="E67" t="s">
        <v>10602</v>
      </c>
      <c r="F67" t="s">
        <v>10603</v>
      </c>
      <c r="G67" t="s">
        <v>10604</v>
      </c>
      <c r="H67" t="s">
        <v>10603</v>
      </c>
      <c r="I67" t="s">
        <v>10605</v>
      </c>
      <c r="J67" t="s">
        <v>10606</v>
      </c>
      <c r="K67" t="s">
        <v>10607</v>
      </c>
      <c r="L67" t="s">
        <v>10608</v>
      </c>
      <c r="M67" t="s">
        <v>10609</v>
      </c>
      <c r="N67" t="s">
        <v>10610</v>
      </c>
    </row>
    <row r="68">
      <c r="A68" s="5" t="s">
        <v>382</v>
      </c>
      <c r="B68" t="s">
        <v>7489</v>
      </c>
      <c r="C68" t="s">
        <v>10611</v>
      </c>
      <c r="D68" t="s">
        <v>10612</v>
      </c>
      <c r="E68" t="s">
        <v>10613</v>
      </c>
      <c r="F68" t="s">
        <v>5104</v>
      </c>
      <c r="G68" t="s">
        <v>10614</v>
      </c>
      <c r="H68" t="s">
        <v>10615</v>
      </c>
      <c r="I68" t="s">
        <v>10616</v>
      </c>
      <c r="J68" t="s">
        <v>10617</v>
      </c>
      <c r="K68" t="s">
        <v>10618</v>
      </c>
      <c r="L68" t="s">
        <v>10619</v>
      </c>
      <c r="M68" t="s">
        <v>10620</v>
      </c>
      <c r="N68" t="s">
        <v>10621</v>
      </c>
    </row>
    <row r="69">
      <c r="A69" s="5" t="s">
        <v>382</v>
      </c>
      <c r="B69" t="s">
        <v>7495</v>
      </c>
      <c r="C69" t="s">
        <v>10622</v>
      </c>
      <c r="D69" t="s">
        <v>10623</v>
      </c>
      <c r="E69" t="s">
        <v>10624</v>
      </c>
      <c r="F69" t="s">
        <v>10625</v>
      </c>
      <c r="G69" t="s">
        <v>10626</v>
      </c>
      <c r="H69" t="s">
        <v>10627</v>
      </c>
      <c r="I69" t="s">
        <v>10628</v>
      </c>
      <c r="J69" t="s">
        <v>10629</v>
      </c>
      <c r="K69" t="s">
        <v>10630</v>
      </c>
      <c r="L69" t="s">
        <v>10631</v>
      </c>
      <c r="M69" t="s">
        <v>10632</v>
      </c>
      <c r="N69" t="s">
        <v>10633</v>
      </c>
    </row>
    <row r="70">
      <c r="A70" s="5" t="s">
        <v>382</v>
      </c>
      <c r="B70" t="s">
        <v>7502</v>
      </c>
      <c r="C70" t="s">
        <v>9132</v>
      </c>
      <c r="D70" t="s">
        <v>10634</v>
      </c>
      <c r="E70" t="s">
        <v>9133</v>
      </c>
      <c r="F70" t="s">
        <v>7874</v>
      </c>
      <c r="G70" t="s">
        <v>9134</v>
      </c>
      <c r="H70" t="s">
        <v>10635</v>
      </c>
      <c r="I70" t="s">
        <v>9135</v>
      </c>
      <c r="J70" t="s">
        <v>10636</v>
      </c>
      <c r="K70" t="s">
        <v>9136</v>
      </c>
      <c r="L70" t="s">
        <v>10637</v>
      </c>
      <c r="M70" t="s">
        <v>9137</v>
      </c>
      <c r="N70" t="s">
        <v>10638</v>
      </c>
    </row>
    <row r="71">
      <c r="A71" s="5" t="s">
        <v>382</v>
      </c>
      <c r="B71" t="s">
        <v>7509</v>
      </c>
      <c r="C71" t="s">
        <v>10639</v>
      </c>
      <c r="D71" t="s">
        <v>10640</v>
      </c>
      <c r="E71" t="s">
        <v>10641</v>
      </c>
      <c r="F71" t="s">
        <v>10642</v>
      </c>
      <c r="G71" t="s">
        <v>10643</v>
      </c>
      <c r="H71" t="s">
        <v>10644</v>
      </c>
      <c r="I71" t="s">
        <v>10645</v>
      </c>
      <c r="J71" t="s">
        <v>10646</v>
      </c>
      <c r="K71" t="s">
        <v>10647</v>
      </c>
      <c r="L71" t="s">
        <v>10648</v>
      </c>
      <c r="M71" t="s">
        <v>10649</v>
      </c>
      <c r="N71" t="s">
        <v>10650</v>
      </c>
    </row>
    <row r="72">
      <c r="A72" s="5" t="s">
        <v>382</v>
      </c>
      <c r="B72" t="s">
        <v>7516</v>
      </c>
      <c r="C72" t="s">
        <v>382</v>
      </c>
      <c r="D72" t="s">
        <v>382</v>
      </c>
      <c r="E72" t="s">
        <v>382</v>
      </c>
      <c r="F72" t="s">
        <v>382</v>
      </c>
      <c r="G72" t="s">
        <v>382</v>
      </c>
      <c r="H72" t="s">
        <v>382</v>
      </c>
      <c r="I72" t="s">
        <v>382</v>
      </c>
      <c r="J72" t="s">
        <v>382</v>
      </c>
      <c r="K72" t="s">
        <v>382</v>
      </c>
      <c r="L72" t="s">
        <v>382</v>
      </c>
      <c r="M72" t="s">
        <v>382</v>
      </c>
      <c r="N72" t="s">
        <v>382</v>
      </c>
    </row>
    <row r="73">
      <c r="A73" s="5" t="s">
        <v>382</v>
      </c>
      <c r="B73" t="s">
        <v>7517</v>
      </c>
      <c r="C73" t="s">
        <v>382</v>
      </c>
      <c r="D73" t="s">
        <v>382</v>
      </c>
      <c r="E73" t="s">
        <v>382</v>
      </c>
      <c r="F73" t="s">
        <v>382</v>
      </c>
      <c r="G73" t="s">
        <v>382</v>
      </c>
      <c r="H73" t="s">
        <v>382</v>
      </c>
      <c r="I73" t="s">
        <v>382</v>
      </c>
      <c r="J73" t="s">
        <v>382</v>
      </c>
      <c r="K73" t="s">
        <v>382</v>
      </c>
      <c r="L73" t="s">
        <v>382</v>
      </c>
      <c r="M73" t="s">
        <v>382</v>
      </c>
      <c r="N73" t="s">
        <v>382</v>
      </c>
    </row>
    <row r="74">
      <c r="A74" s="5" t="s">
        <v>382</v>
      </c>
      <c r="B74" t="s">
        <v>7518</v>
      </c>
      <c r="C74" t="s">
        <v>10651</v>
      </c>
      <c r="D74" t="s">
        <v>10652</v>
      </c>
      <c r="E74" t="s">
        <v>10653</v>
      </c>
      <c r="F74" t="s">
        <v>10654</v>
      </c>
      <c r="G74" t="s">
        <v>10655</v>
      </c>
      <c r="H74" t="s">
        <v>4745</v>
      </c>
      <c r="I74" t="s">
        <v>10656</v>
      </c>
      <c r="J74" t="s">
        <v>10657</v>
      </c>
      <c r="K74" t="s">
        <v>10658</v>
      </c>
      <c r="L74" t="s">
        <v>6871</v>
      </c>
      <c r="M74" t="s">
        <v>10659</v>
      </c>
      <c r="N74" t="s">
        <v>10660</v>
      </c>
    </row>
    <row r="75">
      <c r="A75" s="5" t="s">
        <v>382</v>
      </c>
      <c r="B75" t="s">
        <v>7524</v>
      </c>
      <c r="C75" t="s">
        <v>382</v>
      </c>
      <c r="D75" t="s">
        <v>382</v>
      </c>
      <c r="E75" t="s">
        <v>382</v>
      </c>
      <c r="F75" t="s">
        <v>382</v>
      </c>
      <c r="G75" t="s">
        <v>382</v>
      </c>
      <c r="H75" t="s">
        <v>382</v>
      </c>
      <c r="I75" t="s">
        <v>382</v>
      </c>
      <c r="J75" t="s">
        <v>382</v>
      </c>
      <c r="K75" t="s">
        <v>382</v>
      </c>
      <c r="L75" t="s">
        <v>382</v>
      </c>
      <c r="M75" t="s">
        <v>382</v>
      </c>
      <c r="N75" t="s">
        <v>382</v>
      </c>
    </row>
    <row r="76">
      <c r="A76" s="5" t="s">
        <v>382</v>
      </c>
      <c r="B76" t="s">
        <v>7525</v>
      </c>
      <c r="C76" t="s">
        <v>10661</v>
      </c>
      <c r="D76" t="s">
        <v>1137</v>
      </c>
      <c r="E76" t="s">
        <v>10662</v>
      </c>
      <c r="F76" t="s">
        <v>1137</v>
      </c>
      <c r="G76" t="s">
        <v>10663</v>
      </c>
      <c r="H76" t="s">
        <v>1137</v>
      </c>
      <c r="I76" t="s">
        <v>1137</v>
      </c>
      <c r="J76" t="s">
        <v>1137</v>
      </c>
      <c r="K76" t="s">
        <v>1137</v>
      </c>
      <c r="L76" t="s">
        <v>1137</v>
      </c>
      <c r="M76" t="s">
        <v>10664</v>
      </c>
      <c r="N76" t="s">
        <v>1137</v>
      </c>
    </row>
    <row r="77">
      <c r="A77" s="5" t="s">
        <v>382</v>
      </c>
      <c r="B77" t="s">
        <v>7526</v>
      </c>
      <c r="C77" t="s">
        <v>1137</v>
      </c>
      <c r="D77" t="s">
        <v>1137</v>
      </c>
      <c r="E77" t="s">
        <v>1137</v>
      </c>
      <c r="F77" t="s">
        <v>1137</v>
      </c>
      <c r="G77" t="s">
        <v>1137</v>
      </c>
      <c r="H77" t="s">
        <v>1137</v>
      </c>
      <c r="I77" t="s">
        <v>1137</v>
      </c>
      <c r="J77" t="s">
        <v>1137</v>
      </c>
      <c r="K77" t="s">
        <v>1137</v>
      </c>
      <c r="L77" t="s">
        <v>1137</v>
      </c>
      <c r="M77" t="s">
        <v>1137</v>
      </c>
      <c r="N77" t="s">
        <v>1137</v>
      </c>
    </row>
    <row r="78">
      <c r="A78" s="5" t="s">
        <v>382</v>
      </c>
      <c r="B78" t="s">
        <v>7527</v>
      </c>
      <c r="C78" t="s">
        <v>10665</v>
      </c>
      <c r="D78" t="s">
        <v>10666</v>
      </c>
      <c r="E78" t="s">
        <v>10667</v>
      </c>
      <c r="F78" t="s">
        <v>10668</v>
      </c>
      <c r="G78" t="s">
        <v>6820</v>
      </c>
      <c r="H78" t="s">
        <v>10669</v>
      </c>
      <c r="I78" t="s">
        <v>1137</v>
      </c>
      <c r="J78" t="s">
        <v>1137</v>
      </c>
      <c r="K78" t="s">
        <v>10670</v>
      </c>
      <c r="L78" t="s">
        <v>10671</v>
      </c>
      <c r="M78" t="s">
        <v>10672</v>
      </c>
      <c r="N78" t="s">
        <v>10673</v>
      </c>
    </row>
    <row r="79">
      <c r="A79" s="5" t="s">
        <v>382</v>
      </c>
      <c r="B79" t="s">
        <v>7528</v>
      </c>
      <c r="C79" t="s">
        <v>10674</v>
      </c>
      <c r="D79" t="s">
        <v>10675</v>
      </c>
      <c r="E79" t="s">
        <v>10676</v>
      </c>
      <c r="F79" t="s">
        <v>10677</v>
      </c>
      <c r="G79" t="s">
        <v>10678</v>
      </c>
      <c r="H79" t="s">
        <v>10679</v>
      </c>
      <c r="I79" t="s">
        <v>10680</v>
      </c>
      <c r="J79" t="s">
        <v>10681</v>
      </c>
      <c r="K79" t="s">
        <v>10682</v>
      </c>
      <c r="L79" t="s">
        <v>10683</v>
      </c>
      <c r="M79" t="s">
        <v>10684</v>
      </c>
      <c r="N79" t="s">
        <v>10685</v>
      </c>
    </row>
    <row r="80">
      <c r="A80" s="5" t="s">
        <v>382</v>
      </c>
      <c r="B80" t="s">
        <v>7535</v>
      </c>
      <c r="C80" t="s">
        <v>10686</v>
      </c>
      <c r="D80" t="s">
        <v>10687</v>
      </c>
      <c r="E80" t="s">
        <v>10688</v>
      </c>
      <c r="F80" t="s">
        <v>10689</v>
      </c>
      <c r="G80" t="s">
        <v>10690</v>
      </c>
      <c r="H80" t="s">
        <v>10691</v>
      </c>
      <c r="I80" t="s">
        <v>10692</v>
      </c>
      <c r="J80" t="s">
        <v>10693</v>
      </c>
      <c r="K80" t="s">
        <v>10694</v>
      </c>
      <c r="L80" t="s">
        <v>10695</v>
      </c>
      <c r="M80" t="s">
        <v>10696</v>
      </c>
      <c r="N80" t="s">
        <v>10697</v>
      </c>
    </row>
    <row r="81">
      <c r="A81" s="5" t="s">
        <v>382</v>
      </c>
      <c r="B81" t="s">
        <v>7542</v>
      </c>
      <c r="C81" t="s">
        <v>2121</v>
      </c>
      <c r="D81" t="s">
        <v>10698</v>
      </c>
      <c r="E81" t="s">
        <v>10699</v>
      </c>
      <c r="F81" t="s">
        <v>10700</v>
      </c>
      <c r="G81" t="s">
        <v>6631</v>
      </c>
      <c r="H81" t="s">
        <v>2384</v>
      </c>
      <c r="I81" t="s">
        <v>10701</v>
      </c>
      <c r="J81" t="s">
        <v>6680</v>
      </c>
      <c r="K81" t="s">
        <v>5881</v>
      </c>
      <c r="L81" t="s">
        <v>10702</v>
      </c>
      <c r="M81" t="s">
        <v>10703</v>
      </c>
      <c r="N81" t="s">
        <v>2758</v>
      </c>
    </row>
    <row r="82">
      <c r="A82" s="5" t="s">
        <v>382</v>
      </c>
      <c r="B82" t="s">
        <v>7548</v>
      </c>
      <c r="C82" t="s">
        <v>10704</v>
      </c>
      <c r="D82" t="s">
        <v>10705</v>
      </c>
      <c r="E82" t="s">
        <v>10706</v>
      </c>
      <c r="F82" t="s">
        <v>10707</v>
      </c>
      <c r="G82" t="s">
        <v>10708</v>
      </c>
      <c r="H82" t="s">
        <v>10589</v>
      </c>
      <c r="I82" t="s">
        <v>10709</v>
      </c>
      <c r="J82" t="s">
        <v>10710</v>
      </c>
      <c r="K82" t="s">
        <v>10711</v>
      </c>
      <c r="L82" t="s">
        <v>10712</v>
      </c>
      <c r="M82" t="s">
        <v>10713</v>
      </c>
      <c r="N82" t="s">
        <v>10714</v>
      </c>
    </row>
    <row r="83">
      <c r="A83" s="5" t="s">
        <v>382</v>
      </c>
      <c r="B83" t="s">
        <v>7554</v>
      </c>
      <c r="C83" t="s">
        <v>10715</v>
      </c>
      <c r="D83" t="s">
        <v>10716</v>
      </c>
      <c r="E83" t="s">
        <v>10717</v>
      </c>
      <c r="F83" t="s">
        <v>10718</v>
      </c>
      <c r="G83" t="s">
        <v>10719</v>
      </c>
      <c r="H83" t="s">
        <v>10720</v>
      </c>
      <c r="I83" t="s">
        <v>3770</v>
      </c>
      <c r="J83" t="s">
        <v>10721</v>
      </c>
      <c r="K83" t="s">
        <v>10722</v>
      </c>
      <c r="L83" t="s">
        <v>8938</v>
      </c>
      <c r="M83" t="s">
        <v>10723</v>
      </c>
      <c r="N83" t="s">
        <v>10724</v>
      </c>
    </row>
    <row r="84">
      <c r="A84" s="5" t="s">
        <v>382</v>
      </c>
      <c r="B84" t="s">
        <v>7561</v>
      </c>
      <c r="C84" t="s">
        <v>9361</v>
      </c>
      <c r="D84" t="s">
        <v>10725</v>
      </c>
      <c r="E84" t="s">
        <v>9362</v>
      </c>
      <c r="F84" t="s">
        <v>10726</v>
      </c>
      <c r="G84" t="s">
        <v>9363</v>
      </c>
      <c r="H84" t="s">
        <v>10727</v>
      </c>
      <c r="I84" t="s">
        <v>9364</v>
      </c>
      <c r="J84" t="s">
        <v>10728</v>
      </c>
      <c r="K84" t="s">
        <v>9365</v>
      </c>
      <c r="L84" t="s">
        <v>10729</v>
      </c>
      <c r="M84" t="s">
        <v>9366</v>
      </c>
      <c r="N84" t="s">
        <v>10730</v>
      </c>
    </row>
    <row r="85">
      <c r="A85" s="5" t="s">
        <v>382</v>
      </c>
      <c r="B85" t="s">
        <v>7568</v>
      </c>
      <c r="C85" t="s">
        <v>10731</v>
      </c>
      <c r="D85" t="s">
        <v>10732</v>
      </c>
      <c r="E85" t="s">
        <v>10733</v>
      </c>
      <c r="F85" t="s">
        <v>10734</v>
      </c>
      <c r="G85" t="s">
        <v>10735</v>
      </c>
      <c r="H85" t="s">
        <v>10736</v>
      </c>
      <c r="I85" t="s">
        <v>10737</v>
      </c>
      <c r="J85" t="s">
        <v>10738</v>
      </c>
      <c r="K85" t="s">
        <v>10739</v>
      </c>
      <c r="L85" t="s">
        <v>10740</v>
      </c>
      <c r="M85" t="s">
        <v>10741</v>
      </c>
      <c r="N85" t="s">
        <v>10742</v>
      </c>
    </row>
    <row r="86">
      <c r="A86" s="5" t="s">
        <v>382</v>
      </c>
      <c r="B86" t="s">
        <v>7575</v>
      </c>
      <c r="C86" t="s">
        <v>10743</v>
      </c>
      <c r="D86" t="s">
        <v>10744</v>
      </c>
      <c r="E86" t="s">
        <v>10745</v>
      </c>
      <c r="F86" t="s">
        <v>10746</v>
      </c>
      <c r="G86" t="s">
        <v>10747</v>
      </c>
      <c r="H86" t="s">
        <v>10748</v>
      </c>
      <c r="I86" t="s">
        <v>10749</v>
      </c>
      <c r="J86" t="s">
        <v>6918</v>
      </c>
      <c r="K86" t="s">
        <v>10750</v>
      </c>
      <c r="L86" t="s">
        <v>10751</v>
      </c>
      <c r="M86" t="s">
        <v>10745</v>
      </c>
      <c r="N86" t="s">
        <v>9108</v>
      </c>
    </row>
    <row r="87">
      <c r="A87" s="5" t="s">
        <v>382</v>
      </c>
      <c r="B87" t="s">
        <v>7581</v>
      </c>
      <c r="C87" t="s">
        <v>10752</v>
      </c>
      <c r="D87" t="s">
        <v>10753</v>
      </c>
      <c r="E87" t="s">
        <v>10754</v>
      </c>
      <c r="F87" t="s">
        <v>10755</v>
      </c>
      <c r="G87" t="s">
        <v>10756</v>
      </c>
      <c r="H87" t="s">
        <v>10757</v>
      </c>
      <c r="I87" t="s">
        <v>10758</v>
      </c>
      <c r="J87" t="s">
        <v>8382</v>
      </c>
      <c r="K87" t="s">
        <v>10759</v>
      </c>
      <c r="L87" t="s">
        <v>10760</v>
      </c>
      <c r="M87" t="s">
        <v>10761</v>
      </c>
      <c r="N87" t="s">
        <v>10762</v>
      </c>
    </row>
    <row r="88">
      <c r="A88" s="5" t="s">
        <v>382</v>
      </c>
      <c r="B88" t="s">
        <v>7588</v>
      </c>
      <c r="C88" t="s">
        <v>10763</v>
      </c>
      <c r="D88" t="s">
        <v>8292</v>
      </c>
      <c r="E88" t="s">
        <v>10764</v>
      </c>
      <c r="F88" t="s">
        <v>10765</v>
      </c>
      <c r="G88" t="s">
        <v>10766</v>
      </c>
      <c r="H88" t="s">
        <v>10767</v>
      </c>
      <c r="I88" t="s">
        <v>10768</v>
      </c>
      <c r="J88" t="s">
        <v>10769</v>
      </c>
      <c r="K88" t="s">
        <v>9980</v>
      </c>
      <c r="L88" t="s">
        <v>10770</v>
      </c>
      <c r="M88" t="s">
        <v>10771</v>
      </c>
      <c r="N88" t="s">
        <v>10772</v>
      </c>
    </row>
    <row r="89">
      <c r="A89" s="5" t="s">
        <v>382</v>
      </c>
      <c r="B89" t="s">
        <v>7594</v>
      </c>
      <c r="C89" t="s">
        <v>10773</v>
      </c>
      <c r="D89" t="s">
        <v>10774</v>
      </c>
      <c r="E89" t="s">
        <v>10775</v>
      </c>
      <c r="F89" t="s">
        <v>10776</v>
      </c>
      <c r="G89" t="s">
        <v>10777</v>
      </c>
      <c r="H89" t="s">
        <v>10331</v>
      </c>
      <c r="I89" t="s">
        <v>10778</v>
      </c>
      <c r="J89" t="s">
        <v>10779</v>
      </c>
      <c r="K89" t="s">
        <v>10780</v>
      </c>
      <c r="L89" t="s">
        <v>10781</v>
      </c>
      <c r="M89" t="s">
        <v>10782</v>
      </c>
      <c r="N89" t="s">
        <v>10331</v>
      </c>
    </row>
    <row r="90">
      <c r="A90" s="5" t="s">
        <v>382</v>
      </c>
      <c r="B90" t="s">
        <v>7601</v>
      </c>
      <c r="C90" t="s">
        <v>10783</v>
      </c>
      <c r="D90" t="s">
        <v>10784</v>
      </c>
      <c r="E90" t="s">
        <v>10785</v>
      </c>
      <c r="F90" t="s">
        <v>10786</v>
      </c>
      <c r="G90" t="s">
        <v>10787</v>
      </c>
      <c r="H90" t="s">
        <v>10788</v>
      </c>
      <c r="I90" t="s">
        <v>10789</v>
      </c>
      <c r="J90" t="s">
        <v>10155</v>
      </c>
      <c r="K90" t="s">
        <v>10790</v>
      </c>
      <c r="L90" t="s">
        <v>1307</v>
      </c>
      <c r="M90" t="s">
        <v>9821</v>
      </c>
      <c r="N90" t="s">
        <v>2114</v>
      </c>
    </row>
    <row r="91">
      <c r="A91" s="5" t="s">
        <v>382</v>
      </c>
      <c r="B91" t="s">
        <v>7605</v>
      </c>
      <c r="C91" t="s">
        <v>10791</v>
      </c>
      <c r="D91" t="s">
        <v>10792</v>
      </c>
      <c r="E91" t="s">
        <v>10793</v>
      </c>
      <c r="F91" t="s">
        <v>10794</v>
      </c>
      <c r="G91" t="s">
        <v>10795</v>
      </c>
      <c r="H91" t="s">
        <v>10796</v>
      </c>
      <c r="I91" t="s">
        <v>10797</v>
      </c>
      <c r="J91" t="s">
        <v>10798</v>
      </c>
      <c r="K91" t="s">
        <v>10799</v>
      </c>
      <c r="L91" t="s">
        <v>10800</v>
      </c>
      <c r="M91" t="s">
        <v>10801</v>
      </c>
      <c r="N91" t="s">
        <v>10802</v>
      </c>
    </row>
    <row r="92">
      <c r="A92" s="5" t="s">
        <v>382</v>
      </c>
      <c r="B92" t="s">
        <v>7612</v>
      </c>
      <c r="C92" t="s">
        <v>10803</v>
      </c>
      <c r="D92" t="s">
        <v>10804</v>
      </c>
      <c r="E92" t="s">
        <v>10805</v>
      </c>
      <c r="F92" t="s">
        <v>10806</v>
      </c>
      <c r="G92" t="s">
        <v>10807</v>
      </c>
      <c r="H92" t="s">
        <v>10808</v>
      </c>
      <c r="I92" t="s">
        <v>10809</v>
      </c>
      <c r="J92" t="s">
        <v>10810</v>
      </c>
      <c r="K92" t="s">
        <v>10811</v>
      </c>
      <c r="L92" t="s">
        <v>10812</v>
      </c>
      <c r="M92" t="s">
        <v>10813</v>
      </c>
      <c r="N92" t="s">
        <v>10814</v>
      </c>
    </row>
    <row r="93">
      <c r="A93" s="5" t="s">
        <v>382</v>
      </c>
      <c r="B93" t="s">
        <v>7619</v>
      </c>
      <c r="C93" t="s">
        <v>10815</v>
      </c>
      <c r="D93" t="s">
        <v>10816</v>
      </c>
      <c r="E93" t="s">
        <v>10817</v>
      </c>
      <c r="F93" t="s">
        <v>10818</v>
      </c>
      <c r="G93" t="s">
        <v>4326</v>
      </c>
      <c r="H93" t="s">
        <v>10819</v>
      </c>
      <c r="I93" t="s">
        <v>10820</v>
      </c>
      <c r="J93" t="s">
        <v>10821</v>
      </c>
      <c r="K93" t="s">
        <v>10822</v>
      </c>
      <c r="L93" t="s">
        <v>5557</v>
      </c>
      <c r="M93" t="s">
        <v>10823</v>
      </c>
      <c r="N93" t="s">
        <v>10824</v>
      </c>
    </row>
    <row r="94">
      <c r="A94" s="5" t="s">
        <v>382</v>
      </c>
      <c r="B94" t="s">
        <v>7626</v>
      </c>
      <c r="C94" t="s">
        <v>382</v>
      </c>
      <c r="D94" t="s">
        <v>1137</v>
      </c>
      <c r="E94" t="s">
        <v>382</v>
      </c>
      <c r="F94" t="s">
        <v>1137</v>
      </c>
      <c r="G94" t="s">
        <v>382</v>
      </c>
      <c r="H94" t="s">
        <v>1137</v>
      </c>
      <c r="I94" t="s">
        <v>382</v>
      </c>
      <c r="J94" t="s">
        <v>1137</v>
      </c>
      <c r="K94" t="s">
        <v>382</v>
      </c>
      <c r="L94" t="s">
        <v>1137</v>
      </c>
      <c r="M94" t="s">
        <v>382</v>
      </c>
      <c r="N94" t="s">
        <v>1137</v>
      </c>
    </row>
    <row r="95">
      <c r="A95" s="5" t="s">
        <v>382</v>
      </c>
      <c r="B95" t="s">
        <v>7627</v>
      </c>
      <c r="C95" t="s">
        <v>382</v>
      </c>
      <c r="D95" t="s">
        <v>1137</v>
      </c>
      <c r="E95" t="s">
        <v>382</v>
      </c>
      <c r="F95" t="s">
        <v>1137</v>
      </c>
      <c r="G95" t="s">
        <v>382</v>
      </c>
      <c r="H95" t="s">
        <v>1137</v>
      </c>
      <c r="I95" t="s">
        <v>382</v>
      </c>
      <c r="J95" t="s">
        <v>382</v>
      </c>
      <c r="K95" t="s">
        <v>382</v>
      </c>
      <c r="L95" t="s">
        <v>382</v>
      </c>
      <c r="M95" t="s">
        <v>382</v>
      </c>
      <c r="N95" t="s">
        <v>1137</v>
      </c>
    </row>
    <row r="96">
      <c r="A96" s="5" t="s">
        <v>382</v>
      </c>
      <c r="B96" t="s">
        <v>7628</v>
      </c>
      <c r="C96" t="s">
        <v>10825</v>
      </c>
      <c r="D96" t="s">
        <v>10826</v>
      </c>
      <c r="E96" t="s">
        <v>10827</v>
      </c>
      <c r="F96" t="s">
        <v>10828</v>
      </c>
      <c r="G96" t="s">
        <v>10829</v>
      </c>
      <c r="H96" t="s">
        <v>10830</v>
      </c>
      <c r="I96" t="s">
        <v>10831</v>
      </c>
      <c r="J96" t="s">
        <v>7155</v>
      </c>
      <c r="K96" t="s">
        <v>10832</v>
      </c>
      <c r="L96" t="s">
        <v>10833</v>
      </c>
      <c r="M96" t="s">
        <v>10834</v>
      </c>
      <c r="N96" t="s">
        <v>10835</v>
      </c>
    </row>
    <row r="97">
      <c r="A97" s="5" t="s">
        <v>382</v>
      </c>
      <c r="B97" t="s">
        <v>7635</v>
      </c>
      <c r="C97" t="s">
        <v>1137</v>
      </c>
      <c r="D97" t="s">
        <v>7312</v>
      </c>
      <c r="E97" t="s">
        <v>1137</v>
      </c>
      <c r="F97" t="s">
        <v>10836</v>
      </c>
      <c r="G97" t="s">
        <v>1137</v>
      </c>
      <c r="H97" t="s">
        <v>7312</v>
      </c>
      <c r="I97" t="s">
        <v>1137</v>
      </c>
      <c r="J97" t="s">
        <v>7312</v>
      </c>
      <c r="K97" t="s">
        <v>1137</v>
      </c>
      <c r="L97" t="s">
        <v>10837</v>
      </c>
      <c r="M97" t="s">
        <v>1137</v>
      </c>
      <c r="N97" t="s">
        <v>7312</v>
      </c>
    </row>
    <row r="98">
      <c r="A98" s="5" t="s">
        <v>382</v>
      </c>
      <c r="B98" t="s">
        <v>7637</v>
      </c>
      <c r="C98" t="s">
        <v>382</v>
      </c>
      <c r="D98" t="s">
        <v>382</v>
      </c>
      <c r="E98" t="s">
        <v>382</v>
      </c>
      <c r="F98" t="s">
        <v>382</v>
      </c>
      <c r="G98" t="s">
        <v>382</v>
      </c>
      <c r="H98" t="s">
        <v>382</v>
      </c>
      <c r="I98" t="s">
        <v>382</v>
      </c>
      <c r="J98" t="s">
        <v>382</v>
      </c>
      <c r="K98" t="s">
        <v>382</v>
      </c>
      <c r="L98" t="s">
        <v>382</v>
      </c>
      <c r="M98" t="s">
        <v>382</v>
      </c>
      <c r="N98" t="s">
        <v>382</v>
      </c>
    </row>
    <row r="99">
      <c r="A99" s="5" t="s">
        <v>382</v>
      </c>
      <c r="B99" t="s">
        <v>7638</v>
      </c>
      <c r="C99" t="s">
        <v>10838</v>
      </c>
      <c r="D99" t="s">
        <v>10839</v>
      </c>
      <c r="E99" t="s">
        <v>10840</v>
      </c>
      <c r="F99" t="s">
        <v>10841</v>
      </c>
      <c r="G99" t="s">
        <v>10842</v>
      </c>
      <c r="H99" t="s">
        <v>10843</v>
      </c>
      <c r="I99" t="s">
        <v>10844</v>
      </c>
      <c r="J99" t="s">
        <v>10845</v>
      </c>
      <c r="K99" t="s">
        <v>10846</v>
      </c>
      <c r="L99" t="s">
        <v>10847</v>
      </c>
      <c r="M99" t="s">
        <v>10848</v>
      </c>
      <c r="N99" t="s">
        <v>10849</v>
      </c>
    </row>
    <row r="100">
      <c r="A100" s="5" t="s">
        <v>382</v>
      </c>
      <c r="B100" t="s">
        <v>7645</v>
      </c>
      <c r="C100" t="s">
        <v>5408</v>
      </c>
      <c r="D100" t="s">
        <v>10850</v>
      </c>
      <c r="E100" t="s">
        <v>6006</v>
      </c>
      <c r="F100" t="s">
        <v>10851</v>
      </c>
      <c r="G100" t="s">
        <v>2784</v>
      </c>
      <c r="H100" t="s">
        <v>10852</v>
      </c>
      <c r="I100" t="s">
        <v>4158</v>
      </c>
      <c r="J100" t="s">
        <v>10853</v>
      </c>
      <c r="K100" t="s">
        <v>10854</v>
      </c>
      <c r="L100" t="s">
        <v>10855</v>
      </c>
      <c r="M100" t="s">
        <v>10856</v>
      </c>
      <c r="N100" t="s">
        <v>1260</v>
      </c>
    </row>
    <row r="101">
      <c r="A101" s="5" t="s">
        <v>382</v>
      </c>
      <c r="B101" t="s">
        <v>7651</v>
      </c>
      <c r="C101" t="s">
        <v>382</v>
      </c>
      <c r="D101" t="s">
        <v>382</v>
      </c>
      <c r="E101" t="s">
        <v>382</v>
      </c>
      <c r="F101" t="s">
        <v>382</v>
      </c>
      <c r="G101" t="s">
        <v>382</v>
      </c>
      <c r="H101" t="s">
        <v>382</v>
      </c>
      <c r="I101" t="s">
        <v>382</v>
      </c>
      <c r="J101" t="s">
        <v>382</v>
      </c>
      <c r="K101" t="s">
        <v>382</v>
      </c>
      <c r="L101" t="s">
        <v>382</v>
      </c>
      <c r="M101" t="s">
        <v>382</v>
      </c>
      <c r="N101" t="s">
        <v>382</v>
      </c>
    </row>
    <row r="102">
      <c r="A102" s="5" t="s">
        <v>382</v>
      </c>
      <c r="B102" t="s">
        <v>7652</v>
      </c>
      <c r="C102" t="s">
        <v>382</v>
      </c>
      <c r="D102" t="s">
        <v>382</v>
      </c>
      <c r="E102" t="s">
        <v>382</v>
      </c>
      <c r="F102" t="s">
        <v>382</v>
      </c>
      <c r="G102" t="s">
        <v>382</v>
      </c>
      <c r="H102" t="s">
        <v>382</v>
      </c>
      <c r="I102" t="s">
        <v>382</v>
      </c>
      <c r="J102" t="s">
        <v>382</v>
      </c>
      <c r="K102" t="s">
        <v>382</v>
      </c>
      <c r="L102" t="s">
        <v>382</v>
      </c>
      <c r="M102" t="s">
        <v>382</v>
      </c>
      <c r="N102" t="s">
        <v>382</v>
      </c>
    </row>
    <row r="103">
      <c r="A103" s="5" t="s">
        <v>382</v>
      </c>
      <c r="B103" t="s">
        <v>7653</v>
      </c>
      <c r="C103" t="s">
        <v>10857</v>
      </c>
      <c r="D103" t="s">
        <v>10858</v>
      </c>
      <c r="E103" t="s">
        <v>10859</v>
      </c>
      <c r="F103" t="s">
        <v>10860</v>
      </c>
      <c r="G103" t="s">
        <v>10861</v>
      </c>
      <c r="H103" t="s">
        <v>10862</v>
      </c>
      <c r="I103" t="s">
        <v>10863</v>
      </c>
      <c r="J103" t="s">
        <v>10864</v>
      </c>
      <c r="K103" t="s">
        <v>10865</v>
      </c>
      <c r="L103" t="s">
        <v>10866</v>
      </c>
      <c r="M103" t="s">
        <v>10867</v>
      </c>
      <c r="N103" t="s">
        <v>10868</v>
      </c>
    </row>
    <row r="104">
      <c r="A104" s="5" t="s">
        <v>382</v>
      </c>
      <c r="B104" t="s">
        <v>7654</v>
      </c>
      <c r="C104" t="s">
        <v>10869</v>
      </c>
      <c r="D104" t="s">
        <v>10870</v>
      </c>
      <c r="E104" t="s">
        <v>10871</v>
      </c>
      <c r="F104" t="s">
        <v>9457</v>
      </c>
      <c r="G104" t="s">
        <v>10697</v>
      </c>
      <c r="H104" t="s">
        <v>10872</v>
      </c>
      <c r="I104" t="s">
        <v>10873</v>
      </c>
      <c r="J104" t="s">
        <v>10874</v>
      </c>
      <c r="K104" t="s">
        <v>10875</v>
      </c>
      <c r="L104" t="s">
        <v>10876</v>
      </c>
      <c r="M104" t="s">
        <v>7925</v>
      </c>
      <c r="N104" t="s">
        <v>10877</v>
      </c>
    </row>
    <row r="105">
      <c r="A105" s="5" t="s">
        <v>382</v>
      </c>
      <c r="B105" t="s">
        <v>7661</v>
      </c>
      <c r="C105" t="s">
        <v>10878</v>
      </c>
      <c r="D105" t="s">
        <v>10879</v>
      </c>
      <c r="E105" t="s">
        <v>10880</v>
      </c>
      <c r="F105" t="s">
        <v>10881</v>
      </c>
      <c r="G105" t="s">
        <v>10882</v>
      </c>
      <c r="H105" t="s">
        <v>10883</v>
      </c>
      <c r="I105" t="s">
        <v>10884</v>
      </c>
      <c r="J105" t="s">
        <v>10885</v>
      </c>
      <c r="K105" t="s">
        <v>10886</v>
      </c>
      <c r="L105" t="s">
        <v>10887</v>
      </c>
      <c r="M105" t="s">
        <v>10888</v>
      </c>
      <c r="N105" t="s">
        <v>10889</v>
      </c>
    </row>
    <row r="106">
      <c r="A106" s="5" t="s">
        <v>382</v>
      </c>
      <c r="B106" t="s">
        <v>7667</v>
      </c>
      <c r="C106" t="s">
        <v>10890</v>
      </c>
      <c r="D106" t="s">
        <v>3707</v>
      </c>
      <c r="E106" t="s">
        <v>10891</v>
      </c>
      <c r="F106" t="s">
        <v>5081</v>
      </c>
      <c r="G106" t="s">
        <v>4114</v>
      </c>
      <c r="H106" t="s">
        <v>10892</v>
      </c>
      <c r="I106" t="s">
        <v>10367</v>
      </c>
      <c r="J106" t="s">
        <v>10893</v>
      </c>
      <c r="K106" t="s">
        <v>10894</v>
      </c>
      <c r="L106" t="s">
        <v>10895</v>
      </c>
      <c r="M106" t="s">
        <v>5178</v>
      </c>
      <c r="N106" t="s">
        <v>10896</v>
      </c>
    </row>
    <row r="107">
      <c r="A107" s="5" t="s">
        <v>382</v>
      </c>
      <c r="B107" t="s">
        <v>7674</v>
      </c>
      <c r="C107" t="s">
        <v>10897</v>
      </c>
      <c r="D107" t="s">
        <v>10898</v>
      </c>
      <c r="E107" t="s">
        <v>10899</v>
      </c>
      <c r="F107" t="s">
        <v>10900</v>
      </c>
      <c r="G107" t="s">
        <v>10901</v>
      </c>
      <c r="H107" t="s">
        <v>10902</v>
      </c>
      <c r="I107" t="s">
        <v>10903</v>
      </c>
      <c r="J107" t="s">
        <v>10904</v>
      </c>
      <c r="K107" t="s">
        <v>10905</v>
      </c>
      <c r="L107" t="s">
        <v>10906</v>
      </c>
      <c r="M107" t="s">
        <v>10907</v>
      </c>
      <c r="N107" t="s">
        <v>10908</v>
      </c>
    </row>
    <row r="108">
      <c r="A108" s="5" t="s">
        <v>382</v>
      </c>
      <c r="B108" t="s">
        <v>7681</v>
      </c>
      <c r="C108" t="s">
        <v>10909</v>
      </c>
      <c r="D108" t="s">
        <v>4849</v>
      </c>
      <c r="E108" t="s">
        <v>10910</v>
      </c>
      <c r="F108" t="s">
        <v>9109</v>
      </c>
      <c r="G108" t="s">
        <v>10911</v>
      </c>
      <c r="H108" t="s">
        <v>10912</v>
      </c>
      <c r="I108" t="s">
        <v>10913</v>
      </c>
      <c r="J108" t="s">
        <v>10914</v>
      </c>
      <c r="K108" t="s">
        <v>10915</v>
      </c>
      <c r="L108" t="s">
        <v>10916</v>
      </c>
      <c r="M108" t="s">
        <v>7403</v>
      </c>
      <c r="N108" t="s">
        <v>10917</v>
      </c>
    </row>
    <row r="109">
      <c r="A109" s="5" t="s">
        <v>382</v>
      </c>
      <c r="B109" t="s">
        <v>7688</v>
      </c>
      <c r="C109" t="s">
        <v>10003</v>
      </c>
      <c r="D109" t="s">
        <v>10918</v>
      </c>
      <c r="E109" t="s">
        <v>10004</v>
      </c>
      <c r="F109" t="s">
        <v>7740</v>
      </c>
      <c r="G109" t="s">
        <v>10005</v>
      </c>
      <c r="H109" t="s">
        <v>10919</v>
      </c>
      <c r="I109" t="s">
        <v>10006</v>
      </c>
      <c r="J109" t="s">
        <v>6971</v>
      </c>
      <c r="K109" t="s">
        <v>10007</v>
      </c>
      <c r="L109" t="s">
        <v>10920</v>
      </c>
      <c r="M109" t="s">
        <v>10005</v>
      </c>
      <c r="N109" t="s">
        <v>10921</v>
      </c>
    </row>
    <row r="110">
      <c r="A110" s="5" t="s">
        <v>382</v>
      </c>
      <c r="B110" t="s">
        <v>7695</v>
      </c>
      <c r="C110" t="s">
        <v>10922</v>
      </c>
      <c r="D110" t="s">
        <v>10923</v>
      </c>
      <c r="E110" t="s">
        <v>10924</v>
      </c>
      <c r="F110" t="s">
        <v>10925</v>
      </c>
      <c r="G110" t="s">
        <v>10926</v>
      </c>
      <c r="H110" t="s">
        <v>10927</v>
      </c>
      <c r="I110" t="s">
        <v>10928</v>
      </c>
      <c r="J110" t="s">
        <v>10929</v>
      </c>
      <c r="K110" t="s">
        <v>10930</v>
      </c>
      <c r="L110" t="s">
        <v>10931</v>
      </c>
      <c r="M110" t="s">
        <v>10932</v>
      </c>
      <c r="N110" t="s">
        <v>10933</v>
      </c>
    </row>
    <row r="111">
      <c r="A111" s="5" t="s">
        <v>382</v>
      </c>
      <c r="B111" t="s">
        <v>7702</v>
      </c>
      <c r="C111" t="s">
        <v>10934</v>
      </c>
      <c r="D111" t="s">
        <v>10935</v>
      </c>
      <c r="E111" t="s">
        <v>10936</v>
      </c>
      <c r="F111" t="s">
        <v>10937</v>
      </c>
      <c r="G111" t="s">
        <v>10938</v>
      </c>
      <c r="H111" t="s">
        <v>10939</v>
      </c>
      <c r="I111" t="s">
        <v>10940</v>
      </c>
      <c r="J111" t="s">
        <v>10941</v>
      </c>
      <c r="K111" t="s">
        <v>10942</v>
      </c>
      <c r="L111" t="s">
        <v>10943</v>
      </c>
      <c r="M111" t="s">
        <v>10944</v>
      </c>
      <c r="N111" t="s">
        <v>10945</v>
      </c>
    </row>
    <row r="112">
      <c r="A112" s="5" t="s">
        <v>382</v>
      </c>
      <c r="B112" t="s">
        <v>7709</v>
      </c>
      <c r="C112" t="s">
        <v>10946</v>
      </c>
      <c r="D112" t="s">
        <v>10947</v>
      </c>
      <c r="E112" t="s">
        <v>10948</v>
      </c>
      <c r="F112" t="s">
        <v>10949</v>
      </c>
      <c r="G112" t="s">
        <v>10950</v>
      </c>
      <c r="H112" t="s">
        <v>10951</v>
      </c>
      <c r="I112" t="s">
        <v>10952</v>
      </c>
      <c r="J112" t="s">
        <v>10953</v>
      </c>
      <c r="K112" t="s">
        <v>10954</v>
      </c>
      <c r="L112" t="s">
        <v>10955</v>
      </c>
      <c r="M112" t="s">
        <v>10956</v>
      </c>
      <c r="N112" t="s">
        <v>10957</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942</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N3"/>
  </mergeCells>
  <pageMargins left="0.7" right="0.7" top="0.75" bottom="0.75" header="0.3" footer="0.3"/>
  <pageSetup paperSize="9" orientation="portrait" horizontalDpi="300" verticalDpi="300"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105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3269</v>
      </c>
      <c r="D4" s="2" t="s">
        <v>3270</v>
      </c>
      <c r="E4" s="2" t="s">
        <v>3271</v>
      </c>
      <c r="F4" s="2" t="s">
        <v>3272</v>
      </c>
      <c r="G4" s="2" t="s">
        <v>3273</v>
      </c>
      <c r="H4" s="2" t="s">
        <v>3274</v>
      </c>
      <c r="I4" s="2" t="s">
        <v>3275</v>
      </c>
      <c r="J4" s="2" t="s">
        <v>3276</v>
      </c>
      <c r="K4" s="2" t="s">
        <v>3277</v>
      </c>
      <c r="L4" s="2" t="s">
        <v>3278</v>
      </c>
      <c r="M4" s="2" t="s">
        <v>3279</v>
      </c>
      <c r="N4" s="2" t="s">
        <v>3280</v>
      </c>
    </row>
    <row r="5">
      <c r="A5" s="5" t="s">
        <v>382</v>
      </c>
      <c r="B5" t="s">
        <v>7185</v>
      </c>
      <c r="C5" t="s">
        <v>10958</v>
      </c>
      <c r="D5" t="s">
        <v>10130</v>
      </c>
      <c r="E5" t="s">
        <v>10959</v>
      </c>
      <c r="F5" t="s">
        <v>10132</v>
      </c>
      <c r="G5" t="s">
        <v>8591</v>
      </c>
      <c r="H5" t="s">
        <v>10133</v>
      </c>
      <c r="I5" t="s">
        <v>10960</v>
      </c>
      <c r="J5" t="s">
        <v>10135</v>
      </c>
      <c r="K5" t="s">
        <v>10961</v>
      </c>
      <c r="L5" t="s">
        <v>10137</v>
      </c>
      <c r="M5" t="s">
        <v>10962</v>
      </c>
      <c r="N5" t="s">
        <v>10139</v>
      </c>
    </row>
    <row r="6">
      <c r="A6" s="5" t="s">
        <v>382</v>
      </c>
      <c r="B6" t="s">
        <v>7192</v>
      </c>
      <c r="C6" t="s">
        <v>10963</v>
      </c>
      <c r="D6" t="s">
        <v>10141</v>
      </c>
      <c r="E6" t="s">
        <v>10964</v>
      </c>
      <c r="F6" t="s">
        <v>10143</v>
      </c>
      <c r="G6" t="s">
        <v>10965</v>
      </c>
      <c r="H6" t="s">
        <v>10145</v>
      </c>
      <c r="I6" t="s">
        <v>7676</v>
      </c>
      <c r="J6" t="s">
        <v>10147</v>
      </c>
      <c r="K6" t="s">
        <v>10966</v>
      </c>
      <c r="L6" t="s">
        <v>10149</v>
      </c>
      <c r="M6" t="s">
        <v>10967</v>
      </c>
      <c r="N6" t="s">
        <v>10151</v>
      </c>
    </row>
    <row r="7">
      <c r="A7" s="5" t="s">
        <v>382</v>
      </c>
      <c r="B7" t="s">
        <v>7199</v>
      </c>
      <c r="C7" t="s">
        <v>10968</v>
      </c>
      <c r="D7" t="s">
        <v>10153</v>
      </c>
      <c r="E7" t="s">
        <v>10969</v>
      </c>
      <c r="F7" t="s">
        <v>5231</v>
      </c>
      <c r="G7" t="s">
        <v>10970</v>
      </c>
      <c r="H7" t="s">
        <v>2353</v>
      </c>
      <c r="I7" t="s">
        <v>10971</v>
      </c>
      <c r="J7" t="s">
        <v>10156</v>
      </c>
      <c r="K7" t="s">
        <v>10972</v>
      </c>
      <c r="L7" t="s">
        <v>10158</v>
      </c>
      <c r="M7" t="s">
        <v>5688</v>
      </c>
      <c r="N7" t="s">
        <v>6915</v>
      </c>
    </row>
    <row r="8">
      <c r="A8" s="5" t="s">
        <v>382</v>
      </c>
      <c r="B8" t="s">
        <v>7205</v>
      </c>
      <c r="C8" t="s">
        <v>10973</v>
      </c>
      <c r="D8" t="s">
        <v>10160</v>
      </c>
      <c r="E8" t="s">
        <v>10974</v>
      </c>
      <c r="F8" t="s">
        <v>10162</v>
      </c>
      <c r="G8" t="s">
        <v>10975</v>
      </c>
      <c r="H8" t="s">
        <v>10164</v>
      </c>
      <c r="I8" t="s">
        <v>10976</v>
      </c>
      <c r="J8" t="s">
        <v>10166</v>
      </c>
      <c r="K8" t="s">
        <v>10977</v>
      </c>
      <c r="L8" t="s">
        <v>10168</v>
      </c>
      <c r="M8" t="s">
        <v>10978</v>
      </c>
      <c r="N8" t="s">
        <v>10170</v>
      </c>
    </row>
    <row r="9">
      <c r="A9" s="5" t="s">
        <v>382</v>
      </c>
      <c r="B9" t="s">
        <v>7212</v>
      </c>
      <c r="C9" t="s">
        <v>1137</v>
      </c>
      <c r="D9" t="s">
        <v>1137</v>
      </c>
      <c r="E9" t="s">
        <v>1137</v>
      </c>
      <c r="F9" t="s">
        <v>1137</v>
      </c>
      <c r="G9" t="s">
        <v>1137</v>
      </c>
      <c r="H9" t="s">
        <v>1137</v>
      </c>
      <c r="I9" t="s">
        <v>1137</v>
      </c>
      <c r="J9" t="s">
        <v>1137</v>
      </c>
      <c r="K9" t="s">
        <v>1137</v>
      </c>
      <c r="L9" t="s">
        <v>1137</v>
      </c>
      <c r="M9" t="s">
        <v>1137</v>
      </c>
      <c r="N9" t="s">
        <v>1137</v>
      </c>
    </row>
    <row r="10">
      <c r="A10" s="5" t="s">
        <v>382</v>
      </c>
      <c r="B10" t="s">
        <v>7213</v>
      </c>
      <c r="C10" t="s">
        <v>382</v>
      </c>
      <c r="D10" t="s">
        <v>7214</v>
      </c>
      <c r="E10" t="s">
        <v>382</v>
      </c>
      <c r="F10" t="s">
        <v>7215</v>
      </c>
      <c r="G10" t="s">
        <v>382</v>
      </c>
      <c r="H10" t="s">
        <v>7216</v>
      </c>
      <c r="I10" t="s">
        <v>382</v>
      </c>
      <c r="J10" t="s">
        <v>1137</v>
      </c>
      <c r="K10" t="s">
        <v>382</v>
      </c>
      <c r="L10" t="s">
        <v>7217</v>
      </c>
      <c r="M10" t="s">
        <v>382</v>
      </c>
      <c r="N10" t="s">
        <v>7218</v>
      </c>
    </row>
    <row r="11">
      <c r="A11" s="5" t="s">
        <v>382</v>
      </c>
      <c r="B11" t="s">
        <v>7219</v>
      </c>
      <c r="C11" t="s">
        <v>6745</v>
      </c>
      <c r="D11" t="s">
        <v>9778</v>
      </c>
      <c r="E11" t="s">
        <v>10979</v>
      </c>
      <c r="F11" t="s">
        <v>10173</v>
      </c>
      <c r="G11" t="s">
        <v>10980</v>
      </c>
      <c r="H11" t="s">
        <v>10175</v>
      </c>
      <c r="I11" t="s">
        <v>10981</v>
      </c>
      <c r="J11" t="s">
        <v>10177</v>
      </c>
      <c r="K11" t="s">
        <v>7852</v>
      </c>
      <c r="L11" t="s">
        <v>10179</v>
      </c>
      <c r="M11" t="s">
        <v>10982</v>
      </c>
      <c r="N11" t="s">
        <v>3525</v>
      </c>
    </row>
    <row r="12">
      <c r="A12" s="5" t="s">
        <v>382</v>
      </c>
      <c r="B12" t="s">
        <v>7226</v>
      </c>
      <c r="C12" t="s">
        <v>5056</v>
      </c>
      <c r="D12" t="s">
        <v>10182</v>
      </c>
      <c r="E12" t="s">
        <v>10983</v>
      </c>
      <c r="F12" t="s">
        <v>6410</v>
      </c>
      <c r="G12" t="s">
        <v>6369</v>
      </c>
      <c r="H12" t="s">
        <v>10185</v>
      </c>
      <c r="I12" t="s">
        <v>10984</v>
      </c>
      <c r="J12" t="s">
        <v>10187</v>
      </c>
      <c r="K12" t="s">
        <v>10985</v>
      </c>
      <c r="L12" t="s">
        <v>10189</v>
      </c>
      <c r="M12" t="s">
        <v>10986</v>
      </c>
      <c r="N12" t="s">
        <v>10191</v>
      </c>
    </row>
    <row r="13">
      <c r="A13" s="5" t="s">
        <v>382</v>
      </c>
      <c r="B13" t="s">
        <v>7233</v>
      </c>
      <c r="C13" t="s">
        <v>10987</v>
      </c>
      <c r="D13" t="s">
        <v>10193</v>
      </c>
      <c r="E13" t="s">
        <v>10988</v>
      </c>
      <c r="F13" t="s">
        <v>10195</v>
      </c>
      <c r="G13" t="s">
        <v>10989</v>
      </c>
      <c r="H13" t="s">
        <v>10064</v>
      </c>
      <c r="I13" t="s">
        <v>10990</v>
      </c>
      <c r="J13" t="s">
        <v>10197</v>
      </c>
      <c r="K13" t="s">
        <v>10991</v>
      </c>
      <c r="L13" t="s">
        <v>10199</v>
      </c>
      <c r="M13" t="s">
        <v>10992</v>
      </c>
      <c r="N13" t="s">
        <v>10201</v>
      </c>
    </row>
    <row r="14">
      <c r="A14" s="5" t="s">
        <v>382</v>
      </c>
      <c r="B14" t="s">
        <v>7240</v>
      </c>
      <c r="C14" t="s">
        <v>10993</v>
      </c>
      <c r="D14" t="s">
        <v>10203</v>
      </c>
      <c r="E14" t="s">
        <v>10994</v>
      </c>
      <c r="F14" t="s">
        <v>10205</v>
      </c>
      <c r="G14" t="s">
        <v>10995</v>
      </c>
      <c r="H14" t="s">
        <v>10207</v>
      </c>
      <c r="I14" t="s">
        <v>10996</v>
      </c>
      <c r="J14" t="s">
        <v>10209</v>
      </c>
      <c r="K14" t="s">
        <v>10997</v>
      </c>
      <c r="L14" t="s">
        <v>10211</v>
      </c>
      <c r="M14" t="s">
        <v>10998</v>
      </c>
      <c r="N14" t="s">
        <v>10212</v>
      </c>
    </row>
    <row r="15">
      <c r="A15" s="5" t="s">
        <v>382</v>
      </c>
      <c r="B15" t="s">
        <v>7247</v>
      </c>
      <c r="C15" t="s">
        <v>10999</v>
      </c>
      <c r="D15" t="s">
        <v>10213</v>
      </c>
      <c r="E15" t="s">
        <v>11000</v>
      </c>
      <c r="F15" t="s">
        <v>10215</v>
      </c>
      <c r="G15" t="s">
        <v>10215</v>
      </c>
      <c r="H15" t="s">
        <v>10217</v>
      </c>
      <c r="I15" t="s">
        <v>11001</v>
      </c>
      <c r="J15" t="s">
        <v>10219</v>
      </c>
      <c r="K15" t="s">
        <v>11002</v>
      </c>
      <c r="L15" t="s">
        <v>10221</v>
      </c>
      <c r="M15" t="s">
        <v>11003</v>
      </c>
      <c r="N15" t="s">
        <v>10223</v>
      </c>
    </row>
    <row r="16">
      <c r="A16" s="5" t="s">
        <v>382</v>
      </c>
      <c r="B16" t="s">
        <v>7254</v>
      </c>
      <c r="C16" t="s">
        <v>7969</v>
      </c>
      <c r="D16" t="s">
        <v>10225</v>
      </c>
      <c r="E16" t="s">
        <v>7971</v>
      </c>
      <c r="F16" t="s">
        <v>10227</v>
      </c>
      <c r="G16" t="s">
        <v>7969</v>
      </c>
      <c r="H16" t="s">
        <v>10229</v>
      </c>
      <c r="I16" t="s">
        <v>7974</v>
      </c>
      <c r="J16" t="s">
        <v>10231</v>
      </c>
      <c r="K16" t="s">
        <v>7976</v>
      </c>
      <c r="L16" t="s">
        <v>10233</v>
      </c>
      <c r="M16" t="s">
        <v>6383</v>
      </c>
      <c r="N16" t="s">
        <v>10235</v>
      </c>
    </row>
    <row r="17">
      <c r="A17" s="5" t="s">
        <v>382</v>
      </c>
      <c r="B17" t="s">
        <v>7261</v>
      </c>
      <c r="C17" t="s">
        <v>4685</v>
      </c>
      <c r="D17" t="s">
        <v>10236</v>
      </c>
      <c r="E17" t="s">
        <v>11004</v>
      </c>
      <c r="F17" t="s">
        <v>10238</v>
      </c>
      <c r="G17" t="s">
        <v>6075</v>
      </c>
      <c r="H17" t="s">
        <v>2784</v>
      </c>
      <c r="I17" t="s">
        <v>11005</v>
      </c>
      <c r="J17" t="s">
        <v>10239</v>
      </c>
      <c r="K17" t="s">
        <v>4660</v>
      </c>
      <c r="L17" t="s">
        <v>3695</v>
      </c>
      <c r="M17" t="s">
        <v>11006</v>
      </c>
      <c r="N17" t="s">
        <v>6464</v>
      </c>
    </row>
    <row r="18">
      <c r="A18" s="5" t="s">
        <v>382</v>
      </c>
      <c r="B18" t="s">
        <v>7267</v>
      </c>
      <c r="C18" t="s">
        <v>11007</v>
      </c>
      <c r="D18" t="s">
        <v>10242</v>
      </c>
      <c r="E18" t="s">
        <v>11008</v>
      </c>
      <c r="F18" t="s">
        <v>10244</v>
      </c>
      <c r="G18" t="s">
        <v>11009</v>
      </c>
      <c r="H18" t="s">
        <v>10246</v>
      </c>
      <c r="I18" t="s">
        <v>11010</v>
      </c>
      <c r="J18" t="s">
        <v>10248</v>
      </c>
      <c r="K18" t="s">
        <v>11011</v>
      </c>
      <c r="L18" t="s">
        <v>1137</v>
      </c>
      <c r="M18" t="s">
        <v>11012</v>
      </c>
      <c r="N18" t="s">
        <v>10251</v>
      </c>
    </row>
    <row r="19">
      <c r="A19" s="5" t="s">
        <v>382</v>
      </c>
      <c r="B19" t="s">
        <v>7271</v>
      </c>
      <c r="C19" t="s">
        <v>382</v>
      </c>
      <c r="D19" t="s">
        <v>382</v>
      </c>
      <c r="E19" t="s">
        <v>382</v>
      </c>
      <c r="F19" t="s">
        <v>382</v>
      </c>
      <c r="G19" t="s">
        <v>382</v>
      </c>
      <c r="H19" t="s">
        <v>382</v>
      </c>
      <c r="I19" t="s">
        <v>382</v>
      </c>
      <c r="J19" t="s">
        <v>382</v>
      </c>
      <c r="K19" t="s">
        <v>382</v>
      </c>
      <c r="L19" t="s">
        <v>382</v>
      </c>
      <c r="M19" t="s">
        <v>382</v>
      </c>
      <c r="N19" t="s">
        <v>382</v>
      </c>
    </row>
    <row r="20">
      <c r="A20" s="5" t="s">
        <v>382</v>
      </c>
      <c r="B20" t="s">
        <v>7272</v>
      </c>
      <c r="C20" t="s">
        <v>11013</v>
      </c>
      <c r="D20" t="s">
        <v>10253</v>
      </c>
      <c r="E20" t="s">
        <v>11014</v>
      </c>
      <c r="F20" t="s">
        <v>10255</v>
      </c>
      <c r="G20" t="s">
        <v>11015</v>
      </c>
      <c r="H20" t="s">
        <v>10257</v>
      </c>
      <c r="I20" t="s">
        <v>11016</v>
      </c>
      <c r="J20" t="s">
        <v>10259</v>
      </c>
      <c r="K20" t="s">
        <v>11017</v>
      </c>
      <c r="L20" t="s">
        <v>10261</v>
      </c>
      <c r="M20" t="s">
        <v>11018</v>
      </c>
      <c r="N20" t="s">
        <v>10263</v>
      </c>
    </row>
    <row r="21">
      <c r="A21" s="5" t="s">
        <v>382</v>
      </c>
      <c r="B21" t="s">
        <v>7279</v>
      </c>
      <c r="C21" t="s">
        <v>382</v>
      </c>
      <c r="D21" t="s">
        <v>382</v>
      </c>
      <c r="E21" t="s">
        <v>382</v>
      </c>
      <c r="F21" t="s">
        <v>382</v>
      </c>
      <c r="G21" t="s">
        <v>382</v>
      </c>
      <c r="H21" t="s">
        <v>382</v>
      </c>
      <c r="I21" t="s">
        <v>382</v>
      </c>
      <c r="J21" t="s">
        <v>382</v>
      </c>
      <c r="K21" t="s">
        <v>382</v>
      </c>
      <c r="L21" t="s">
        <v>382</v>
      </c>
      <c r="M21" t="s">
        <v>382</v>
      </c>
      <c r="N21" t="s">
        <v>382</v>
      </c>
    </row>
    <row r="22">
      <c r="A22" s="5" t="s">
        <v>382</v>
      </c>
      <c r="B22" t="s">
        <v>7280</v>
      </c>
      <c r="C22" t="s">
        <v>10359</v>
      </c>
      <c r="D22" t="s">
        <v>10265</v>
      </c>
      <c r="E22" t="s">
        <v>11019</v>
      </c>
      <c r="F22" t="s">
        <v>10267</v>
      </c>
      <c r="G22" t="s">
        <v>11020</v>
      </c>
      <c r="H22" t="s">
        <v>10269</v>
      </c>
      <c r="I22" t="s">
        <v>11021</v>
      </c>
      <c r="J22" t="s">
        <v>10270</v>
      </c>
      <c r="K22" t="s">
        <v>11022</v>
      </c>
      <c r="L22" t="s">
        <v>10272</v>
      </c>
      <c r="M22" t="s">
        <v>3520</v>
      </c>
      <c r="N22" t="s">
        <v>10274</v>
      </c>
    </row>
    <row r="23">
      <c r="A23" s="5" t="s">
        <v>382</v>
      </c>
      <c r="B23" t="s">
        <v>7287</v>
      </c>
      <c r="C23" t="s">
        <v>382</v>
      </c>
      <c r="D23" t="s">
        <v>382</v>
      </c>
      <c r="E23" t="s">
        <v>382</v>
      </c>
      <c r="F23" t="s">
        <v>382</v>
      </c>
      <c r="G23" t="s">
        <v>382</v>
      </c>
      <c r="H23" t="s">
        <v>382</v>
      </c>
      <c r="I23" t="s">
        <v>382</v>
      </c>
      <c r="J23" t="s">
        <v>382</v>
      </c>
      <c r="K23" t="s">
        <v>382</v>
      </c>
      <c r="L23" t="s">
        <v>382</v>
      </c>
      <c r="M23" t="s">
        <v>382</v>
      </c>
      <c r="N23" t="s">
        <v>382</v>
      </c>
    </row>
    <row r="24">
      <c r="A24" s="5" t="s">
        <v>382</v>
      </c>
      <c r="B24" t="s">
        <v>7288</v>
      </c>
      <c r="C24" t="s">
        <v>11023</v>
      </c>
      <c r="D24" t="s">
        <v>10276</v>
      </c>
      <c r="E24" t="s">
        <v>11024</v>
      </c>
      <c r="F24" t="s">
        <v>10278</v>
      </c>
      <c r="G24" t="s">
        <v>11025</v>
      </c>
      <c r="H24" t="s">
        <v>10280</v>
      </c>
      <c r="I24" t="s">
        <v>11026</v>
      </c>
      <c r="J24" t="s">
        <v>10282</v>
      </c>
      <c r="K24" t="s">
        <v>11027</v>
      </c>
      <c r="L24" t="s">
        <v>10284</v>
      </c>
      <c r="M24" t="s">
        <v>11028</v>
      </c>
      <c r="N24" t="s">
        <v>10286</v>
      </c>
    </row>
    <row r="25">
      <c r="A25" s="5" t="s">
        <v>382</v>
      </c>
      <c r="B25" t="s">
        <v>7295</v>
      </c>
      <c r="C25" t="s">
        <v>382</v>
      </c>
      <c r="D25" t="s">
        <v>10287</v>
      </c>
      <c r="E25" t="s">
        <v>382</v>
      </c>
      <c r="F25" t="s">
        <v>10288</v>
      </c>
      <c r="G25" t="s">
        <v>382</v>
      </c>
      <c r="H25" t="s">
        <v>10289</v>
      </c>
      <c r="I25" t="s">
        <v>382</v>
      </c>
      <c r="J25" t="s">
        <v>10290</v>
      </c>
      <c r="K25" t="s">
        <v>382</v>
      </c>
      <c r="L25" t="s">
        <v>10287</v>
      </c>
      <c r="M25" t="s">
        <v>382</v>
      </c>
      <c r="N25" t="s">
        <v>10291</v>
      </c>
    </row>
    <row r="26">
      <c r="A26" s="5" t="s">
        <v>382</v>
      </c>
      <c r="B26" t="s">
        <v>7302</v>
      </c>
      <c r="C26" t="s">
        <v>6949</v>
      </c>
      <c r="D26" t="s">
        <v>10293</v>
      </c>
      <c r="E26" t="s">
        <v>11029</v>
      </c>
      <c r="F26" t="s">
        <v>10295</v>
      </c>
      <c r="G26" t="s">
        <v>11030</v>
      </c>
      <c r="H26" t="s">
        <v>10297</v>
      </c>
      <c r="I26" t="s">
        <v>11031</v>
      </c>
      <c r="J26" t="s">
        <v>10299</v>
      </c>
      <c r="K26" t="s">
        <v>11032</v>
      </c>
      <c r="L26" t="s">
        <v>10300</v>
      </c>
      <c r="M26" t="s">
        <v>4384</v>
      </c>
      <c r="N26" t="s">
        <v>10302</v>
      </c>
    </row>
    <row r="27">
      <c r="A27" s="5" t="s">
        <v>382</v>
      </c>
      <c r="B27" t="s">
        <v>7309</v>
      </c>
      <c r="C27" t="s">
        <v>11033</v>
      </c>
      <c r="D27" t="s">
        <v>10304</v>
      </c>
      <c r="E27" t="s">
        <v>11033</v>
      </c>
      <c r="F27" t="s">
        <v>10306</v>
      </c>
      <c r="G27" t="s">
        <v>7312</v>
      </c>
      <c r="H27" t="s">
        <v>10304</v>
      </c>
      <c r="I27" t="s">
        <v>11033</v>
      </c>
      <c r="J27" t="s">
        <v>10309</v>
      </c>
      <c r="K27" t="s">
        <v>11034</v>
      </c>
      <c r="L27" t="s">
        <v>10311</v>
      </c>
      <c r="M27" t="s">
        <v>11035</v>
      </c>
      <c r="N27" t="s">
        <v>10313</v>
      </c>
    </row>
    <row r="28">
      <c r="A28" s="5" t="s">
        <v>382</v>
      </c>
      <c r="B28" t="s">
        <v>7315</v>
      </c>
      <c r="C28" t="s">
        <v>382</v>
      </c>
      <c r="D28" t="s">
        <v>382</v>
      </c>
      <c r="E28" t="s">
        <v>382</v>
      </c>
      <c r="F28" t="s">
        <v>382</v>
      </c>
      <c r="G28" t="s">
        <v>382</v>
      </c>
      <c r="H28" t="s">
        <v>382</v>
      </c>
      <c r="I28" t="s">
        <v>382</v>
      </c>
      <c r="J28" t="s">
        <v>382</v>
      </c>
      <c r="K28" t="s">
        <v>382</v>
      </c>
      <c r="L28" t="s">
        <v>382</v>
      </c>
      <c r="M28" t="s">
        <v>382</v>
      </c>
      <c r="N28" t="s">
        <v>382</v>
      </c>
    </row>
    <row r="29">
      <c r="A29" s="5" t="s">
        <v>382</v>
      </c>
      <c r="B29" t="s">
        <v>7316</v>
      </c>
      <c r="C29" t="s">
        <v>11036</v>
      </c>
      <c r="D29" t="s">
        <v>10315</v>
      </c>
      <c r="E29" t="s">
        <v>11037</v>
      </c>
      <c r="F29" t="s">
        <v>10317</v>
      </c>
      <c r="G29" t="s">
        <v>11038</v>
      </c>
      <c r="H29" t="s">
        <v>10319</v>
      </c>
      <c r="I29" t="s">
        <v>11039</v>
      </c>
      <c r="J29" t="s">
        <v>10321</v>
      </c>
      <c r="K29" t="s">
        <v>11040</v>
      </c>
      <c r="L29" t="s">
        <v>10323</v>
      </c>
      <c r="M29" t="s">
        <v>11041</v>
      </c>
      <c r="N29" t="s">
        <v>10325</v>
      </c>
    </row>
    <row r="30">
      <c r="A30" s="5" t="s">
        <v>382</v>
      </c>
      <c r="B30" t="s">
        <v>7323</v>
      </c>
      <c r="C30" t="s">
        <v>11042</v>
      </c>
      <c r="D30" t="s">
        <v>10327</v>
      </c>
      <c r="E30" t="s">
        <v>11043</v>
      </c>
      <c r="F30" t="s">
        <v>10329</v>
      </c>
      <c r="G30" t="s">
        <v>11044</v>
      </c>
      <c r="H30" t="s">
        <v>10331</v>
      </c>
      <c r="I30" t="s">
        <v>11045</v>
      </c>
      <c r="J30" t="s">
        <v>10333</v>
      </c>
      <c r="K30" t="s">
        <v>11046</v>
      </c>
      <c r="L30" t="s">
        <v>9861</v>
      </c>
      <c r="M30" t="s">
        <v>11047</v>
      </c>
      <c r="N30" t="s">
        <v>10336</v>
      </c>
    </row>
    <row r="31">
      <c r="A31" s="5" t="s">
        <v>382</v>
      </c>
      <c r="B31" t="s">
        <v>7330</v>
      </c>
      <c r="C31" t="s">
        <v>11048</v>
      </c>
      <c r="D31" t="s">
        <v>10338</v>
      </c>
      <c r="E31" t="s">
        <v>11049</v>
      </c>
      <c r="F31" t="s">
        <v>10340</v>
      </c>
      <c r="G31" t="s">
        <v>11050</v>
      </c>
      <c r="H31" t="s">
        <v>10342</v>
      </c>
      <c r="I31" t="s">
        <v>11051</v>
      </c>
      <c r="J31" t="s">
        <v>10344</v>
      </c>
      <c r="K31" t="s">
        <v>11052</v>
      </c>
      <c r="L31" t="s">
        <v>10346</v>
      </c>
      <c r="M31" t="s">
        <v>9346</v>
      </c>
      <c r="N31" t="s">
        <v>10348</v>
      </c>
    </row>
    <row r="32">
      <c r="A32" s="5" t="s">
        <v>382</v>
      </c>
      <c r="B32" t="s">
        <v>7331</v>
      </c>
      <c r="C32" t="s">
        <v>11053</v>
      </c>
      <c r="D32" t="s">
        <v>10350</v>
      </c>
      <c r="E32" t="s">
        <v>11054</v>
      </c>
      <c r="F32" t="s">
        <v>10351</v>
      </c>
      <c r="G32" t="s">
        <v>11055</v>
      </c>
      <c r="H32" t="s">
        <v>10353</v>
      </c>
      <c r="I32" t="s">
        <v>11056</v>
      </c>
      <c r="J32" t="s">
        <v>3860</v>
      </c>
      <c r="K32" t="s">
        <v>11057</v>
      </c>
      <c r="L32" t="s">
        <v>10355</v>
      </c>
      <c r="M32" t="s">
        <v>6748</v>
      </c>
      <c r="N32" t="s">
        <v>10357</v>
      </c>
    </row>
    <row r="33">
      <c r="A33" s="5" t="s">
        <v>382</v>
      </c>
      <c r="B33" t="s">
        <v>7336</v>
      </c>
      <c r="C33" t="s">
        <v>382</v>
      </c>
      <c r="D33" t="s">
        <v>10358</v>
      </c>
      <c r="E33" t="s">
        <v>382</v>
      </c>
      <c r="F33" t="s">
        <v>10359</v>
      </c>
      <c r="G33" t="s">
        <v>382</v>
      </c>
      <c r="H33" t="s">
        <v>10360</v>
      </c>
      <c r="I33" t="s">
        <v>382</v>
      </c>
      <c r="J33" t="s">
        <v>10361</v>
      </c>
      <c r="K33" t="s">
        <v>382</v>
      </c>
      <c r="L33" t="s">
        <v>10362</v>
      </c>
      <c r="M33" t="s">
        <v>382</v>
      </c>
      <c r="N33" t="s">
        <v>10363</v>
      </c>
    </row>
    <row r="34">
      <c r="A34" s="5" t="s">
        <v>382</v>
      </c>
      <c r="B34" t="s">
        <v>7343</v>
      </c>
      <c r="C34" t="s">
        <v>5280</v>
      </c>
      <c r="D34" t="s">
        <v>10365</v>
      </c>
      <c r="E34" t="s">
        <v>11058</v>
      </c>
      <c r="F34" t="s">
        <v>10367</v>
      </c>
      <c r="G34" t="s">
        <v>11059</v>
      </c>
      <c r="H34" t="s">
        <v>10369</v>
      </c>
      <c r="I34" t="s">
        <v>11060</v>
      </c>
      <c r="J34" t="s">
        <v>10370</v>
      </c>
      <c r="K34" t="s">
        <v>5968</v>
      </c>
      <c r="L34" t="s">
        <v>10372</v>
      </c>
      <c r="M34" t="s">
        <v>8619</v>
      </c>
      <c r="N34" t="s">
        <v>10374</v>
      </c>
    </row>
    <row r="35">
      <c r="A35" s="5" t="s">
        <v>382</v>
      </c>
      <c r="B35" t="s">
        <v>7350</v>
      </c>
      <c r="C35" t="s">
        <v>11061</v>
      </c>
      <c r="D35" t="s">
        <v>10376</v>
      </c>
      <c r="E35" t="s">
        <v>11062</v>
      </c>
      <c r="F35" t="s">
        <v>10378</v>
      </c>
      <c r="G35" t="s">
        <v>7424</v>
      </c>
      <c r="H35" t="s">
        <v>7153</v>
      </c>
      <c r="I35" t="s">
        <v>11063</v>
      </c>
      <c r="J35" t="s">
        <v>3609</v>
      </c>
      <c r="K35" t="s">
        <v>11064</v>
      </c>
      <c r="L35" t="s">
        <v>10382</v>
      </c>
      <c r="M35" t="s">
        <v>6555</v>
      </c>
      <c r="N35" t="s">
        <v>10384</v>
      </c>
    </row>
    <row r="36">
      <c r="A36" s="5" t="s">
        <v>382</v>
      </c>
      <c r="B36" t="s">
        <v>7357</v>
      </c>
      <c r="C36" t="s">
        <v>11065</v>
      </c>
      <c r="D36" t="s">
        <v>1137</v>
      </c>
      <c r="E36" t="s">
        <v>11066</v>
      </c>
      <c r="F36" t="s">
        <v>1137</v>
      </c>
      <c r="G36" t="s">
        <v>11067</v>
      </c>
      <c r="H36" t="s">
        <v>1137</v>
      </c>
      <c r="I36" t="s">
        <v>11068</v>
      </c>
      <c r="J36" t="s">
        <v>1137</v>
      </c>
      <c r="K36" t="s">
        <v>11069</v>
      </c>
      <c r="L36" t="s">
        <v>1137</v>
      </c>
      <c r="M36" t="s">
        <v>11070</v>
      </c>
      <c r="N36" t="s">
        <v>1137</v>
      </c>
    </row>
    <row r="37">
      <c r="A37" s="5" t="s">
        <v>382</v>
      </c>
      <c r="B37" t="s">
        <v>7358</v>
      </c>
      <c r="C37" t="s">
        <v>11071</v>
      </c>
      <c r="D37" t="s">
        <v>10386</v>
      </c>
      <c r="E37" t="s">
        <v>11072</v>
      </c>
      <c r="F37" t="s">
        <v>10388</v>
      </c>
      <c r="G37" t="s">
        <v>8330</v>
      </c>
      <c r="H37" t="s">
        <v>10390</v>
      </c>
      <c r="I37" t="s">
        <v>5771</v>
      </c>
      <c r="J37" t="s">
        <v>10392</v>
      </c>
      <c r="K37" t="s">
        <v>11073</v>
      </c>
      <c r="L37" t="s">
        <v>4816</v>
      </c>
      <c r="M37" t="s">
        <v>11074</v>
      </c>
      <c r="N37" t="s">
        <v>10395</v>
      </c>
    </row>
    <row r="38">
      <c r="A38" s="5" t="s">
        <v>382</v>
      </c>
      <c r="B38" t="s">
        <v>7365</v>
      </c>
      <c r="C38" t="s">
        <v>11075</v>
      </c>
      <c r="D38" t="s">
        <v>4152</v>
      </c>
      <c r="E38" t="s">
        <v>11076</v>
      </c>
      <c r="F38" t="s">
        <v>10397</v>
      </c>
      <c r="G38" t="s">
        <v>11077</v>
      </c>
      <c r="H38" t="s">
        <v>2909</v>
      </c>
      <c r="I38" t="s">
        <v>4046</v>
      </c>
      <c r="J38" t="s">
        <v>10399</v>
      </c>
      <c r="K38" t="s">
        <v>5272</v>
      </c>
      <c r="L38" t="s">
        <v>10401</v>
      </c>
      <c r="M38" t="s">
        <v>3151</v>
      </c>
      <c r="N38" t="s">
        <v>10403</v>
      </c>
    </row>
    <row r="39">
      <c r="A39" s="5" t="s">
        <v>382</v>
      </c>
      <c r="B39" t="s">
        <v>7371</v>
      </c>
      <c r="C39" t="s">
        <v>11078</v>
      </c>
      <c r="D39" t="s">
        <v>10405</v>
      </c>
      <c r="E39" t="s">
        <v>11079</v>
      </c>
      <c r="F39" t="s">
        <v>10407</v>
      </c>
      <c r="G39" t="s">
        <v>11080</v>
      </c>
      <c r="H39" t="s">
        <v>10409</v>
      </c>
      <c r="I39" t="s">
        <v>11081</v>
      </c>
      <c r="J39" t="s">
        <v>10411</v>
      </c>
      <c r="K39" t="s">
        <v>11082</v>
      </c>
      <c r="L39" t="s">
        <v>10413</v>
      </c>
      <c r="M39" t="s">
        <v>11083</v>
      </c>
      <c r="N39" t="s">
        <v>10415</v>
      </c>
    </row>
    <row r="40">
      <c r="A40" s="5" t="s">
        <v>382</v>
      </c>
      <c r="B40" t="s">
        <v>7378</v>
      </c>
      <c r="C40" t="s">
        <v>1137</v>
      </c>
      <c r="D40" t="s">
        <v>10417</v>
      </c>
      <c r="E40" t="s">
        <v>1137</v>
      </c>
      <c r="F40" t="s">
        <v>10419</v>
      </c>
      <c r="G40" t="s">
        <v>1137</v>
      </c>
      <c r="H40" t="s">
        <v>10421</v>
      </c>
      <c r="I40" t="s">
        <v>1137</v>
      </c>
      <c r="J40" t="s">
        <v>10423</v>
      </c>
      <c r="K40" t="s">
        <v>1137</v>
      </c>
      <c r="L40" t="s">
        <v>10425</v>
      </c>
      <c r="M40" t="s">
        <v>1137</v>
      </c>
      <c r="N40" t="s">
        <v>10427</v>
      </c>
    </row>
    <row r="41">
      <c r="A41" s="5" t="s">
        <v>382</v>
      </c>
      <c r="B41" t="s">
        <v>7385</v>
      </c>
      <c r="C41" t="s">
        <v>11084</v>
      </c>
      <c r="D41" t="s">
        <v>10429</v>
      </c>
      <c r="E41" t="s">
        <v>11085</v>
      </c>
      <c r="F41" t="s">
        <v>6745</v>
      </c>
      <c r="G41" t="s">
        <v>11086</v>
      </c>
      <c r="H41" t="s">
        <v>10432</v>
      </c>
      <c r="I41" t="s">
        <v>11087</v>
      </c>
      <c r="J41" t="s">
        <v>10434</v>
      </c>
      <c r="K41" t="s">
        <v>11088</v>
      </c>
      <c r="L41" t="s">
        <v>10436</v>
      </c>
      <c r="M41" t="s">
        <v>8390</v>
      </c>
      <c r="N41" t="s">
        <v>10438</v>
      </c>
    </row>
    <row r="42">
      <c r="A42" s="5" t="s">
        <v>382</v>
      </c>
      <c r="B42" t="s">
        <v>7390</v>
      </c>
      <c r="C42" t="s">
        <v>11089</v>
      </c>
      <c r="D42" t="s">
        <v>10439</v>
      </c>
      <c r="E42" t="s">
        <v>11090</v>
      </c>
      <c r="F42" t="s">
        <v>10441</v>
      </c>
      <c r="G42" t="s">
        <v>11091</v>
      </c>
      <c r="H42" t="s">
        <v>10443</v>
      </c>
      <c r="I42" t="s">
        <v>11092</v>
      </c>
      <c r="J42" t="s">
        <v>10445</v>
      </c>
      <c r="K42" t="s">
        <v>11093</v>
      </c>
      <c r="L42" t="s">
        <v>10447</v>
      </c>
      <c r="M42" t="s">
        <v>11094</v>
      </c>
      <c r="N42" t="s">
        <v>10443</v>
      </c>
    </row>
    <row r="43">
      <c r="A43" s="5" t="s">
        <v>382</v>
      </c>
      <c r="B43" t="s">
        <v>7396</v>
      </c>
      <c r="C43" t="s">
        <v>382</v>
      </c>
      <c r="D43" t="s">
        <v>382</v>
      </c>
      <c r="E43" t="s">
        <v>382</v>
      </c>
      <c r="F43" t="s">
        <v>382</v>
      </c>
      <c r="G43" t="s">
        <v>382</v>
      </c>
      <c r="H43" t="s">
        <v>382</v>
      </c>
      <c r="I43" t="s">
        <v>382</v>
      </c>
      <c r="J43" t="s">
        <v>382</v>
      </c>
      <c r="K43" t="s">
        <v>382</v>
      </c>
      <c r="L43" t="s">
        <v>382</v>
      </c>
      <c r="M43" t="s">
        <v>382</v>
      </c>
      <c r="N43" t="s">
        <v>382</v>
      </c>
    </row>
    <row r="44">
      <c r="A44" s="5" t="s">
        <v>382</v>
      </c>
      <c r="B44" t="s">
        <v>7397</v>
      </c>
      <c r="C44" t="s">
        <v>382</v>
      </c>
      <c r="D44" t="s">
        <v>382</v>
      </c>
      <c r="E44" t="s">
        <v>382</v>
      </c>
      <c r="F44" t="s">
        <v>382</v>
      </c>
      <c r="G44" t="s">
        <v>382</v>
      </c>
      <c r="H44" t="s">
        <v>382</v>
      </c>
      <c r="I44" t="s">
        <v>382</v>
      </c>
      <c r="J44" t="s">
        <v>382</v>
      </c>
      <c r="K44" t="s">
        <v>382</v>
      </c>
      <c r="L44" t="s">
        <v>382</v>
      </c>
      <c r="M44" t="s">
        <v>382</v>
      </c>
      <c r="N44" t="s">
        <v>382</v>
      </c>
    </row>
    <row r="45">
      <c r="A45" s="5" t="s">
        <v>382</v>
      </c>
      <c r="B45" t="s">
        <v>7398</v>
      </c>
      <c r="C45" t="s">
        <v>11095</v>
      </c>
      <c r="D45" t="s">
        <v>6638</v>
      </c>
      <c r="E45" t="s">
        <v>11096</v>
      </c>
      <c r="F45" t="s">
        <v>10450</v>
      </c>
      <c r="G45" t="s">
        <v>11097</v>
      </c>
      <c r="H45" t="s">
        <v>10451</v>
      </c>
      <c r="I45" t="s">
        <v>11098</v>
      </c>
      <c r="J45" t="s">
        <v>10453</v>
      </c>
      <c r="K45" t="s">
        <v>11099</v>
      </c>
      <c r="L45" t="s">
        <v>6785</v>
      </c>
      <c r="M45" t="s">
        <v>11100</v>
      </c>
      <c r="N45" t="s">
        <v>10456</v>
      </c>
    </row>
    <row r="46">
      <c r="A46" s="5" t="s">
        <v>382</v>
      </c>
      <c r="B46" t="s">
        <v>7404</v>
      </c>
      <c r="C46" t="s">
        <v>382</v>
      </c>
      <c r="D46" t="s">
        <v>382</v>
      </c>
      <c r="E46" t="s">
        <v>382</v>
      </c>
      <c r="F46" t="s">
        <v>382</v>
      </c>
      <c r="G46" t="s">
        <v>382</v>
      </c>
      <c r="H46" t="s">
        <v>382</v>
      </c>
      <c r="I46" t="s">
        <v>382</v>
      </c>
      <c r="J46" t="s">
        <v>382</v>
      </c>
      <c r="K46" t="s">
        <v>382</v>
      </c>
      <c r="L46" t="s">
        <v>382</v>
      </c>
      <c r="M46" t="s">
        <v>382</v>
      </c>
      <c r="N46" t="s">
        <v>382</v>
      </c>
    </row>
    <row r="47">
      <c r="A47" s="5" t="s">
        <v>382</v>
      </c>
      <c r="B47" t="s">
        <v>7405</v>
      </c>
      <c r="C47" t="s">
        <v>382</v>
      </c>
      <c r="D47" t="s">
        <v>382</v>
      </c>
      <c r="E47" t="s">
        <v>382</v>
      </c>
      <c r="F47" t="s">
        <v>382</v>
      </c>
      <c r="G47" t="s">
        <v>382</v>
      </c>
      <c r="H47" t="s">
        <v>382</v>
      </c>
      <c r="I47" t="s">
        <v>382</v>
      </c>
      <c r="J47" t="s">
        <v>382</v>
      </c>
      <c r="K47" t="s">
        <v>382</v>
      </c>
      <c r="L47" t="s">
        <v>382</v>
      </c>
      <c r="M47" t="s">
        <v>382</v>
      </c>
      <c r="N47" t="s">
        <v>382</v>
      </c>
    </row>
    <row r="48">
      <c r="A48" s="5" t="s">
        <v>382</v>
      </c>
      <c r="B48" t="s">
        <v>7406</v>
      </c>
      <c r="C48" t="s">
        <v>382</v>
      </c>
      <c r="D48" t="s">
        <v>382</v>
      </c>
      <c r="E48" t="s">
        <v>382</v>
      </c>
      <c r="F48" t="s">
        <v>382</v>
      </c>
      <c r="G48" t="s">
        <v>382</v>
      </c>
      <c r="H48" t="s">
        <v>382</v>
      </c>
      <c r="I48" t="s">
        <v>382</v>
      </c>
      <c r="J48" t="s">
        <v>382</v>
      </c>
      <c r="K48" t="s">
        <v>382</v>
      </c>
      <c r="L48" t="s">
        <v>382</v>
      </c>
      <c r="M48" t="s">
        <v>382</v>
      </c>
      <c r="N48" t="s">
        <v>382</v>
      </c>
    </row>
    <row r="49">
      <c r="A49" s="5" t="s">
        <v>382</v>
      </c>
      <c r="B49" t="s">
        <v>7407</v>
      </c>
      <c r="C49" t="s">
        <v>11101</v>
      </c>
      <c r="D49" t="s">
        <v>4195</v>
      </c>
      <c r="E49" t="s">
        <v>11102</v>
      </c>
      <c r="F49" t="s">
        <v>10459</v>
      </c>
      <c r="G49" t="s">
        <v>11103</v>
      </c>
      <c r="H49" t="s">
        <v>10461</v>
      </c>
      <c r="I49" t="s">
        <v>11104</v>
      </c>
      <c r="J49" t="s">
        <v>10463</v>
      </c>
      <c r="K49" t="s">
        <v>11105</v>
      </c>
      <c r="L49" t="s">
        <v>10465</v>
      </c>
      <c r="M49" t="s">
        <v>11106</v>
      </c>
      <c r="N49" t="s">
        <v>10467</v>
      </c>
    </row>
    <row r="50">
      <c r="A50" s="5" t="s">
        <v>382</v>
      </c>
      <c r="B50" t="s">
        <v>7413</v>
      </c>
      <c r="C50" t="s">
        <v>11107</v>
      </c>
      <c r="D50" t="s">
        <v>10469</v>
      </c>
      <c r="E50" t="s">
        <v>11108</v>
      </c>
      <c r="F50" t="s">
        <v>10471</v>
      </c>
      <c r="G50" t="s">
        <v>11109</v>
      </c>
      <c r="H50" t="s">
        <v>10473</v>
      </c>
      <c r="I50" t="s">
        <v>11110</v>
      </c>
      <c r="J50" t="s">
        <v>10475</v>
      </c>
      <c r="K50" t="s">
        <v>11111</v>
      </c>
      <c r="L50" t="s">
        <v>10477</v>
      </c>
      <c r="M50" t="s">
        <v>11112</v>
      </c>
      <c r="N50" t="s">
        <v>10479</v>
      </c>
    </row>
    <row r="51">
      <c r="A51" s="5" t="s">
        <v>382</v>
      </c>
      <c r="B51" t="s">
        <v>7420</v>
      </c>
      <c r="C51" t="s">
        <v>11113</v>
      </c>
      <c r="D51" t="s">
        <v>10481</v>
      </c>
      <c r="E51" t="s">
        <v>11114</v>
      </c>
      <c r="F51" t="s">
        <v>10483</v>
      </c>
      <c r="G51" t="s">
        <v>11115</v>
      </c>
      <c r="H51" t="s">
        <v>10485</v>
      </c>
      <c r="I51" t="s">
        <v>11116</v>
      </c>
      <c r="J51" t="s">
        <v>10487</v>
      </c>
      <c r="K51" t="s">
        <v>11117</v>
      </c>
      <c r="L51" t="s">
        <v>10489</v>
      </c>
      <c r="M51" t="s">
        <v>11118</v>
      </c>
      <c r="N51" t="s">
        <v>10491</v>
      </c>
    </row>
    <row r="52">
      <c r="A52" s="5" t="s">
        <v>382</v>
      </c>
      <c r="B52" t="s">
        <v>7421</v>
      </c>
      <c r="C52" t="s">
        <v>11119</v>
      </c>
      <c r="D52" t="s">
        <v>5823</v>
      </c>
      <c r="E52" t="s">
        <v>11120</v>
      </c>
      <c r="F52" t="s">
        <v>10494</v>
      </c>
      <c r="G52" t="s">
        <v>11121</v>
      </c>
      <c r="H52" t="s">
        <v>10495</v>
      </c>
      <c r="I52" t="s">
        <v>11122</v>
      </c>
      <c r="J52" t="s">
        <v>10497</v>
      </c>
      <c r="K52" t="s">
        <v>11123</v>
      </c>
      <c r="L52" t="s">
        <v>10499</v>
      </c>
      <c r="M52" t="s">
        <v>11124</v>
      </c>
      <c r="N52" t="s">
        <v>10501</v>
      </c>
    </row>
    <row r="53">
      <c r="A53" s="5" t="s">
        <v>382</v>
      </c>
      <c r="B53" t="s">
        <v>7428</v>
      </c>
      <c r="C53" t="s">
        <v>382</v>
      </c>
      <c r="D53" t="s">
        <v>1137</v>
      </c>
      <c r="E53" t="s">
        <v>382</v>
      </c>
      <c r="F53" t="s">
        <v>1137</v>
      </c>
      <c r="G53" t="s">
        <v>382</v>
      </c>
      <c r="H53" t="s">
        <v>1137</v>
      </c>
      <c r="I53" t="s">
        <v>382</v>
      </c>
      <c r="J53" t="s">
        <v>1137</v>
      </c>
      <c r="K53" t="s">
        <v>382</v>
      </c>
      <c r="L53" t="s">
        <v>1137</v>
      </c>
      <c r="M53" t="s">
        <v>382</v>
      </c>
      <c r="N53" t="s">
        <v>1137</v>
      </c>
    </row>
    <row r="54">
      <c r="A54" s="5" t="s">
        <v>382</v>
      </c>
      <c r="B54" t="s">
        <v>7429</v>
      </c>
      <c r="C54" t="s">
        <v>7353</v>
      </c>
      <c r="D54" t="s">
        <v>10503</v>
      </c>
      <c r="E54" t="s">
        <v>11125</v>
      </c>
      <c r="F54" t="s">
        <v>10505</v>
      </c>
      <c r="G54" t="s">
        <v>6435</v>
      </c>
      <c r="H54" t="s">
        <v>10507</v>
      </c>
      <c r="I54" t="s">
        <v>11126</v>
      </c>
      <c r="J54" t="s">
        <v>8855</v>
      </c>
      <c r="K54" t="s">
        <v>9707</v>
      </c>
      <c r="L54" t="s">
        <v>10510</v>
      </c>
      <c r="M54" t="s">
        <v>11127</v>
      </c>
      <c r="N54" t="s">
        <v>10512</v>
      </c>
    </row>
    <row r="55">
      <c r="A55" s="5" t="s">
        <v>382</v>
      </c>
      <c r="B55" t="s">
        <v>7436</v>
      </c>
      <c r="C55" t="s">
        <v>382</v>
      </c>
      <c r="D55" t="s">
        <v>1137</v>
      </c>
      <c r="E55" t="s">
        <v>382</v>
      </c>
      <c r="F55" t="s">
        <v>1137</v>
      </c>
      <c r="G55" t="s">
        <v>382</v>
      </c>
      <c r="H55" t="s">
        <v>1137</v>
      </c>
      <c r="I55" t="s">
        <v>382</v>
      </c>
      <c r="J55" t="s">
        <v>1137</v>
      </c>
      <c r="K55" t="s">
        <v>382</v>
      </c>
      <c r="L55" t="s">
        <v>1137</v>
      </c>
      <c r="M55" t="s">
        <v>382</v>
      </c>
      <c r="N55" t="s">
        <v>1137</v>
      </c>
    </row>
    <row r="56">
      <c r="A56" s="5" t="s">
        <v>382</v>
      </c>
      <c r="B56" t="s">
        <v>7437</v>
      </c>
      <c r="C56" t="s">
        <v>11128</v>
      </c>
      <c r="D56" t="s">
        <v>10514</v>
      </c>
      <c r="E56" t="s">
        <v>11129</v>
      </c>
      <c r="F56" t="s">
        <v>10516</v>
      </c>
      <c r="G56" t="s">
        <v>11130</v>
      </c>
      <c r="H56" t="s">
        <v>10518</v>
      </c>
      <c r="I56" t="s">
        <v>11131</v>
      </c>
      <c r="J56" t="s">
        <v>10520</v>
      </c>
      <c r="K56" t="s">
        <v>11132</v>
      </c>
      <c r="L56" t="s">
        <v>10522</v>
      </c>
      <c r="M56" t="s">
        <v>11133</v>
      </c>
      <c r="N56" t="s">
        <v>10523</v>
      </c>
    </row>
    <row r="57">
      <c r="A57" s="5" t="s">
        <v>382</v>
      </c>
      <c r="B57" t="s">
        <v>7441</v>
      </c>
      <c r="C57" t="s">
        <v>11134</v>
      </c>
      <c r="D57" t="s">
        <v>10525</v>
      </c>
      <c r="E57" t="s">
        <v>11135</v>
      </c>
      <c r="F57" t="s">
        <v>10527</v>
      </c>
      <c r="G57" t="s">
        <v>11136</v>
      </c>
      <c r="H57" t="s">
        <v>10525</v>
      </c>
      <c r="I57" t="s">
        <v>11137</v>
      </c>
      <c r="J57" t="s">
        <v>10528</v>
      </c>
      <c r="K57" t="s">
        <v>11138</v>
      </c>
      <c r="L57" t="s">
        <v>10530</v>
      </c>
      <c r="M57" t="s">
        <v>11136</v>
      </c>
      <c r="N57" t="s">
        <v>10531</v>
      </c>
    </row>
    <row r="58">
      <c r="A58" s="5" t="s">
        <v>382</v>
      </c>
      <c r="B58" t="s">
        <v>7442</v>
      </c>
      <c r="C58" t="s">
        <v>11139</v>
      </c>
      <c r="D58" t="s">
        <v>10533</v>
      </c>
      <c r="E58" t="s">
        <v>11140</v>
      </c>
      <c r="F58" t="s">
        <v>10534</v>
      </c>
      <c r="G58" t="s">
        <v>11141</v>
      </c>
      <c r="H58" t="s">
        <v>10536</v>
      </c>
      <c r="I58" t="s">
        <v>11142</v>
      </c>
      <c r="J58" t="s">
        <v>10538</v>
      </c>
      <c r="K58" t="s">
        <v>11143</v>
      </c>
      <c r="L58" t="s">
        <v>10540</v>
      </c>
      <c r="M58" t="s">
        <v>11144</v>
      </c>
      <c r="N58" t="s">
        <v>6786</v>
      </c>
    </row>
    <row r="59">
      <c r="A59" s="5" t="s">
        <v>382</v>
      </c>
      <c r="B59" t="s">
        <v>7449</v>
      </c>
      <c r="C59" t="s">
        <v>382</v>
      </c>
      <c r="D59" t="s">
        <v>1137</v>
      </c>
      <c r="E59" t="s">
        <v>382</v>
      </c>
      <c r="F59" t="s">
        <v>1137</v>
      </c>
      <c r="G59" t="s">
        <v>382</v>
      </c>
      <c r="H59" t="s">
        <v>1137</v>
      </c>
      <c r="I59" t="s">
        <v>382</v>
      </c>
      <c r="J59" t="s">
        <v>1137</v>
      </c>
      <c r="K59" t="s">
        <v>382</v>
      </c>
      <c r="L59" t="s">
        <v>1137</v>
      </c>
      <c r="M59" t="s">
        <v>382</v>
      </c>
      <c r="N59" t="s">
        <v>1137</v>
      </c>
    </row>
    <row r="60">
      <c r="A60" s="5" t="s">
        <v>382</v>
      </c>
      <c r="B60" t="s">
        <v>7450</v>
      </c>
      <c r="C60" t="s">
        <v>11145</v>
      </c>
      <c r="D60" t="s">
        <v>7451</v>
      </c>
      <c r="E60" t="s">
        <v>11146</v>
      </c>
      <c r="F60" t="s">
        <v>7452</v>
      </c>
      <c r="G60" t="s">
        <v>11147</v>
      </c>
      <c r="H60" t="s">
        <v>7453</v>
      </c>
      <c r="I60" t="s">
        <v>11148</v>
      </c>
      <c r="J60" t="s">
        <v>7454</v>
      </c>
      <c r="K60" t="s">
        <v>11149</v>
      </c>
      <c r="L60" t="s">
        <v>7455</v>
      </c>
      <c r="M60" t="s">
        <v>11150</v>
      </c>
      <c r="N60" t="s">
        <v>7456</v>
      </c>
    </row>
    <row r="61">
      <c r="A61" s="5" t="s">
        <v>382</v>
      </c>
      <c r="B61" t="s">
        <v>7457</v>
      </c>
      <c r="C61" t="s">
        <v>11151</v>
      </c>
      <c r="D61" t="s">
        <v>10542</v>
      </c>
      <c r="E61" t="s">
        <v>11152</v>
      </c>
      <c r="F61" t="s">
        <v>10544</v>
      </c>
      <c r="G61" t="s">
        <v>11153</v>
      </c>
      <c r="H61" t="s">
        <v>10546</v>
      </c>
      <c r="I61" t="s">
        <v>5304</v>
      </c>
      <c r="J61" t="s">
        <v>7113</v>
      </c>
      <c r="K61" t="s">
        <v>6328</v>
      </c>
      <c r="L61" t="s">
        <v>10549</v>
      </c>
      <c r="M61" t="s">
        <v>11154</v>
      </c>
      <c r="N61" t="s">
        <v>10551</v>
      </c>
    </row>
    <row r="62">
      <c r="A62" s="5" t="s">
        <v>382</v>
      </c>
      <c r="B62" t="s">
        <v>7462</v>
      </c>
      <c r="C62" t="s">
        <v>11155</v>
      </c>
      <c r="D62" t="s">
        <v>10552</v>
      </c>
      <c r="E62" t="s">
        <v>11156</v>
      </c>
      <c r="F62" t="s">
        <v>10554</v>
      </c>
      <c r="G62" t="s">
        <v>10552</v>
      </c>
      <c r="H62" t="s">
        <v>10556</v>
      </c>
      <c r="I62" t="s">
        <v>11157</v>
      </c>
      <c r="J62" t="s">
        <v>10558</v>
      </c>
      <c r="K62" t="s">
        <v>11158</v>
      </c>
      <c r="L62" t="s">
        <v>10560</v>
      </c>
      <c r="M62" t="s">
        <v>11159</v>
      </c>
      <c r="N62" t="s">
        <v>10561</v>
      </c>
    </row>
    <row r="63">
      <c r="A63" s="5" t="s">
        <v>382</v>
      </c>
      <c r="B63" t="s">
        <v>7469</v>
      </c>
      <c r="C63" t="s">
        <v>11160</v>
      </c>
      <c r="D63" t="s">
        <v>10563</v>
      </c>
      <c r="E63" t="s">
        <v>11161</v>
      </c>
      <c r="F63" t="s">
        <v>10565</v>
      </c>
      <c r="G63" t="s">
        <v>11162</v>
      </c>
      <c r="H63" t="s">
        <v>10567</v>
      </c>
      <c r="I63" t="s">
        <v>5795</v>
      </c>
      <c r="J63" t="s">
        <v>10569</v>
      </c>
      <c r="K63" t="s">
        <v>11163</v>
      </c>
      <c r="L63" t="s">
        <v>10571</v>
      </c>
      <c r="M63" t="s">
        <v>11164</v>
      </c>
      <c r="N63" t="s">
        <v>10573</v>
      </c>
    </row>
    <row r="64">
      <c r="A64" s="5" t="s">
        <v>382</v>
      </c>
      <c r="B64" t="s">
        <v>7474</v>
      </c>
      <c r="C64" t="s">
        <v>11165</v>
      </c>
      <c r="D64" t="s">
        <v>10575</v>
      </c>
      <c r="E64" t="s">
        <v>11166</v>
      </c>
      <c r="F64" t="s">
        <v>10577</v>
      </c>
      <c r="G64" t="s">
        <v>11167</v>
      </c>
      <c r="H64" t="s">
        <v>10579</v>
      </c>
      <c r="I64" t="s">
        <v>11168</v>
      </c>
      <c r="J64" t="s">
        <v>10581</v>
      </c>
      <c r="K64" t="s">
        <v>11169</v>
      </c>
      <c r="L64" t="s">
        <v>10583</v>
      </c>
      <c r="M64" t="s">
        <v>11170</v>
      </c>
      <c r="N64" t="s">
        <v>10585</v>
      </c>
    </row>
    <row r="65">
      <c r="A65" s="5" t="s">
        <v>382</v>
      </c>
      <c r="B65" t="s">
        <v>7480</v>
      </c>
      <c r="C65" t="s">
        <v>7312</v>
      </c>
      <c r="D65" t="s">
        <v>7312</v>
      </c>
      <c r="E65" t="s">
        <v>11171</v>
      </c>
      <c r="F65" t="s">
        <v>10587</v>
      </c>
      <c r="G65" t="s">
        <v>7312</v>
      </c>
      <c r="H65" t="s">
        <v>10589</v>
      </c>
      <c r="I65" t="s">
        <v>7312</v>
      </c>
      <c r="J65" t="s">
        <v>10590</v>
      </c>
      <c r="K65" t="s">
        <v>11172</v>
      </c>
      <c r="L65" t="s">
        <v>10592</v>
      </c>
      <c r="M65" t="s">
        <v>7312</v>
      </c>
      <c r="N65" t="s">
        <v>10593</v>
      </c>
    </row>
    <row r="66">
      <c r="A66" s="5" t="s">
        <v>382</v>
      </c>
      <c r="B66" t="s">
        <v>7482</v>
      </c>
      <c r="C66" t="s">
        <v>382</v>
      </c>
      <c r="D66" t="s">
        <v>10594</v>
      </c>
      <c r="E66" t="s">
        <v>382</v>
      </c>
      <c r="F66" t="s">
        <v>10595</v>
      </c>
      <c r="G66" t="s">
        <v>382</v>
      </c>
      <c r="H66" t="s">
        <v>10596</v>
      </c>
      <c r="I66" t="s">
        <v>382</v>
      </c>
      <c r="J66" t="s">
        <v>10597</v>
      </c>
      <c r="K66" t="s">
        <v>382</v>
      </c>
      <c r="L66" t="s">
        <v>10598</v>
      </c>
      <c r="M66" t="s">
        <v>382</v>
      </c>
      <c r="N66" t="s">
        <v>10599</v>
      </c>
    </row>
    <row r="67">
      <c r="A67" s="5" t="s">
        <v>382</v>
      </c>
      <c r="B67" t="s">
        <v>7483</v>
      </c>
      <c r="C67" t="s">
        <v>11173</v>
      </c>
      <c r="D67" t="s">
        <v>10601</v>
      </c>
      <c r="E67" t="s">
        <v>11174</v>
      </c>
      <c r="F67" t="s">
        <v>10603</v>
      </c>
      <c r="G67" t="s">
        <v>11175</v>
      </c>
      <c r="H67" t="s">
        <v>10603</v>
      </c>
      <c r="I67" t="s">
        <v>11176</v>
      </c>
      <c r="J67" t="s">
        <v>10606</v>
      </c>
      <c r="K67" t="s">
        <v>11177</v>
      </c>
      <c r="L67" t="s">
        <v>10608</v>
      </c>
      <c r="M67" t="s">
        <v>11178</v>
      </c>
      <c r="N67" t="s">
        <v>10610</v>
      </c>
    </row>
    <row r="68">
      <c r="A68" s="5" t="s">
        <v>382</v>
      </c>
      <c r="B68" t="s">
        <v>7489</v>
      </c>
      <c r="C68" t="s">
        <v>11179</v>
      </c>
      <c r="D68" t="s">
        <v>10612</v>
      </c>
      <c r="E68" t="s">
        <v>11180</v>
      </c>
      <c r="F68" t="s">
        <v>5104</v>
      </c>
      <c r="G68" t="s">
        <v>11181</v>
      </c>
      <c r="H68" t="s">
        <v>10615</v>
      </c>
      <c r="I68" t="s">
        <v>4138</v>
      </c>
      <c r="J68" t="s">
        <v>10617</v>
      </c>
      <c r="K68" t="s">
        <v>11182</v>
      </c>
      <c r="L68" t="s">
        <v>10619</v>
      </c>
      <c r="M68" t="s">
        <v>11183</v>
      </c>
      <c r="N68" t="s">
        <v>10621</v>
      </c>
    </row>
    <row r="69">
      <c r="A69" s="5" t="s">
        <v>382</v>
      </c>
      <c r="B69" t="s">
        <v>7495</v>
      </c>
      <c r="C69" t="s">
        <v>11184</v>
      </c>
      <c r="D69" t="s">
        <v>10623</v>
      </c>
      <c r="E69" t="s">
        <v>11185</v>
      </c>
      <c r="F69" t="s">
        <v>10625</v>
      </c>
      <c r="G69" t="s">
        <v>6521</v>
      </c>
      <c r="H69" t="s">
        <v>10627</v>
      </c>
      <c r="I69" t="s">
        <v>11186</v>
      </c>
      <c r="J69" t="s">
        <v>10629</v>
      </c>
      <c r="K69" t="s">
        <v>11187</v>
      </c>
      <c r="L69" t="s">
        <v>10631</v>
      </c>
      <c r="M69" t="s">
        <v>11188</v>
      </c>
      <c r="N69" t="s">
        <v>10633</v>
      </c>
    </row>
    <row r="70">
      <c r="A70" s="5" t="s">
        <v>382</v>
      </c>
      <c r="B70" t="s">
        <v>7502</v>
      </c>
      <c r="C70" t="s">
        <v>382</v>
      </c>
      <c r="D70" t="s">
        <v>10634</v>
      </c>
      <c r="E70" t="s">
        <v>382</v>
      </c>
      <c r="F70" t="s">
        <v>7874</v>
      </c>
      <c r="G70" t="s">
        <v>382</v>
      </c>
      <c r="H70" t="s">
        <v>10635</v>
      </c>
      <c r="I70" t="s">
        <v>382</v>
      </c>
      <c r="J70" t="s">
        <v>10636</v>
      </c>
      <c r="K70" t="s">
        <v>382</v>
      </c>
      <c r="L70" t="s">
        <v>10637</v>
      </c>
      <c r="M70" t="s">
        <v>382</v>
      </c>
      <c r="N70" t="s">
        <v>10638</v>
      </c>
    </row>
    <row r="71">
      <c r="A71" s="5" t="s">
        <v>382</v>
      </c>
      <c r="B71" t="s">
        <v>7509</v>
      </c>
      <c r="C71" t="s">
        <v>11189</v>
      </c>
      <c r="D71" t="s">
        <v>10640</v>
      </c>
      <c r="E71" t="s">
        <v>11190</v>
      </c>
      <c r="F71" t="s">
        <v>10642</v>
      </c>
      <c r="G71" t="s">
        <v>11191</v>
      </c>
      <c r="H71" t="s">
        <v>10644</v>
      </c>
      <c r="I71" t="s">
        <v>11192</v>
      </c>
      <c r="J71" t="s">
        <v>10646</v>
      </c>
      <c r="K71" t="s">
        <v>11193</v>
      </c>
      <c r="L71" t="s">
        <v>10648</v>
      </c>
      <c r="M71" t="s">
        <v>11194</v>
      </c>
      <c r="N71" t="s">
        <v>10650</v>
      </c>
    </row>
    <row r="72">
      <c r="A72" s="5" t="s">
        <v>382</v>
      </c>
      <c r="B72" t="s">
        <v>7516</v>
      </c>
      <c r="C72" t="s">
        <v>382</v>
      </c>
      <c r="D72" t="s">
        <v>382</v>
      </c>
      <c r="E72" t="s">
        <v>382</v>
      </c>
      <c r="F72" t="s">
        <v>382</v>
      </c>
      <c r="G72" t="s">
        <v>382</v>
      </c>
      <c r="H72" t="s">
        <v>382</v>
      </c>
      <c r="I72" t="s">
        <v>382</v>
      </c>
      <c r="J72" t="s">
        <v>382</v>
      </c>
      <c r="K72" t="s">
        <v>382</v>
      </c>
      <c r="L72" t="s">
        <v>382</v>
      </c>
      <c r="M72" t="s">
        <v>382</v>
      </c>
      <c r="N72" t="s">
        <v>382</v>
      </c>
    </row>
    <row r="73">
      <c r="A73" s="5" t="s">
        <v>382</v>
      </c>
      <c r="B73" t="s">
        <v>7517</v>
      </c>
      <c r="C73" t="s">
        <v>382</v>
      </c>
      <c r="D73" t="s">
        <v>382</v>
      </c>
      <c r="E73" t="s">
        <v>382</v>
      </c>
      <c r="F73" t="s">
        <v>382</v>
      </c>
      <c r="G73" t="s">
        <v>382</v>
      </c>
      <c r="H73" t="s">
        <v>382</v>
      </c>
      <c r="I73" t="s">
        <v>382</v>
      </c>
      <c r="J73" t="s">
        <v>382</v>
      </c>
      <c r="K73" t="s">
        <v>382</v>
      </c>
      <c r="L73" t="s">
        <v>382</v>
      </c>
      <c r="M73" t="s">
        <v>382</v>
      </c>
      <c r="N73" t="s">
        <v>382</v>
      </c>
    </row>
    <row r="74">
      <c r="A74" s="5" t="s">
        <v>382</v>
      </c>
      <c r="B74" t="s">
        <v>7518</v>
      </c>
      <c r="C74" t="s">
        <v>11195</v>
      </c>
      <c r="D74" t="s">
        <v>10652</v>
      </c>
      <c r="E74" t="s">
        <v>10150</v>
      </c>
      <c r="F74" t="s">
        <v>10654</v>
      </c>
      <c r="G74" t="s">
        <v>10453</v>
      </c>
      <c r="H74" t="s">
        <v>4745</v>
      </c>
      <c r="I74" t="s">
        <v>11196</v>
      </c>
      <c r="J74" t="s">
        <v>10657</v>
      </c>
      <c r="K74" t="s">
        <v>10380</v>
      </c>
      <c r="L74" t="s">
        <v>6871</v>
      </c>
      <c r="M74" t="s">
        <v>11197</v>
      </c>
      <c r="N74" t="s">
        <v>10660</v>
      </c>
    </row>
    <row r="75">
      <c r="A75" s="5" t="s">
        <v>382</v>
      </c>
      <c r="B75" t="s">
        <v>7524</v>
      </c>
      <c r="C75" t="s">
        <v>382</v>
      </c>
      <c r="D75" t="s">
        <v>382</v>
      </c>
      <c r="E75" t="s">
        <v>382</v>
      </c>
      <c r="F75" t="s">
        <v>382</v>
      </c>
      <c r="G75" t="s">
        <v>382</v>
      </c>
      <c r="H75" t="s">
        <v>382</v>
      </c>
      <c r="I75" t="s">
        <v>382</v>
      </c>
      <c r="J75" t="s">
        <v>382</v>
      </c>
      <c r="K75" t="s">
        <v>382</v>
      </c>
      <c r="L75" t="s">
        <v>382</v>
      </c>
      <c r="M75" t="s">
        <v>382</v>
      </c>
      <c r="N75" t="s">
        <v>382</v>
      </c>
    </row>
    <row r="76">
      <c r="A76" s="5" t="s">
        <v>382</v>
      </c>
      <c r="B76" t="s">
        <v>7525</v>
      </c>
      <c r="C76" t="s">
        <v>11198</v>
      </c>
      <c r="D76" t="s">
        <v>1137</v>
      </c>
      <c r="E76" t="s">
        <v>11199</v>
      </c>
      <c r="F76" t="s">
        <v>1137</v>
      </c>
      <c r="G76" t="s">
        <v>11200</v>
      </c>
      <c r="H76" t="s">
        <v>1137</v>
      </c>
      <c r="I76" t="s">
        <v>11198</v>
      </c>
      <c r="J76" t="s">
        <v>1137</v>
      </c>
      <c r="K76" t="s">
        <v>1137</v>
      </c>
      <c r="L76" t="s">
        <v>1137</v>
      </c>
      <c r="M76" t="s">
        <v>11201</v>
      </c>
      <c r="N76" t="s">
        <v>1137</v>
      </c>
    </row>
    <row r="77">
      <c r="A77" s="5" t="s">
        <v>382</v>
      </c>
      <c r="B77" t="s">
        <v>7526</v>
      </c>
      <c r="C77" t="s">
        <v>11202</v>
      </c>
      <c r="D77" t="s">
        <v>1137</v>
      </c>
      <c r="E77" t="s">
        <v>11202</v>
      </c>
      <c r="F77" t="s">
        <v>1137</v>
      </c>
      <c r="G77" t="s">
        <v>11202</v>
      </c>
      <c r="H77" t="s">
        <v>1137</v>
      </c>
      <c r="I77" t="s">
        <v>11203</v>
      </c>
      <c r="J77" t="s">
        <v>1137</v>
      </c>
      <c r="K77" t="s">
        <v>11204</v>
      </c>
      <c r="L77" t="s">
        <v>1137</v>
      </c>
      <c r="M77" t="s">
        <v>11205</v>
      </c>
      <c r="N77" t="s">
        <v>1137</v>
      </c>
    </row>
    <row r="78">
      <c r="A78" s="5" t="s">
        <v>382</v>
      </c>
      <c r="B78" t="s">
        <v>7527</v>
      </c>
      <c r="C78" t="s">
        <v>11206</v>
      </c>
      <c r="D78" t="s">
        <v>10666</v>
      </c>
      <c r="E78" t="s">
        <v>11207</v>
      </c>
      <c r="F78" t="s">
        <v>10668</v>
      </c>
      <c r="G78" t="s">
        <v>11208</v>
      </c>
      <c r="H78" t="s">
        <v>10669</v>
      </c>
      <c r="I78" t="s">
        <v>11209</v>
      </c>
      <c r="J78" t="s">
        <v>1137</v>
      </c>
      <c r="K78" t="s">
        <v>7312</v>
      </c>
      <c r="L78" t="s">
        <v>10671</v>
      </c>
      <c r="M78" t="s">
        <v>11210</v>
      </c>
      <c r="N78" t="s">
        <v>10673</v>
      </c>
    </row>
    <row r="79">
      <c r="A79" s="5" t="s">
        <v>382</v>
      </c>
      <c r="B79" t="s">
        <v>7528</v>
      </c>
      <c r="C79" t="s">
        <v>11211</v>
      </c>
      <c r="D79" t="s">
        <v>10675</v>
      </c>
      <c r="E79" t="s">
        <v>11212</v>
      </c>
      <c r="F79" t="s">
        <v>10677</v>
      </c>
      <c r="G79" t="s">
        <v>11213</v>
      </c>
      <c r="H79" t="s">
        <v>10679</v>
      </c>
      <c r="I79" t="s">
        <v>11214</v>
      </c>
      <c r="J79" t="s">
        <v>10681</v>
      </c>
      <c r="K79" t="s">
        <v>11215</v>
      </c>
      <c r="L79" t="s">
        <v>10683</v>
      </c>
      <c r="M79" t="s">
        <v>11216</v>
      </c>
      <c r="N79" t="s">
        <v>10685</v>
      </c>
    </row>
    <row r="80">
      <c r="A80" s="5" t="s">
        <v>382</v>
      </c>
      <c r="B80" t="s">
        <v>7535</v>
      </c>
      <c r="C80" t="s">
        <v>11217</v>
      </c>
      <c r="D80" t="s">
        <v>10687</v>
      </c>
      <c r="E80" t="s">
        <v>11218</v>
      </c>
      <c r="F80" t="s">
        <v>10689</v>
      </c>
      <c r="G80" t="s">
        <v>11219</v>
      </c>
      <c r="H80" t="s">
        <v>10691</v>
      </c>
      <c r="I80" t="s">
        <v>11220</v>
      </c>
      <c r="J80" t="s">
        <v>10693</v>
      </c>
      <c r="K80" t="s">
        <v>7735</v>
      </c>
      <c r="L80" t="s">
        <v>10695</v>
      </c>
      <c r="M80" t="s">
        <v>11221</v>
      </c>
      <c r="N80" t="s">
        <v>10697</v>
      </c>
    </row>
    <row r="81">
      <c r="A81" s="5" t="s">
        <v>382</v>
      </c>
      <c r="B81" t="s">
        <v>7542</v>
      </c>
      <c r="C81" t="s">
        <v>11222</v>
      </c>
      <c r="D81" t="s">
        <v>10698</v>
      </c>
      <c r="E81" t="s">
        <v>11223</v>
      </c>
      <c r="F81" t="s">
        <v>10700</v>
      </c>
      <c r="G81" t="s">
        <v>1891</v>
      </c>
      <c r="H81" t="s">
        <v>2384</v>
      </c>
      <c r="I81" t="s">
        <v>11224</v>
      </c>
      <c r="J81" t="s">
        <v>6680</v>
      </c>
      <c r="K81" t="s">
        <v>2798</v>
      </c>
      <c r="L81" t="s">
        <v>10702</v>
      </c>
      <c r="M81" t="s">
        <v>5810</v>
      </c>
      <c r="N81" t="s">
        <v>2758</v>
      </c>
    </row>
    <row r="82">
      <c r="A82" s="5" t="s">
        <v>382</v>
      </c>
      <c r="B82" t="s">
        <v>7548</v>
      </c>
      <c r="C82" t="s">
        <v>11225</v>
      </c>
      <c r="D82" t="s">
        <v>10705</v>
      </c>
      <c r="E82" t="s">
        <v>11226</v>
      </c>
      <c r="F82" t="s">
        <v>10707</v>
      </c>
      <c r="G82" t="s">
        <v>11227</v>
      </c>
      <c r="H82" t="s">
        <v>10589</v>
      </c>
      <c r="I82" t="s">
        <v>7312</v>
      </c>
      <c r="J82" t="s">
        <v>10710</v>
      </c>
      <c r="K82" t="s">
        <v>11228</v>
      </c>
      <c r="L82" t="s">
        <v>10712</v>
      </c>
      <c r="M82" t="s">
        <v>11229</v>
      </c>
      <c r="N82" t="s">
        <v>10714</v>
      </c>
    </row>
    <row r="83">
      <c r="A83" s="5" t="s">
        <v>382</v>
      </c>
      <c r="B83" t="s">
        <v>7554</v>
      </c>
      <c r="C83" t="s">
        <v>8369</v>
      </c>
      <c r="D83" t="s">
        <v>10716</v>
      </c>
      <c r="E83" t="s">
        <v>11230</v>
      </c>
      <c r="F83" t="s">
        <v>10718</v>
      </c>
      <c r="G83" t="s">
        <v>11231</v>
      </c>
      <c r="H83" t="s">
        <v>10720</v>
      </c>
      <c r="I83" t="s">
        <v>11232</v>
      </c>
      <c r="J83" t="s">
        <v>10721</v>
      </c>
      <c r="K83" t="s">
        <v>8924</v>
      </c>
      <c r="L83" t="s">
        <v>8938</v>
      </c>
      <c r="M83" t="s">
        <v>11233</v>
      </c>
      <c r="N83" t="s">
        <v>10724</v>
      </c>
    </row>
    <row r="84">
      <c r="A84" s="5" t="s">
        <v>382</v>
      </c>
      <c r="B84" t="s">
        <v>7561</v>
      </c>
      <c r="C84" t="s">
        <v>382</v>
      </c>
      <c r="D84" t="s">
        <v>10725</v>
      </c>
      <c r="E84" t="s">
        <v>382</v>
      </c>
      <c r="F84" t="s">
        <v>10726</v>
      </c>
      <c r="G84" t="s">
        <v>382</v>
      </c>
      <c r="H84" t="s">
        <v>10727</v>
      </c>
      <c r="I84" t="s">
        <v>382</v>
      </c>
      <c r="J84" t="s">
        <v>10728</v>
      </c>
      <c r="K84" t="s">
        <v>382</v>
      </c>
      <c r="L84" t="s">
        <v>10729</v>
      </c>
      <c r="M84" t="s">
        <v>382</v>
      </c>
      <c r="N84" t="s">
        <v>10730</v>
      </c>
    </row>
    <row r="85">
      <c r="A85" s="5" t="s">
        <v>382</v>
      </c>
      <c r="B85" t="s">
        <v>7568</v>
      </c>
      <c r="C85" t="s">
        <v>11234</v>
      </c>
      <c r="D85" t="s">
        <v>10732</v>
      </c>
      <c r="E85" t="s">
        <v>11235</v>
      </c>
      <c r="F85" t="s">
        <v>10734</v>
      </c>
      <c r="G85" t="s">
        <v>11236</v>
      </c>
      <c r="H85" t="s">
        <v>10736</v>
      </c>
      <c r="I85" t="s">
        <v>11237</v>
      </c>
      <c r="J85" t="s">
        <v>10738</v>
      </c>
      <c r="K85" t="s">
        <v>11238</v>
      </c>
      <c r="L85" t="s">
        <v>10740</v>
      </c>
      <c r="M85" t="s">
        <v>11239</v>
      </c>
      <c r="N85" t="s">
        <v>10742</v>
      </c>
    </row>
    <row r="86">
      <c r="A86" s="5" t="s">
        <v>382</v>
      </c>
      <c r="B86" t="s">
        <v>7575</v>
      </c>
      <c r="C86" t="s">
        <v>9403</v>
      </c>
      <c r="D86" t="s">
        <v>10744</v>
      </c>
      <c r="E86" t="s">
        <v>9405</v>
      </c>
      <c r="F86" t="s">
        <v>10746</v>
      </c>
      <c r="G86" t="s">
        <v>9407</v>
      </c>
      <c r="H86" t="s">
        <v>10748</v>
      </c>
      <c r="I86" t="s">
        <v>9409</v>
      </c>
      <c r="J86" t="s">
        <v>6918</v>
      </c>
      <c r="K86" t="s">
        <v>9411</v>
      </c>
      <c r="L86" t="s">
        <v>10751</v>
      </c>
      <c r="M86" t="s">
        <v>9413</v>
      </c>
      <c r="N86" t="s">
        <v>9108</v>
      </c>
    </row>
    <row r="87">
      <c r="A87" s="5" t="s">
        <v>382</v>
      </c>
      <c r="B87" t="s">
        <v>7581</v>
      </c>
      <c r="C87" t="s">
        <v>11240</v>
      </c>
      <c r="D87" t="s">
        <v>10753</v>
      </c>
      <c r="E87" t="s">
        <v>11241</v>
      </c>
      <c r="F87" t="s">
        <v>10755</v>
      </c>
      <c r="G87" t="s">
        <v>11242</v>
      </c>
      <c r="H87" t="s">
        <v>10757</v>
      </c>
      <c r="I87" t="s">
        <v>11243</v>
      </c>
      <c r="J87" t="s">
        <v>8382</v>
      </c>
      <c r="K87" t="s">
        <v>11244</v>
      </c>
      <c r="L87" t="s">
        <v>10760</v>
      </c>
      <c r="M87" t="s">
        <v>11245</v>
      </c>
      <c r="N87" t="s">
        <v>10762</v>
      </c>
    </row>
    <row r="88">
      <c r="A88" s="5" t="s">
        <v>382</v>
      </c>
      <c r="B88" t="s">
        <v>7588</v>
      </c>
      <c r="C88" t="s">
        <v>11246</v>
      </c>
      <c r="D88" t="s">
        <v>8292</v>
      </c>
      <c r="E88" t="s">
        <v>11247</v>
      </c>
      <c r="F88" t="s">
        <v>10765</v>
      </c>
      <c r="G88" t="s">
        <v>11248</v>
      </c>
      <c r="H88" t="s">
        <v>10767</v>
      </c>
      <c r="I88" t="s">
        <v>11249</v>
      </c>
      <c r="J88" t="s">
        <v>10769</v>
      </c>
      <c r="K88" t="s">
        <v>11250</v>
      </c>
      <c r="L88" t="s">
        <v>10770</v>
      </c>
      <c r="M88" t="s">
        <v>11251</v>
      </c>
      <c r="N88" t="s">
        <v>10772</v>
      </c>
    </row>
    <row r="89">
      <c r="A89" s="5" t="s">
        <v>382</v>
      </c>
      <c r="B89" t="s">
        <v>7594</v>
      </c>
      <c r="C89" t="s">
        <v>11252</v>
      </c>
      <c r="D89" t="s">
        <v>10774</v>
      </c>
      <c r="E89" t="s">
        <v>11253</v>
      </c>
      <c r="F89" t="s">
        <v>10776</v>
      </c>
      <c r="G89" t="s">
        <v>11254</v>
      </c>
      <c r="H89" t="s">
        <v>10331</v>
      </c>
      <c r="I89" t="s">
        <v>11255</v>
      </c>
      <c r="J89" t="s">
        <v>10779</v>
      </c>
      <c r="K89" t="s">
        <v>11256</v>
      </c>
      <c r="L89" t="s">
        <v>10781</v>
      </c>
      <c r="M89" t="s">
        <v>11257</v>
      </c>
      <c r="N89" t="s">
        <v>10331</v>
      </c>
    </row>
    <row r="90">
      <c r="A90" s="5" t="s">
        <v>382</v>
      </c>
      <c r="B90" t="s">
        <v>7601</v>
      </c>
      <c r="C90" t="s">
        <v>4623</v>
      </c>
      <c r="D90" t="s">
        <v>10784</v>
      </c>
      <c r="E90" t="s">
        <v>11258</v>
      </c>
      <c r="F90" t="s">
        <v>10786</v>
      </c>
      <c r="G90" t="s">
        <v>11259</v>
      </c>
      <c r="H90" t="s">
        <v>10788</v>
      </c>
      <c r="I90" t="s">
        <v>6206</v>
      </c>
      <c r="J90" t="s">
        <v>10155</v>
      </c>
      <c r="K90" t="s">
        <v>11260</v>
      </c>
      <c r="L90" t="s">
        <v>1307</v>
      </c>
      <c r="M90" t="s">
        <v>11261</v>
      </c>
      <c r="N90" t="s">
        <v>2114</v>
      </c>
    </row>
    <row r="91">
      <c r="A91" s="5" t="s">
        <v>382</v>
      </c>
      <c r="B91" t="s">
        <v>7605</v>
      </c>
      <c r="C91" t="s">
        <v>11262</v>
      </c>
      <c r="D91" t="s">
        <v>10792</v>
      </c>
      <c r="E91" t="s">
        <v>11263</v>
      </c>
      <c r="F91" t="s">
        <v>10794</v>
      </c>
      <c r="G91" t="s">
        <v>11264</v>
      </c>
      <c r="H91" t="s">
        <v>10796</v>
      </c>
      <c r="I91" t="s">
        <v>11265</v>
      </c>
      <c r="J91" t="s">
        <v>10798</v>
      </c>
      <c r="K91" t="s">
        <v>11266</v>
      </c>
      <c r="L91" t="s">
        <v>10800</v>
      </c>
      <c r="M91" t="s">
        <v>11267</v>
      </c>
      <c r="N91" t="s">
        <v>10802</v>
      </c>
    </row>
    <row r="92">
      <c r="A92" s="5" t="s">
        <v>382</v>
      </c>
      <c r="B92" t="s">
        <v>7612</v>
      </c>
      <c r="C92" t="s">
        <v>11268</v>
      </c>
      <c r="D92" t="s">
        <v>10804</v>
      </c>
      <c r="E92" t="s">
        <v>11269</v>
      </c>
      <c r="F92" t="s">
        <v>10806</v>
      </c>
      <c r="G92" t="s">
        <v>11270</v>
      </c>
      <c r="H92" t="s">
        <v>10808</v>
      </c>
      <c r="I92" t="s">
        <v>11271</v>
      </c>
      <c r="J92" t="s">
        <v>10810</v>
      </c>
      <c r="K92" t="s">
        <v>11272</v>
      </c>
      <c r="L92" t="s">
        <v>10812</v>
      </c>
      <c r="M92" t="s">
        <v>11273</v>
      </c>
      <c r="N92" t="s">
        <v>10814</v>
      </c>
    </row>
    <row r="93">
      <c r="A93" s="5" t="s">
        <v>382</v>
      </c>
      <c r="B93" t="s">
        <v>7619</v>
      </c>
      <c r="C93" t="s">
        <v>11274</v>
      </c>
      <c r="D93" t="s">
        <v>10816</v>
      </c>
      <c r="E93" t="s">
        <v>11275</v>
      </c>
      <c r="F93" t="s">
        <v>10818</v>
      </c>
      <c r="G93" t="s">
        <v>11276</v>
      </c>
      <c r="H93" t="s">
        <v>10819</v>
      </c>
      <c r="I93" t="s">
        <v>11277</v>
      </c>
      <c r="J93" t="s">
        <v>10821</v>
      </c>
      <c r="K93" t="s">
        <v>11278</v>
      </c>
      <c r="L93" t="s">
        <v>5557</v>
      </c>
      <c r="M93" t="s">
        <v>11279</v>
      </c>
      <c r="N93" t="s">
        <v>10824</v>
      </c>
    </row>
    <row r="94">
      <c r="A94" s="5" t="s">
        <v>382</v>
      </c>
      <c r="B94" t="s">
        <v>7626</v>
      </c>
      <c r="C94" t="s">
        <v>382</v>
      </c>
      <c r="D94" t="s">
        <v>1137</v>
      </c>
      <c r="E94" t="s">
        <v>382</v>
      </c>
      <c r="F94" t="s">
        <v>1137</v>
      </c>
      <c r="G94" t="s">
        <v>382</v>
      </c>
      <c r="H94" t="s">
        <v>1137</v>
      </c>
      <c r="I94" t="s">
        <v>382</v>
      </c>
      <c r="J94" t="s">
        <v>1137</v>
      </c>
      <c r="K94" t="s">
        <v>382</v>
      </c>
      <c r="L94" t="s">
        <v>1137</v>
      </c>
      <c r="M94" t="s">
        <v>382</v>
      </c>
      <c r="N94" t="s">
        <v>1137</v>
      </c>
    </row>
    <row r="95">
      <c r="A95" s="5" t="s">
        <v>382</v>
      </c>
      <c r="B95" t="s">
        <v>7627</v>
      </c>
      <c r="C95" t="s">
        <v>382</v>
      </c>
      <c r="D95" t="s">
        <v>1137</v>
      </c>
      <c r="E95" t="s">
        <v>382</v>
      </c>
      <c r="F95" t="s">
        <v>1137</v>
      </c>
      <c r="G95" t="s">
        <v>382</v>
      </c>
      <c r="H95" t="s">
        <v>1137</v>
      </c>
      <c r="I95" t="s">
        <v>382</v>
      </c>
      <c r="J95" t="s">
        <v>382</v>
      </c>
      <c r="K95" t="s">
        <v>382</v>
      </c>
      <c r="L95" t="s">
        <v>382</v>
      </c>
      <c r="M95" t="s">
        <v>382</v>
      </c>
      <c r="N95" t="s">
        <v>1137</v>
      </c>
    </row>
    <row r="96">
      <c r="A96" s="5" t="s">
        <v>382</v>
      </c>
      <c r="B96" t="s">
        <v>7628</v>
      </c>
      <c r="C96" t="s">
        <v>11280</v>
      </c>
      <c r="D96" t="s">
        <v>10826</v>
      </c>
      <c r="E96" t="s">
        <v>11281</v>
      </c>
      <c r="F96" t="s">
        <v>10828</v>
      </c>
      <c r="G96" t="s">
        <v>11282</v>
      </c>
      <c r="H96" t="s">
        <v>10830</v>
      </c>
      <c r="I96" t="s">
        <v>11283</v>
      </c>
      <c r="J96" t="s">
        <v>7155</v>
      </c>
      <c r="K96" t="s">
        <v>11284</v>
      </c>
      <c r="L96" t="s">
        <v>10833</v>
      </c>
      <c r="M96" t="s">
        <v>11285</v>
      </c>
      <c r="N96" t="s">
        <v>10835</v>
      </c>
    </row>
    <row r="97">
      <c r="A97" s="5" t="s">
        <v>382</v>
      </c>
      <c r="B97" t="s">
        <v>7635</v>
      </c>
      <c r="C97" t="s">
        <v>1137</v>
      </c>
      <c r="D97" t="s">
        <v>7312</v>
      </c>
      <c r="E97" t="s">
        <v>1137</v>
      </c>
      <c r="F97" t="s">
        <v>10836</v>
      </c>
      <c r="G97" t="s">
        <v>1137</v>
      </c>
      <c r="H97" t="s">
        <v>7312</v>
      </c>
      <c r="I97" t="s">
        <v>1137</v>
      </c>
      <c r="J97" t="s">
        <v>7312</v>
      </c>
      <c r="K97" t="s">
        <v>1137</v>
      </c>
      <c r="L97" t="s">
        <v>10837</v>
      </c>
      <c r="M97" t="s">
        <v>1137</v>
      </c>
      <c r="N97" t="s">
        <v>7312</v>
      </c>
    </row>
    <row r="98">
      <c r="A98" s="5" t="s">
        <v>382</v>
      </c>
      <c r="B98" t="s">
        <v>7637</v>
      </c>
      <c r="C98" t="s">
        <v>382</v>
      </c>
      <c r="D98" t="s">
        <v>382</v>
      </c>
      <c r="E98" t="s">
        <v>382</v>
      </c>
      <c r="F98" t="s">
        <v>382</v>
      </c>
      <c r="G98" t="s">
        <v>382</v>
      </c>
      <c r="H98" t="s">
        <v>382</v>
      </c>
      <c r="I98" t="s">
        <v>382</v>
      </c>
      <c r="J98" t="s">
        <v>382</v>
      </c>
      <c r="K98" t="s">
        <v>382</v>
      </c>
      <c r="L98" t="s">
        <v>382</v>
      </c>
      <c r="M98" t="s">
        <v>382</v>
      </c>
      <c r="N98" t="s">
        <v>382</v>
      </c>
    </row>
    <row r="99">
      <c r="A99" s="5" t="s">
        <v>382</v>
      </c>
      <c r="B99" t="s">
        <v>7638</v>
      </c>
      <c r="C99" t="s">
        <v>11286</v>
      </c>
      <c r="D99" t="s">
        <v>10839</v>
      </c>
      <c r="E99" t="s">
        <v>11287</v>
      </c>
      <c r="F99" t="s">
        <v>10841</v>
      </c>
      <c r="G99" t="s">
        <v>11288</v>
      </c>
      <c r="H99" t="s">
        <v>10843</v>
      </c>
      <c r="I99" t="s">
        <v>11289</v>
      </c>
      <c r="J99" t="s">
        <v>10845</v>
      </c>
      <c r="K99" t="s">
        <v>11290</v>
      </c>
      <c r="L99" t="s">
        <v>10847</v>
      </c>
      <c r="M99" t="s">
        <v>11291</v>
      </c>
      <c r="N99" t="s">
        <v>10849</v>
      </c>
    </row>
    <row r="100">
      <c r="A100" s="5" t="s">
        <v>382</v>
      </c>
      <c r="B100" t="s">
        <v>7645</v>
      </c>
      <c r="C100" t="s">
        <v>11292</v>
      </c>
      <c r="D100" t="s">
        <v>10850</v>
      </c>
      <c r="E100" t="s">
        <v>11293</v>
      </c>
      <c r="F100" t="s">
        <v>10851</v>
      </c>
      <c r="G100" t="s">
        <v>11292</v>
      </c>
      <c r="H100" t="s">
        <v>10852</v>
      </c>
      <c r="I100" t="s">
        <v>11294</v>
      </c>
      <c r="J100" t="s">
        <v>10853</v>
      </c>
      <c r="K100" t="s">
        <v>11295</v>
      </c>
      <c r="L100" t="s">
        <v>10855</v>
      </c>
      <c r="M100" t="s">
        <v>2118</v>
      </c>
      <c r="N100" t="s">
        <v>1260</v>
      </c>
    </row>
    <row r="101">
      <c r="A101" s="5" t="s">
        <v>382</v>
      </c>
      <c r="B101" t="s">
        <v>7651</v>
      </c>
      <c r="C101" t="s">
        <v>382</v>
      </c>
      <c r="D101" t="s">
        <v>382</v>
      </c>
      <c r="E101" t="s">
        <v>382</v>
      </c>
      <c r="F101" t="s">
        <v>382</v>
      </c>
      <c r="G101" t="s">
        <v>382</v>
      </c>
      <c r="H101" t="s">
        <v>382</v>
      </c>
      <c r="I101" t="s">
        <v>382</v>
      </c>
      <c r="J101" t="s">
        <v>382</v>
      </c>
      <c r="K101" t="s">
        <v>382</v>
      </c>
      <c r="L101" t="s">
        <v>382</v>
      </c>
      <c r="M101" t="s">
        <v>382</v>
      </c>
      <c r="N101" t="s">
        <v>382</v>
      </c>
    </row>
    <row r="102">
      <c r="A102" s="5" t="s">
        <v>382</v>
      </c>
      <c r="B102" t="s">
        <v>7652</v>
      </c>
      <c r="C102" t="s">
        <v>382</v>
      </c>
      <c r="D102" t="s">
        <v>382</v>
      </c>
      <c r="E102" t="s">
        <v>382</v>
      </c>
      <c r="F102" t="s">
        <v>382</v>
      </c>
      <c r="G102" t="s">
        <v>382</v>
      </c>
      <c r="H102" t="s">
        <v>382</v>
      </c>
      <c r="I102" t="s">
        <v>382</v>
      </c>
      <c r="J102" t="s">
        <v>382</v>
      </c>
      <c r="K102" t="s">
        <v>382</v>
      </c>
      <c r="L102" t="s">
        <v>382</v>
      </c>
      <c r="M102" t="s">
        <v>382</v>
      </c>
      <c r="N102" t="s">
        <v>382</v>
      </c>
    </row>
    <row r="103">
      <c r="A103" s="5" t="s">
        <v>382</v>
      </c>
      <c r="B103" t="s">
        <v>7653</v>
      </c>
      <c r="C103" t="s">
        <v>11296</v>
      </c>
      <c r="D103" t="s">
        <v>10858</v>
      </c>
      <c r="E103" t="s">
        <v>11297</v>
      </c>
      <c r="F103" t="s">
        <v>10860</v>
      </c>
      <c r="G103" t="s">
        <v>11298</v>
      </c>
      <c r="H103" t="s">
        <v>10862</v>
      </c>
      <c r="I103" t="s">
        <v>11299</v>
      </c>
      <c r="J103" t="s">
        <v>10864</v>
      </c>
      <c r="K103" t="s">
        <v>11300</v>
      </c>
      <c r="L103" t="s">
        <v>10866</v>
      </c>
      <c r="M103" t="s">
        <v>11301</v>
      </c>
      <c r="N103" t="s">
        <v>10868</v>
      </c>
    </row>
    <row r="104">
      <c r="A104" s="5" t="s">
        <v>382</v>
      </c>
      <c r="B104" t="s">
        <v>7654</v>
      </c>
      <c r="C104" t="s">
        <v>11302</v>
      </c>
      <c r="D104" t="s">
        <v>10870</v>
      </c>
      <c r="E104" t="s">
        <v>11303</v>
      </c>
      <c r="F104" t="s">
        <v>9457</v>
      </c>
      <c r="G104" t="s">
        <v>11304</v>
      </c>
      <c r="H104" t="s">
        <v>10872</v>
      </c>
      <c r="I104" t="s">
        <v>11305</v>
      </c>
      <c r="J104" t="s">
        <v>10874</v>
      </c>
      <c r="K104" t="s">
        <v>11306</v>
      </c>
      <c r="L104" t="s">
        <v>10876</v>
      </c>
      <c r="M104" t="s">
        <v>11307</v>
      </c>
      <c r="N104" t="s">
        <v>10877</v>
      </c>
    </row>
    <row r="105">
      <c r="A105" s="5" t="s">
        <v>382</v>
      </c>
      <c r="B105" t="s">
        <v>7661</v>
      </c>
      <c r="C105" t="s">
        <v>11308</v>
      </c>
      <c r="D105" t="s">
        <v>10879</v>
      </c>
      <c r="E105" t="s">
        <v>11309</v>
      </c>
      <c r="F105" t="s">
        <v>10881</v>
      </c>
      <c r="G105" t="s">
        <v>11310</v>
      </c>
      <c r="H105" t="s">
        <v>10883</v>
      </c>
      <c r="I105" t="s">
        <v>11311</v>
      </c>
      <c r="J105" t="s">
        <v>10885</v>
      </c>
      <c r="K105" t="s">
        <v>11312</v>
      </c>
      <c r="L105" t="s">
        <v>10887</v>
      </c>
      <c r="M105" t="s">
        <v>11313</v>
      </c>
      <c r="N105" t="s">
        <v>10889</v>
      </c>
    </row>
    <row r="106">
      <c r="A106" s="5" t="s">
        <v>382</v>
      </c>
      <c r="B106" t="s">
        <v>7667</v>
      </c>
      <c r="C106" t="s">
        <v>11314</v>
      </c>
      <c r="D106" t="s">
        <v>3707</v>
      </c>
      <c r="E106" t="s">
        <v>11315</v>
      </c>
      <c r="F106" t="s">
        <v>5081</v>
      </c>
      <c r="G106" t="s">
        <v>3931</v>
      </c>
      <c r="H106" t="s">
        <v>10892</v>
      </c>
      <c r="I106" t="s">
        <v>9788</v>
      </c>
      <c r="J106" t="s">
        <v>10893</v>
      </c>
      <c r="K106" t="s">
        <v>11316</v>
      </c>
      <c r="L106" t="s">
        <v>10895</v>
      </c>
      <c r="M106" t="s">
        <v>11317</v>
      </c>
      <c r="N106" t="s">
        <v>10896</v>
      </c>
    </row>
    <row r="107">
      <c r="A107" s="5" t="s">
        <v>382</v>
      </c>
      <c r="B107" t="s">
        <v>7674</v>
      </c>
      <c r="C107" t="s">
        <v>11318</v>
      </c>
      <c r="D107" t="s">
        <v>10898</v>
      </c>
      <c r="E107" t="s">
        <v>11319</v>
      </c>
      <c r="F107" t="s">
        <v>10900</v>
      </c>
      <c r="G107" t="s">
        <v>11320</v>
      </c>
      <c r="H107" t="s">
        <v>10902</v>
      </c>
      <c r="I107" t="s">
        <v>11321</v>
      </c>
      <c r="J107" t="s">
        <v>10904</v>
      </c>
      <c r="K107" t="s">
        <v>11322</v>
      </c>
      <c r="L107" t="s">
        <v>10906</v>
      </c>
      <c r="M107" t="s">
        <v>11323</v>
      </c>
      <c r="N107" t="s">
        <v>10908</v>
      </c>
    </row>
    <row r="108">
      <c r="A108" s="5" t="s">
        <v>382</v>
      </c>
      <c r="B108" t="s">
        <v>7681</v>
      </c>
      <c r="C108" t="s">
        <v>11324</v>
      </c>
      <c r="D108" t="s">
        <v>4849</v>
      </c>
      <c r="E108" t="s">
        <v>11325</v>
      </c>
      <c r="F108" t="s">
        <v>9109</v>
      </c>
      <c r="G108" t="s">
        <v>11326</v>
      </c>
      <c r="H108" t="s">
        <v>10912</v>
      </c>
      <c r="I108" t="s">
        <v>11327</v>
      </c>
      <c r="J108" t="s">
        <v>10914</v>
      </c>
      <c r="K108" t="s">
        <v>11328</v>
      </c>
      <c r="L108" t="s">
        <v>10916</v>
      </c>
      <c r="M108" t="s">
        <v>11329</v>
      </c>
      <c r="N108" t="s">
        <v>10917</v>
      </c>
    </row>
    <row r="109">
      <c r="A109" s="5" t="s">
        <v>382</v>
      </c>
      <c r="B109" t="s">
        <v>7688</v>
      </c>
      <c r="C109" t="s">
        <v>382</v>
      </c>
      <c r="D109" t="s">
        <v>10918</v>
      </c>
      <c r="E109" t="s">
        <v>382</v>
      </c>
      <c r="F109" t="s">
        <v>7740</v>
      </c>
      <c r="G109" t="s">
        <v>382</v>
      </c>
      <c r="H109" t="s">
        <v>10919</v>
      </c>
      <c r="I109" t="s">
        <v>382</v>
      </c>
      <c r="J109" t="s">
        <v>6971</v>
      </c>
      <c r="K109" t="s">
        <v>382</v>
      </c>
      <c r="L109" t="s">
        <v>10920</v>
      </c>
      <c r="M109" t="s">
        <v>382</v>
      </c>
      <c r="N109" t="s">
        <v>10921</v>
      </c>
    </row>
    <row r="110">
      <c r="A110" s="5" t="s">
        <v>382</v>
      </c>
      <c r="B110" t="s">
        <v>7695</v>
      </c>
      <c r="C110" t="s">
        <v>11330</v>
      </c>
      <c r="D110" t="s">
        <v>10923</v>
      </c>
      <c r="E110" t="s">
        <v>10965</v>
      </c>
      <c r="F110" t="s">
        <v>10925</v>
      </c>
      <c r="G110" t="s">
        <v>11331</v>
      </c>
      <c r="H110" t="s">
        <v>10927</v>
      </c>
      <c r="I110" t="s">
        <v>11332</v>
      </c>
      <c r="J110" t="s">
        <v>10929</v>
      </c>
      <c r="K110" t="s">
        <v>11333</v>
      </c>
      <c r="L110" t="s">
        <v>10931</v>
      </c>
      <c r="M110" t="s">
        <v>11334</v>
      </c>
      <c r="N110" t="s">
        <v>10933</v>
      </c>
    </row>
    <row r="111">
      <c r="A111" s="5" t="s">
        <v>382</v>
      </c>
      <c r="B111" t="s">
        <v>7702</v>
      </c>
      <c r="C111" t="s">
        <v>11335</v>
      </c>
      <c r="D111" t="s">
        <v>10935</v>
      </c>
      <c r="E111" t="s">
        <v>11336</v>
      </c>
      <c r="F111" t="s">
        <v>10937</v>
      </c>
      <c r="G111" t="s">
        <v>11337</v>
      </c>
      <c r="H111" t="s">
        <v>10939</v>
      </c>
      <c r="I111" t="s">
        <v>11338</v>
      </c>
      <c r="J111" t="s">
        <v>10941</v>
      </c>
      <c r="K111" t="s">
        <v>11339</v>
      </c>
      <c r="L111" t="s">
        <v>10943</v>
      </c>
      <c r="M111" t="s">
        <v>11340</v>
      </c>
      <c r="N111" t="s">
        <v>10945</v>
      </c>
    </row>
    <row r="112">
      <c r="A112" s="5" t="s">
        <v>382</v>
      </c>
      <c r="B112" t="s">
        <v>7709</v>
      </c>
      <c r="C112" t="s">
        <v>11341</v>
      </c>
      <c r="D112" t="s">
        <v>10947</v>
      </c>
      <c r="E112" t="s">
        <v>11342</v>
      </c>
      <c r="F112" t="s">
        <v>10949</v>
      </c>
      <c r="G112" t="s">
        <v>11343</v>
      </c>
      <c r="H112" t="s">
        <v>10951</v>
      </c>
      <c r="I112" t="s">
        <v>11344</v>
      </c>
      <c r="J112" t="s">
        <v>10953</v>
      </c>
      <c r="K112" t="s">
        <v>11345</v>
      </c>
      <c r="L112" t="s">
        <v>10955</v>
      </c>
      <c r="M112" t="s">
        <v>11346</v>
      </c>
      <c r="N112" t="s">
        <v>10957</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942</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N3"/>
  </mergeCells>
  <pageMargins left="0.7" right="0.7" top="0.75" bottom="0.75" header="0.3" footer="0.3"/>
  <pageSetup paperSize="9" orientation="portrait" horizontalDpi="300" verticalDpi="300"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107</v>
      </c>
    </row>
    <row r="2">
      <c r="A2" s="3" t="str">
        <f>=HYPERLINK("#'INDEX'!A1", "Back to INDEX")</f>
      </c>
    </row>
    <row r="3">
      <c r="A3" t="s">
        <v>382</v>
      </c>
      <c r="B3" t="s">
        <v>382</v>
      </c>
      <c r="C3" t="s">
        <v>382</v>
      </c>
      <c r="D3" t="s">
        <v>382</v>
      </c>
      <c r="E3" t="s">
        <v>382</v>
      </c>
      <c r="F3" t="s">
        <v>382</v>
      </c>
      <c r="G3" t="s">
        <v>382</v>
      </c>
      <c r="H3" t="s">
        <v>382</v>
      </c>
    </row>
    <row r="4">
      <c r="A4" s="2" t="s">
        <v>382</v>
      </c>
      <c r="B4" s="2" t="s">
        <v>382</v>
      </c>
      <c r="C4" s="2" t="s">
        <v>1228</v>
      </c>
      <c r="D4" s="2" t="s">
        <v>1229</v>
      </c>
      <c r="E4" s="2" t="s">
        <v>1230</v>
      </c>
      <c r="F4" s="2" t="s">
        <v>1231</v>
      </c>
      <c r="G4" s="2" t="s">
        <v>1232</v>
      </c>
      <c r="H4" s="2" t="s">
        <v>1233</v>
      </c>
    </row>
    <row r="5">
      <c r="A5" s="5" t="s">
        <v>382</v>
      </c>
      <c r="B5" t="s">
        <v>7185</v>
      </c>
      <c r="C5" t="s">
        <v>11347</v>
      </c>
      <c r="D5" t="s">
        <v>11348</v>
      </c>
      <c r="E5" t="s">
        <v>11349</v>
      </c>
      <c r="F5" t="s">
        <v>11350</v>
      </c>
      <c r="G5" t="s">
        <v>11351</v>
      </c>
      <c r="H5" t="s">
        <v>11352</v>
      </c>
    </row>
    <row r="6">
      <c r="A6" s="5" t="s">
        <v>382</v>
      </c>
      <c r="B6" t="s">
        <v>7192</v>
      </c>
      <c r="C6" t="s">
        <v>382</v>
      </c>
      <c r="D6" t="s">
        <v>382</v>
      </c>
      <c r="E6" t="s">
        <v>382</v>
      </c>
      <c r="F6" t="s">
        <v>382</v>
      </c>
      <c r="G6" t="s">
        <v>382</v>
      </c>
      <c r="H6" t="s">
        <v>382</v>
      </c>
    </row>
    <row r="7">
      <c r="A7" s="5" t="s">
        <v>382</v>
      </c>
      <c r="B7" t="s">
        <v>7199</v>
      </c>
      <c r="C7" t="s">
        <v>382</v>
      </c>
      <c r="D7" t="s">
        <v>382</v>
      </c>
      <c r="E7" t="s">
        <v>382</v>
      </c>
      <c r="F7" t="s">
        <v>382</v>
      </c>
      <c r="G7" t="s">
        <v>382</v>
      </c>
      <c r="H7" t="s">
        <v>382</v>
      </c>
    </row>
    <row r="8">
      <c r="A8" s="5" t="s">
        <v>382</v>
      </c>
      <c r="B8" t="s">
        <v>7205</v>
      </c>
      <c r="C8" t="s">
        <v>382</v>
      </c>
      <c r="D8" t="s">
        <v>382</v>
      </c>
      <c r="E8" t="s">
        <v>382</v>
      </c>
      <c r="F8" t="s">
        <v>382</v>
      </c>
      <c r="G8" t="s">
        <v>382</v>
      </c>
      <c r="H8" t="s">
        <v>382</v>
      </c>
    </row>
    <row r="9">
      <c r="A9" s="5" t="s">
        <v>382</v>
      </c>
      <c r="B9" t="s">
        <v>7212</v>
      </c>
      <c r="C9" t="s">
        <v>11353</v>
      </c>
      <c r="D9" t="s">
        <v>11354</v>
      </c>
      <c r="E9" t="s">
        <v>11355</v>
      </c>
      <c r="F9" t="s">
        <v>11356</v>
      </c>
      <c r="G9" t="s">
        <v>11357</v>
      </c>
      <c r="H9" t="s">
        <v>11354</v>
      </c>
    </row>
    <row r="10">
      <c r="A10" s="5" t="s">
        <v>382</v>
      </c>
      <c r="B10" t="s">
        <v>7213</v>
      </c>
      <c r="C10" t="s">
        <v>382</v>
      </c>
      <c r="D10" t="s">
        <v>382</v>
      </c>
      <c r="E10" t="s">
        <v>382</v>
      </c>
      <c r="F10" t="s">
        <v>382</v>
      </c>
      <c r="G10" t="s">
        <v>382</v>
      </c>
      <c r="H10" t="s">
        <v>382</v>
      </c>
    </row>
    <row r="11">
      <c r="A11" s="5" t="s">
        <v>382</v>
      </c>
      <c r="B11" t="s">
        <v>7219</v>
      </c>
      <c r="C11" t="s">
        <v>11358</v>
      </c>
      <c r="D11" t="s">
        <v>11359</v>
      </c>
      <c r="E11" t="s">
        <v>7510</v>
      </c>
      <c r="F11" t="s">
        <v>11360</v>
      </c>
      <c r="G11" t="s">
        <v>11361</v>
      </c>
      <c r="H11" t="s">
        <v>11362</v>
      </c>
    </row>
    <row r="12">
      <c r="A12" s="5" t="s">
        <v>382</v>
      </c>
      <c r="B12" t="s">
        <v>7226</v>
      </c>
      <c r="C12" t="s">
        <v>11363</v>
      </c>
      <c r="D12" t="s">
        <v>11364</v>
      </c>
      <c r="E12" t="s">
        <v>11365</v>
      </c>
      <c r="F12" t="s">
        <v>11366</v>
      </c>
      <c r="G12" t="s">
        <v>11367</v>
      </c>
      <c r="H12" t="s">
        <v>11368</v>
      </c>
    </row>
    <row r="13">
      <c r="A13" s="5" t="s">
        <v>382</v>
      </c>
      <c r="B13" t="s">
        <v>7233</v>
      </c>
      <c r="C13" t="s">
        <v>382</v>
      </c>
      <c r="D13" t="s">
        <v>382</v>
      </c>
      <c r="E13" t="s">
        <v>382</v>
      </c>
      <c r="F13" t="s">
        <v>382</v>
      </c>
      <c r="G13" t="s">
        <v>382</v>
      </c>
      <c r="H13" t="s">
        <v>382</v>
      </c>
    </row>
    <row r="14">
      <c r="A14" s="5" t="s">
        <v>382</v>
      </c>
      <c r="B14" t="s">
        <v>7240</v>
      </c>
      <c r="C14" t="s">
        <v>11369</v>
      </c>
      <c r="D14" t="s">
        <v>11370</v>
      </c>
      <c r="E14" t="s">
        <v>11371</v>
      </c>
      <c r="F14" t="s">
        <v>11372</v>
      </c>
      <c r="G14" t="s">
        <v>11373</v>
      </c>
      <c r="H14" t="s">
        <v>11370</v>
      </c>
    </row>
    <row r="15">
      <c r="A15" s="5" t="s">
        <v>382</v>
      </c>
      <c r="B15" t="s">
        <v>7247</v>
      </c>
      <c r="C15" t="s">
        <v>1137</v>
      </c>
      <c r="D15" t="s">
        <v>1137</v>
      </c>
      <c r="E15" t="s">
        <v>1137</v>
      </c>
      <c r="F15" t="s">
        <v>1137</v>
      </c>
      <c r="G15" t="s">
        <v>1137</v>
      </c>
      <c r="H15" t="s">
        <v>1137</v>
      </c>
    </row>
    <row r="16">
      <c r="A16" s="5" t="s">
        <v>382</v>
      </c>
      <c r="B16" t="s">
        <v>7254</v>
      </c>
      <c r="C16" t="s">
        <v>382</v>
      </c>
      <c r="D16" t="s">
        <v>382</v>
      </c>
      <c r="E16" t="s">
        <v>382</v>
      </c>
      <c r="F16" t="s">
        <v>382</v>
      </c>
      <c r="G16" t="s">
        <v>382</v>
      </c>
      <c r="H16" t="s">
        <v>382</v>
      </c>
    </row>
    <row r="17">
      <c r="A17" s="5" t="s">
        <v>382</v>
      </c>
      <c r="B17" t="s">
        <v>7261</v>
      </c>
      <c r="C17" t="s">
        <v>11374</v>
      </c>
      <c r="D17" t="s">
        <v>11375</v>
      </c>
      <c r="E17" t="s">
        <v>5202</v>
      </c>
      <c r="F17" t="s">
        <v>6860</v>
      </c>
      <c r="G17" t="s">
        <v>4735</v>
      </c>
      <c r="H17" t="s">
        <v>5457</v>
      </c>
    </row>
    <row r="18">
      <c r="A18" s="5" t="s">
        <v>382</v>
      </c>
      <c r="B18" t="s">
        <v>7267</v>
      </c>
      <c r="C18" t="s">
        <v>1137</v>
      </c>
      <c r="D18" t="s">
        <v>1137</v>
      </c>
      <c r="E18" t="s">
        <v>1137</v>
      </c>
      <c r="F18" t="s">
        <v>1137</v>
      </c>
      <c r="G18" t="s">
        <v>1137</v>
      </c>
      <c r="H18" t="s">
        <v>1137</v>
      </c>
    </row>
    <row r="19">
      <c r="A19" s="5" t="s">
        <v>382</v>
      </c>
      <c r="B19" t="s">
        <v>7271</v>
      </c>
      <c r="C19" t="s">
        <v>11376</v>
      </c>
      <c r="D19" t="s">
        <v>11377</v>
      </c>
      <c r="E19" t="s">
        <v>11378</v>
      </c>
      <c r="F19" t="s">
        <v>11379</v>
      </c>
      <c r="G19" t="s">
        <v>11380</v>
      </c>
      <c r="H19" t="s">
        <v>8160</v>
      </c>
    </row>
    <row r="20">
      <c r="A20" s="5" t="s">
        <v>382</v>
      </c>
      <c r="B20" t="s">
        <v>7272</v>
      </c>
      <c r="C20" t="s">
        <v>11381</v>
      </c>
      <c r="D20" t="s">
        <v>11382</v>
      </c>
      <c r="E20" t="s">
        <v>11383</v>
      </c>
      <c r="F20" t="s">
        <v>11384</v>
      </c>
      <c r="G20" t="s">
        <v>11385</v>
      </c>
      <c r="H20" t="s">
        <v>11386</v>
      </c>
    </row>
    <row r="21">
      <c r="A21" s="5" t="s">
        <v>382</v>
      </c>
      <c r="B21" t="s">
        <v>7279</v>
      </c>
      <c r="C21" t="s">
        <v>11387</v>
      </c>
      <c r="D21" t="s">
        <v>11388</v>
      </c>
      <c r="E21" t="s">
        <v>11389</v>
      </c>
      <c r="F21" t="s">
        <v>11390</v>
      </c>
      <c r="G21" t="s">
        <v>11391</v>
      </c>
      <c r="H21" t="s">
        <v>11392</v>
      </c>
    </row>
    <row r="22">
      <c r="A22" s="5" t="s">
        <v>382</v>
      </c>
      <c r="B22" t="s">
        <v>7280</v>
      </c>
      <c r="C22" t="s">
        <v>11393</v>
      </c>
      <c r="D22" t="s">
        <v>11394</v>
      </c>
      <c r="E22" t="s">
        <v>11395</v>
      </c>
      <c r="F22" t="s">
        <v>3795</v>
      </c>
      <c r="G22" t="s">
        <v>11396</v>
      </c>
      <c r="H22" t="s">
        <v>11397</v>
      </c>
    </row>
    <row r="23">
      <c r="A23" s="5" t="s">
        <v>382</v>
      </c>
      <c r="B23" t="s">
        <v>7287</v>
      </c>
      <c r="C23" t="s">
        <v>11398</v>
      </c>
      <c r="D23" t="s">
        <v>11399</v>
      </c>
      <c r="E23" t="s">
        <v>11400</v>
      </c>
      <c r="F23" t="s">
        <v>11401</v>
      </c>
      <c r="G23" t="s">
        <v>11402</v>
      </c>
      <c r="H23" t="s">
        <v>11403</v>
      </c>
    </row>
    <row r="24">
      <c r="A24" s="5" t="s">
        <v>382</v>
      </c>
      <c r="B24" t="s">
        <v>7288</v>
      </c>
      <c r="C24" t="s">
        <v>11404</v>
      </c>
      <c r="D24" t="s">
        <v>11405</v>
      </c>
      <c r="E24" t="s">
        <v>11406</v>
      </c>
      <c r="F24" t="s">
        <v>11407</v>
      </c>
      <c r="G24" t="s">
        <v>11408</v>
      </c>
      <c r="H24" t="s">
        <v>11409</v>
      </c>
    </row>
    <row r="25">
      <c r="A25" s="5" t="s">
        <v>382</v>
      </c>
      <c r="B25" t="s">
        <v>7295</v>
      </c>
      <c r="C25" t="s">
        <v>382</v>
      </c>
      <c r="D25" t="s">
        <v>382</v>
      </c>
      <c r="E25" t="s">
        <v>382</v>
      </c>
      <c r="F25" t="s">
        <v>382</v>
      </c>
      <c r="G25" t="s">
        <v>382</v>
      </c>
      <c r="H25" t="s">
        <v>382</v>
      </c>
    </row>
    <row r="26">
      <c r="A26" s="5" t="s">
        <v>382</v>
      </c>
      <c r="B26" t="s">
        <v>7302</v>
      </c>
      <c r="C26" t="s">
        <v>1137</v>
      </c>
      <c r="D26" t="s">
        <v>1137</v>
      </c>
      <c r="E26" t="s">
        <v>1137</v>
      </c>
      <c r="F26" t="s">
        <v>1137</v>
      </c>
      <c r="G26" t="s">
        <v>1137</v>
      </c>
      <c r="H26" t="s">
        <v>1137</v>
      </c>
    </row>
    <row r="27">
      <c r="A27" s="5" t="s">
        <v>382</v>
      </c>
      <c r="B27" t="s">
        <v>7309</v>
      </c>
      <c r="C27" t="s">
        <v>11410</v>
      </c>
      <c r="D27" t="s">
        <v>11411</v>
      </c>
      <c r="E27" t="s">
        <v>11412</v>
      </c>
      <c r="F27" t="s">
        <v>1137</v>
      </c>
      <c r="G27" t="s">
        <v>1137</v>
      </c>
      <c r="H27" t="s">
        <v>11412</v>
      </c>
    </row>
    <row r="28">
      <c r="A28" s="5" t="s">
        <v>382</v>
      </c>
      <c r="B28" t="s">
        <v>7315</v>
      </c>
      <c r="C28" t="s">
        <v>11413</v>
      </c>
      <c r="D28" t="s">
        <v>11414</v>
      </c>
      <c r="E28" t="s">
        <v>11415</v>
      </c>
      <c r="F28" t="s">
        <v>11416</v>
      </c>
      <c r="G28" t="s">
        <v>11417</v>
      </c>
      <c r="H28" t="s">
        <v>11418</v>
      </c>
    </row>
    <row r="29">
      <c r="A29" s="5" t="s">
        <v>382</v>
      </c>
      <c r="B29" t="s">
        <v>7316</v>
      </c>
      <c r="C29" t="s">
        <v>1137</v>
      </c>
      <c r="D29" t="s">
        <v>1137</v>
      </c>
      <c r="E29" t="s">
        <v>1137</v>
      </c>
      <c r="F29" t="s">
        <v>1137</v>
      </c>
      <c r="G29" t="s">
        <v>1137</v>
      </c>
      <c r="H29" t="s">
        <v>1137</v>
      </c>
    </row>
    <row r="30">
      <c r="A30" s="5" t="s">
        <v>382</v>
      </c>
      <c r="B30" t="s">
        <v>7323</v>
      </c>
      <c r="C30" t="s">
        <v>11419</v>
      </c>
      <c r="D30" t="s">
        <v>11420</v>
      </c>
      <c r="E30" t="s">
        <v>11421</v>
      </c>
      <c r="F30" t="s">
        <v>11422</v>
      </c>
      <c r="G30" t="s">
        <v>11423</v>
      </c>
      <c r="H30" t="s">
        <v>11424</v>
      </c>
    </row>
    <row r="31">
      <c r="A31" s="5" t="s">
        <v>382</v>
      </c>
      <c r="B31" t="s">
        <v>7330</v>
      </c>
      <c r="C31" t="s">
        <v>11425</v>
      </c>
      <c r="D31" t="s">
        <v>11426</v>
      </c>
      <c r="E31" t="s">
        <v>11427</v>
      </c>
      <c r="F31" t="s">
        <v>11428</v>
      </c>
      <c r="G31" t="s">
        <v>8270</v>
      </c>
      <c r="H31" t="s">
        <v>11429</v>
      </c>
    </row>
    <row r="32">
      <c r="A32" s="5" t="s">
        <v>382</v>
      </c>
      <c r="B32" t="s">
        <v>7331</v>
      </c>
      <c r="C32" t="s">
        <v>382</v>
      </c>
      <c r="D32" t="s">
        <v>382</v>
      </c>
      <c r="E32" t="s">
        <v>382</v>
      </c>
      <c r="F32" t="s">
        <v>382</v>
      </c>
      <c r="G32" t="s">
        <v>382</v>
      </c>
      <c r="H32" t="s">
        <v>382</v>
      </c>
    </row>
    <row r="33">
      <c r="A33" s="5" t="s">
        <v>382</v>
      </c>
      <c r="B33" t="s">
        <v>7336</v>
      </c>
      <c r="C33" t="s">
        <v>11430</v>
      </c>
      <c r="D33" t="s">
        <v>11431</v>
      </c>
      <c r="E33" t="s">
        <v>8205</v>
      </c>
      <c r="F33" t="s">
        <v>11432</v>
      </c>
      <c r="G33" t="s">
        <v>11433</v>
      </c>
      <c r="H33" t="s">
        <v>11434</v>
      </c>
    </row>
    <row r="34">
      <c r="A34" s="5" t="s">
        <v>382</v>
      </c>
      <c r="B34" t="s">
        <v>7343</v>
      </c>
      <c r="C34" t="s">
        <v>382</v>
      </c>
      <c r="D34" t="s">
        <v>382</v>
      </c>
      <c r="E34" t="s">
        <v>382</v>
      </c>
      <c r="F34" t="s">
        <v>382</v>
      </c>
      <c r="G34" t="s">
        <v>382</v>
      </c>
      <c r="H34" t="s">
        <v>382</v>
      </c>
    </row>
    <row r="35">
      <c r="A35" s="5" t="s">
        <v>382</v>
      </c>
      <c r="B35" t="s">
        <v>7350</v>
      </c>
      <c r="C35" t="s">
        <v>382</v>
      </c>
      <c r="D35" t="s">
        <v>382</v>
      </c>
      <c r="E35" t="s">
        <v>382</v>
      </c>
      <c r="F35" t="s">
        <v>382</v>
      </c>
      <c r="G35" t="s">
        <v>382</v>
      </c>
      <c r="H35" t="s">
        <v>382</v>
      </c>
    </row>
    <row r="36">
      <c r="A36" s="5" t="s">
        <v>382</v>
      </c>
      <c r="B36" t="s">
        <v>7357</v>
      </c>
      <c r="C36" t="s">
        <v>1137</v>
      </c>
      <c r="D36" t="s">
        <v>1137</v>
      </c>
      <c r="E36" t="s">
        <v>1137</v>
      </c>
      <c r="F36" t="s">
        <v>1137</v>
      </c>
      <c r="G36" t="s">
        <v>1137</v>
      </c>
      <c r="H36" t="s">
        <v>1137</v>
      </c>
    </row>
    <row r="37">
      <c r="A37" s="5" t="s">
        <v>382</v>
      </c>
      <c r="B37" t="s">
        <v>7358</v>
      </c>
      <c r="C37" t="s">
        <v>382</v>
      </c>
      <c r="D37" t="s">
        <v>382</v>
      </c>
      <c r="E37" t="s">
        <v>382</v>
      </c>
      <c r="F37" t="s">
        <v>382</v>
      </c>
      <c r="G37" t="s">
        <v>382</v>
      </c>
      <c r="H37" t="s">
        <v>382</v>
      </c>
    </row>
    <row r="38">
      <c r="A38" s="5" t="s">
        <v>382</v>
      </c>
      <c r="B38" t="s">
        <v>7365</v>
      </c>
      <c r="C38" t="s">
        <v>382</v>
      </c>
      <c r="D38" t="s">
        <v>382</v>
      </c>
      <c r="E38" t="s">
        <v>382</v>
      </c>
      <c r="F38" t="s">
        <v>382</v>
      </c>
      <c r="G38" t="s">
        <v>382</v>
      </c>
      <c r="H38" t="s">
        <v>382</v>
      </c>
    </row>
    <row r="39">
      <c r="A39" s="5" t="s">
        <v>382</v>
      </c>
      <c r="B39" t="s">
        <v>7371</v>
      </c>
      <c r="C39" t="s">
        <v>11435</v>
      </c>
      <c r="D39" t="s">
        <v>11436</v>
      </c>
      <c r="E39" t="s">
        <v>11437</v>
      </c>
      <c r="F39" t="s">
        <v>11438</v>
      </c>
      <c r="G39" t="s">
        <v>11439</v>
      </c>
      <c r="H39" t="s">
        <v>11440</v>
      </c>
    </row>
    <row r="40">
      <c r="A40" s="5" t="s">
        <v>382</v>
      </c>
      <c r="B40" t="s">
        <v>7378</v>
      </c>
      <c r="C40" t="s">
        <v>382</v>
      </c>
      <c r="D40" t="s">
        <v>382</v>
      </c>
      <c r="E40" t="s">
        <v>382</v>
      </c>
      <c r="F40" t="s">
        <v>382</v>
      </c>
      <c r="G40" t="s">
        <v>382</v>
      </c>
      <c r="H40" t="s">
        <v>382</v>
      </c>
    </row>
    <row r="41">
      <c r="A41" s="5" t="s">
        <v>382</v>
      </c>
      <c r="B41" t="s">
        <v>7385</v>
      </c>
      <c r="C41" t="s">
        <v>11441</v>
      </c>
      <c r="D41" t="s">
        <v>11442</v>
      </c>
      <c r="E41" t="s">
        <v>11443</v>
      </c>
      <c r="F41" t="s">
        <v>11444</v>
      </c>
      <c r="G41" t="s">
        <v>11445</v>
      </c>
      <c r="H41" t="s">
        <v>11446</v>
      </c>
    </row>
    <row r="42">
      <c r="A42" s="5" t="s">
        <v>382</v>
      </c>
      <c r="B42" t="s">
        <v>7390</v>
      </c>
      <c r="C42" t="s">
        <v>382</v>
      </c>
      <c r="D42" t="s">
        <v>382</v>
      </c>
      <c r="E42" t="s">
        <v>382</v>
      </c>
      <c r="F42" t="s">
        <v>382</v>
      </c>
      <c r="G42" t="s">
        <v>382</v>
      </c>
      <c r="H42" t="s">
        <v>382</v>
      </c>
    </row>
    <row r="43">
      <c r="A43" s="5" t="s">
        <v>382</v>
      </c>
      <c r="B43" t="s">
        <v>7396</v>
      </c>
      <c r="C43" t="s">
        <v>8180</v>
      </c>
      <c r="D43" t="s">
        <v>11447</v>
      </c>
      <c r="E43" t="s">
        <v>11448</v>
      </c>
      <c r="F43" t="s">
        <v>11449</v>
      </c>
      <c r="G43" t="s">
        <v>11450</v>
      </c>
      <c r="H43" t="s">
        <v>8422</v>
      </c>
    </row>
    <row r="44">
      <c r="A44" s="5" t="s">
        <v>382</v>
      </c>
      <c r="B44" t="s">
        <v>7397</v>
      </c>
      <c r="C44" t="s">
        <v>11451</v>
      </c>
      <c r="D44" t="s">
        <v>11452</v>
      </c>
      <c r="E44" t="s">
        <v>11453</v>
      </c>
      <c r="F44" t="s">
        <v>11454</v>
      </c>
      <c r="G44" t="s">
        <v>1137</v>
      </c>
      <c r="H44" t="s">
        <v>11455</v>
      </c>
    </row>
    <row r="45">
      <c r="A45" s="5" t="s">
        <v>382</v>
      </c>
      <c r="B45" t="s">
        <v>7398</v>
      </c>
      <c r="C45" t="s">
        <v>382</v>
      </c>
      <c r="D45" t="s">
        <v>382</v>
      </c>
      <c r="E45" t="s">
        <v>382</v>
      </c>
      <c r="F45" t="s">
        <v>382</v>
      </c>
      <c r="G45" t="s">
        <v>382</v>
      </c>
      <c r="H45" t="s">
        <v>382</v>
      </c>
    </row>
    <row r="46">
      <c r="A46" s="5" t="s">
        <v>382</v>
      </c>
      <c r="B46" t="s">
        <v>7404</v>
      </c>
      <c r="C46" t="s">
        <v>11456</v>
      </c>
      <c r="D46" t="s">
        <v>11457</v>
      </c>
      <c r="E46" t="s">
        <v>7473</v>
      </c>
      <c r="F46" t="s">
        <v>1137</v>
      </c>
      <c r="G46" t="s">
        <v>1137</v>
      </c>
      <c r="H46" t="s">
        <v>11458</v>
      </c>
    </row>
    <row r="47">
      <c r="A47" s="5" t="s">
        <v>382</v>
      </c>
      <c r="B47" t="s">
        <v>7405</v>
      </c>
      <c r="C47" t="s">
        <v>11459</v>
      </c>
      <c r="D47" t="s">
        <v>11460</v>
      </c>
      <c r="E47" t="s">
        <v>11461</v>
      </c>
      <c r="F47" t="s">
        <v>1137</v>
      </c>
      <c r="G47" t="s">
        <v>1137</v>
      </c>
      <c r="H47" t="s">
        <v>11462</v>
      </c>
    </row>
    <row r="48">
      <c r="A48" s="5" t="s">
        <v>382</v>
      </c>
      <c r="B48" t="s">
        <v>7406</v>
      </c>
      <c r="C48" t="s">
        <v>1137</v>
      </c>
      <c r="D48" t="s">
        <v>1137</v>
      </c>
      <c r="E48" t="s">
        <v>1137</v>
      </c>
      <c r="F48" t="s">
        <v>1137</v>
      </c>
      <c r="G48" t="s">
        <v>1137</v>
      </c>
      <c r="H48" t="s">
        <v>1137</v>
      </c>
    </row>
    <row r="49">
      <c r="A49" s="5" t="s">
        <v>382</v>
      </c>
      <c r="B49" t="s">
        <v>7407</v>
      </c>
      <c r="C49" t="s">
        <v>11463</v>
      </c>
      <c r="D49" t="s">
        <v>11464</v>
      </c>
      <c r="E49" t="s">
        <v>11465</v>
      </c>
      <c r="F49" t="s">
        <v>11466</v>
      </c>
      <c r="G49" t="s">
        <v>11467</v>
      </c>
      <c r="H49" t="s">
        <v>11468</v>
      </c>
    </row>
    <row r="50">
      <c r="A50" s="5" t="s">
        <v>382</v>
      </c>
      <c r="B50" t="s">
        <v>7413</v>
      </c>
      <c r="C50" t="s">
        <v>382</v>
      </c>
      <c r="D50" t="s">
        <v>382</v>
      </c>
      <c r="E50" t="s">
        <v>382</v>
      </c>
      <c r="F50" t="s">
        <v>382</v>
      </c>
      <c r="G50" t="s">
        <v>382</v>
      </c>
      <c r="H50" t="s">
        <v>382</v>
      </c>
    </row>
    <row r="51">
      <c r="A51" s="5" t="s">
        <v>382</v>
      </c>
      <c r="B51" t="s">
        <v>7420</v>
      </c>
      <c r="C51" t="s">
        <v>11469</v>
      </c>
      <c r="D51" t="s">
        <v>11470</v>
      </c>
      <c r="E51" t="s">
        <v>11471</v>
      </c>
      <c r="F51" t="s">
        <v>11472</v>
      </c>
      <c r="G51" t="s">
        <v>11473</v>
      </c>
      <c r="H51" t="s">
        <v>11474</v>
      </c>
    </row>
    <row r="52">
      <c r="A52" s="5" t="s">
        <v>382</v>
      </c>
      <c r="B52" t="s">
        <v>7421</v>
      </c>
      <c r="C52" t="s">
        <v>382</v>
      </c>
      <c r="D52" t="s">
        <v>382</v>
      </c>
      <c r="E52" t="s">
        <v>382</v>
      </c>
      <c r="F52" t="s">
        <v>382</v>
      </c>
      <c r="G52" t="s">
        <v>382</v>
      </c>
      <c r="H52" t="s">
        <v>382</v>
      </c>
    </row>
    <row r="53">
      <c r="A53" s="5" t="s">
        <v>382</v>
      </c>
      <c r="B53" t="s">
        <v>7428</v>
      </c>
      <c r="C53" t="s">
        <v>11475</v>
      </c>
      <c r="D53" t="s">
        <v>11476</v>
      </c>
      <c r="E53" t="s">
        <v>11477</v>
      </c>
      <c r="F53" t="s">
        <v>11478</v>
      </c>
      <c r="G53" t="s">
        <v>11479</v>
      </c>
      <c r="H53" t="s">
        <v>11480</v>
      </c>
    </row>
    <row r="54">
      <c r="A54" s="5" t="s">
        <v>382</v>
      </c>
      <c r="B54" t="s">
        <v>7429</v>
      </c>
      <c r="C54" t="s">
        <v>3773</v>
      </c>
      <c r="D54" t="s">
        <v>11481</v>
      </c>
      <c r="E54" t="s">
        <v>11482</v>
      </c>
      <c r="F54" t="s">
        <v>10408</v>
      </c>
      <c r="G54" t="s">
        <v>11483</v>
      </c>
      <c r="H54" t="s">
        <v>8932</v>
      </c>
    </row>
    <row r="55">
      <c r="A55" s="5" t="s">
        <v>382</v>
      </c>
      <c r="B55" t="s">
        <v>7436</v>
      </c>
      <c r="C55" t="s">
        <v>382</v>
      </c>
      <c r="D55" t="s">
        <v>382</v>
      </c>
      <c r="E55" t="s">
        <v>382</v>
      </c>
      <c r="F55" t="s">
        <v>382</v>
      </c>
      <c r="G55" t="s">
        <v>382</v>
      </c>
      <c r="H55" t="s">
        <v>382</v>
      </c>
    </row>
    <row r="56">
      <c r="A56" s="5" t="s">
        <v>382</v>
      </c>
      <c r="B56" t="s">
        <v>7437</v>
      </c>
      <c r="C56" t="s">
        <v>11484</v>
      </c>
      <c r="D56" t="s">
        <v>11485</v>
      </c>
      <c r="E56" t="s">
        <v>11486</v>
      </c>
      <c r="F56" t="s">
        <v>11487</v>
      </c>
      <c r="G56" t="s">
        <v>11488</v>
      </c>
      <c r="H56" t="s">
        <v>7749</v>
      </c>
    </row>
    <row r="57">
      <c r="A57" s="5" t="s">
        <v>382</v>
      </c>
      <c r="B57" t="s">
        <v>7441</v>
      </c>
      <c r="C57" t="s">
        <v>382</v>
      </c>
      <c r="D57" t="s">
        <v>382</v>
      </c>
      <c r="E57" t="s">
        <v>382</v>
      </c>
      <c r="F57" t="s">
        <v>382</v>
      </c>
      <c r="G57" t="s">
        <v>382</v>
      </c>
      <c r="H57" t="s">
        <v>382</v>
      </c>
    </row>
    <row r="58">
      <c r="A58" s="5" t="s">
        <v>382</v>
      </c>
      <c r="B58" t="s">
        <v>7442</v>
      </c>
      <c r="C58" t="s">
        <v>11489</v>
      </c>
      <c r="D58" t="s">
        <v>3150</v>
      </c>
      <c r="E58" t="s">
        <v>11490</v>
      </c>
      <c r="F58" t="s">
        <v>11491</v>
      </c>
      <c r="G58" t="s">
        <v>11492</v>
      </c>
      <c r="H58" t="s">
        <v>11493</v>
      </c>
    </row>
    <row r="59">
      <c r="A59" s="5" t="s">
        <v>382</v>
      </c>
      <c r="B59" t="s">
        <v>7449</v>
      </c>
      <c r="C59" t="s">
        <v>11494</v>
      </c>
      <c r="D59" t="s">
        <v>11495</v>
      </c>
      <c r="E59" t="s">
        <v>11496</v>
      </c>
      <c r="F59" t="s">
        <v>11497</v>
      </c>
      <c r="G59" t="s">
        <v>11498</v>
      </c>
      <c r="H59" t="s">
        <v>11253</v>
      </c>
    </row>
    <row r="60">
      <c r="A60" s="5" t="s">
        <v>382</v>
      </c>
      <c r="B60" t="s">
        <v>7450</v>
      </c>
      <c r="C60" t="s">
        <v>382</v>
      </c>
      <c r="D60" t="s">
        <v>382</v>
      </c>
      <c r="E60" t="s">
        <v>382</v>
      </c>
      <c r="F60" t="s">
        <v>382</v>
      </c>
      <c r="G60" t="s">
        <v>382</v>
      </c>
      <c r="H60" t="s">
        <v>382</v>
      </c>
    </row>
    <row r="61">
      <c r="A61" s="5" t="s">
        <v>382</v>
      </c>
      <c r="B61" t="s">
        <v>7457</v>
      </c>
      <c r="C61" t="s">
        <v>11499</v>
      </c>
      <c r="D61" t="s">
        <v>2938</v>
      </c>
      <c r="E61" t="s">
        <v>11500</v>
      </c>
      <c r="F61" t="s">
        <v>11501</v>
      </c>
      <c r="G61" t="s">
        <v>11502</v>
      </c>
      <c r="H61" t="s">
        <v>11503</v>
      </c>
    </row>
    <row r="62">
      <c r="A62" s="5" t="s">
        <v>382</v>
      </c>
      <c r="B62" t="s">
        <v>7462</v>
      </c>
      <c r="C62" t="s">
        <v>382</v>
      </c>
      <c r="D62" t="s">
        <v>382</v>
      </c>
      <c r="E62" t="s">
        <v>382</v>
      </c>
      <c r="F62" t="s">
        <v>382</v>
      </c>
      <c r="G62" t="s">
        <v>382</v>
      </c>
      <c r="H62" t="s">
        <v>382</v>
      </c>
    </row>
    <row r="63">
      <c r="A63" s="5" t="s">
        <v>382</v>
      </c>
      <c r="B63" t="s">
        <v>7469</v>
      </c>
      <c r="C63" t="s">
        <v>382</v>
      </c>
      <c r="D63" t="s">
        <v>382</v>
      </c>
      <c r="E63" t="s">
        <v>382</v>
      </c>
      <c r="F63" t="s">
        <v>382</v>
      </c>
      <c r="G63" t="s">
        <v>382</v>
      </c>
      <c r="H63" t="s">
        <v>382</v>
      </c>
    </row>
    <row r="64">
      <c r="A64" s="5" t="s">
        <v>382</v>
      </c>
      <c r="B64" t="s">
        <v>7474</v>
      </c>
      <c r="C64" t="s">
        <v>11504</v>
      </c>
      <c r="D64" t="s">
        <v>11505</v>
      </c>
      <c r="E64" t="s">
        <v>11506</v>
      </c>
      <c r="F64" t="s">
        <v>11507</v>
      </c>
      <c r="G64" t="s">
        <v>11508</v>
      </c>
      <c r="H64" t="s">
        <v>11509</v>
      </c>
    </row>
    <row r="65">
      <c r="A65" s="5" t="s">
        <v>382</v>
      </c>
      <c r="B65" t="s">
        <v>7480</v>
      </c>
      <c r="C65" t="s">
        <v>11510</v>
      </c>
      <c r="D65" t="s">
        <v>11511</v>
      </c>
      <c r="E65" t="s">
        <v>11512</v>
      </c>
      <c r="F65" t="s">
        <v>7312</v>
      </c>
      <c r="G65" t="s">
        <v>11513</v>
      </c>
      <c r="H65" t="s">
        <v>7312</v>
      </c>
    </row>
    <row r="66">
      <c r="A66" s="5" t="s">
        <v>382</v>
      </c>
      <c r="B66" t="s">
        <v>7482</v>
      </c>
      <c r="C66" t="s">
        <v>11514</v>
      </c>
      <c r="D66" t="s">
        <v>11515</v>
      </c>
      <c r="E66" t="s">
        <v>11516</v>
      </c>
      <c r="F66" t="s">
        <v>11517</v>
      </c>
      <c r="G66" t="s">
        <v>11518</v>
      </c>
      <c r="H66" t="s">
        <v>11519</v>
      </c>
    </row>
    <row r="67">
      <c r="A67" s="5" t="s">
        <v>382</v>
      </c>
      <c r="B67" t="s">
        <v>7483</v>
      </c>
      <c r="C67" t="s">
        <v>1137</v>
      </c>
      <c r="D67" t="s">
        <v>1137</v>
      </c>
      <c r="E67" t="s">
        <v>1137</v>
      </c>
      <c r="F67" t="s">
        <v>1137</v>
      </c>
      <c r="G67" t="s">
        <v>1137</v>
      </c>
      <c r="H67" t="s">
        <v>1137</v>
      </c>
    </row>
    <row r="68">
      <c r="A68" s="5" t="s">
        <v>382</v>
      </c>
      <c r="B68" t="s">
        <v>7489</v>
      </c>
      <c r="C68" t="s">
        <v>10537</v>
      </c>
      <c r="D68" t="s">
        <v>11520</v>
      </c>
      <c r="E68" t="s">
        <v>3960</v>
      </c>
      <c r="F68" t="s">
        <v>4379</v>
      </c>
      <c r="G68" t="s">
        <v>11521</v>
      </c>
      <c r="H68" t="s">
        <v>11522</v>
      </c>
    </row>
    <row r="69">
      <c r="A69" s="5" t="s">
        <v>382</v>
      </c>
      <c r="B69" t="s">
        <v>7495</v>
      </c>
      <c r="C69" t="s">
        <v>1137</v>
      </c>
      <c r="D69" t="s">
        <v>1137</v>
      </c>
      <c r="E69" t="s">
        <v>1137</v>
      </c>
      <c r="F69" t="s">
        <v>1137</v>
      </c>
      <c r="G69" t="s">
        <v>1137</v>
      </c>
      <c r="H69" t="s">
        <v>1137</v>
      </c>
    </row>
    <row r="70">
      <c r="A70" s="5" t="s">
        <v>382</v>
      </c>
      <c r="B70" t="s">
        <v>7502</v>
      </c>
      <c r="C70" t="s">
        <v>382</v>
      </c>
      <c r="D70" t="s">
        <v>382</v>
      </c>
      <c r="E70" t="s">
        <v>382</v>
      </c>
      <c r="F70" t="s">
        <v>382</v>
      </c>
      <c r="G70" t="s">
        <v>382</v>
      </c>
      <c r="H70" t="s">
        <v>382</v>
      </c>
    </row>
    <row r="71">
      <c r="A71" s="5" t="s">
        <v>382</v>
      </c>
      <c r="B71" t="s">
        <v>7509</v>
      </c>
      <c r="C71" t="s">
        <v>1137</v>
      </c>
      <c r="D71" t="s">
        <v>1137</v>
      </c>
      <c r="E71" t="s">
        <v>1137</v>
      </c>
      <c r="F71" t="s">
        <v>1137</v>
      </c>
      <c r="G71" t="s">
        <v>1137</v>
      </c>
      <c r="H71" t="s">
        <v>1137</v>
      </c>
    </row>
    <row r="72">
      <c r="A72" s="5" t="s">
        <v>382</v>
      </c>
      <c r="B72" t="s">
        <v>7516</v>
      </c>
      <c r="C72" t="s">
        <v>11523</v>
      </c>
      <c r="D72" t="s">
        <v>11524</v>
      </c>
      <c r="E72" t="s">
        <v>11525</v>
      </c>
      <c r="F72" t="s">
        <v>11526</v>
      </c>
      <c r="G72" t="s">
        <v>11527</v>
      </c>
      <c r="H72" t="s">
        <v>11528</v>
      </c>
    </row>
    <row r="73">
      <c r="A73" s="5" t="s">
        <v>382</v>
      </c>
      <c r="B73" t="s">
        <v>7517</v>
      </c>
      <c r="C73" t="s">
        <v>11529</v>
      </c>
      <c r="D73" t="s">
        <v>11530</v>
      </c>
      <c r="E73" t="s">
        <v>7312</v>
      </c>
      <c r="F73" t="s">
        <v>1137</v>
      </c>
      <c r="G73" t="s">
        <v>1137</v>
      </c>
      <c r="H73" t="s">
        <v>7312</v>
      </c>
    </row>
    <row r="74">
      <c r="A74" s="5" t="s">
        <v>382</v>
      </c>
      <c r="B74" t="s">
        <v>7518</v>
      </c>
      <c r="C74" t="s">
        <v>11531</v>
      </c>
      <c r="D74" t="s">
        <v>11204</v>
      </c>
      <c r="E74" t="s">
        <v>11532</v>
      </c>
      <c r="F74" t="s">
        <v>11533</v>
      </c>
      <c r="G74" t="s">
        <v>11534</v>
      </c>
      <c r="H74" t="s">
        <v>11535</v>
      </c>
    </row>
    <row r="75">
      <c r="A75" s="5" t="s">
        <v>382</v>
      </c>
      <c r="B75" t="s">
        <v>7524</v>
      </c>
      <c r="C75" t="s">
        <v>1137</v>
      </c>
      <c r="D75" t="s">
        <v>1137</v>
      </c>
      <c r="E75" t="s">
        <v>1137</v>
      </c>
      <c r="F75" t="s">
        <v>1137</v>
      </c>
      <c r="G75" t="s">
        <v>1137</v>
      </c>
      <c r="H75" t="s">
        <v>1137</v>
      </c>
    </row>
    <row r="76">
      <c r="A76" s="5" t="s">
        <v>382</v>
      </c>
      <c r="B76" t="s">
        <v>7525</v>
      </c>
      <c r="C76" t="s">
        <v>11536</v>
      </c>
      <c r="D76" t="s">
        <v>11537</v>
      </c>
      <c r="E76" t="s">
        <v>11538</v>
      </c>
      <c r="F76" t="s">
        <v>1137</v>
      </c>
      <c r="G76" t="s">
        <v>11539</v>
      </c>
      <c r="H76" t="s">
        <v>11540</v>
      </c>
    </row>
    <row r="77">
      <c r="A77" s="5" t="s">
        <v>382</v>
      </c>
      <c r="B77" t="s">
        <v>7526</v>
      </c>
      <c r="C77" t="s">
        <v>382</v>
      </c>
      <c r="D77" t="s">
        <v>382</v>
      </c>
      <c r="E77" t="s">
        <v>382</v>
      </c>
      <c r="F77" t="s">
        <v>382</v>
      </c>
      <c r="G77" t="s">
        <v>382</v>
      </c>
      <c r="H77" t="s">
        <v>382</v>
      </c>
    </row>
    <row r="78">
      <c r="A78" s="5" t="s">
        <v>382</v>
      </c>
      <c r="B78" t="s">
        <v>7527</v>
      </c>
      <c r="C78" t="s">
        <v>1137</v>
      </c>
      <c r="D78" t="s">
        <v>1137</v>
      </c>
      <c r="E78" t="s">
        <v>1137</v>
      </c>
      <c r="F78" t="s">
        <v>1137</v>
      </c>
      <c r="G78" t="s">
        <v>1137</v>
      </c>
      <c r="H78" t="s">
        <v>1137</v>
      </c>
    </row>
    <row r="79">
      <c r="A79" s="5" t="s">
        <v>382</v>
      </c>
      <c r="B79" t="s">
        <v>7528</v>
      </c>
      <c r="C79" t="s">
        <v>1137</v>
      </c>
      <c r="D79" t="s">
        <v>1137</v>
      </c>
      <c r="E79" t="s">
        <v>1137</v>
      </c>
      <c r="F79" t="s">
        <v>1137</v>
      </c>
      <c r="G79" t="s">
        <v>1137</v>
      </c>
      <c r="H79" t="s">
        <v>1137</v>
      </c>
    </row>
    <row r="80">
      <c r="A80" s="5" t="s">
        <v>382</v>
      </c>
      <c r="B80" t="s">
        <v>7535</v>
      </c>
      <c r="C80" t="s">
        <v>11541</v>
      </c>
      <c r="D80" t="s">
        <v>11542</v>
      </c>
      <c r="E80" t="s">
        <v>11543</v>
      </c>
      <c r="F80" t="s">
        <v>11544</v>
      </c>
      <c r="G80" t="s">
        <v>11545</v>
      </c>
      <c r="H80" t="s">
        <v>11546</v>
      </c>
    </row>
    <row r="81">
      <c r="A81" s="5" t="s">
        <v>382</v>
      </c>
      <c r="B81" t="s">
        <v>7542</v>
      </c>
      <c r="C81" t="s">
        <v>1137</v>
      </c>
      <c r="D81" t="s">
        <v>1137</v>
      </c>
      <c r="E81" t="s">
        <v>1137</v>
      </c>
      <c r="F81" t="s">
        <v>1137</v>
      </c>
      <c r="G81" t="s">
        <v>1137</v>
      </c>
      <c r="H81" t="s">
        <v>1137</v>
      </c>
    </row>
    <row r="82">
      <c r="A82" s="5" t="s">
        <v>382</v>
      </c>
      <c r="B82" t="s">
        <v>7548</v>
      </c>
      <c r="C82" t="s">
        <v>1137</v>
      </c>
      <c r="D82" t="s">
        <v>1137</v>
      </c>
      <c r="E82" t="s">
        <v>1137</v>
      </c>
      <c r="F82" t="s">
        <v>1137</v>
      </c>
      <c r="G82" t="s">
        <v>1137</v>
      </c>
      <c r="H82" t="s">
        <v>1137</v>
      </c>
    </row>
    <row r="83">
      <c r="A83" s="5" t="s">
        <v>382</v>
      </c>
      <c r="B83" t="s">
        <v>7554</v>
      </c>
      <c r="C83" t="s">
        <v>382</v>
      </c>
      <c r="D83" t="s">
        <v>382</v>
      </c>
      <c r="E83" t="s">
        <v>382</v>
      </c>
      <c r="F83" t="s">
        <v>382</v>
      </c>
      <c r="G83" t="s">
        <v>382</v>
      </c>
      <c r="H83" t="s">
        <v>382</v>
      </c>
    </row>
    <row r="84">
      <c r="A84" s="5" t="s">
        <v>382</v>
      </c>
      <c r="B84" t="s">
        <v>7561</v>
      </c>
      <c r="C84" t="s">
        <v>11547</v>
      </c>
      <c r="D84" t="s">
        <v>11548</v>
      </c>
      <c r="E84" t="s">
        <v>11549</v>
      </c>
      <c r="F84" t="s">
        <v>11550</v>
      </c>
      <c r="G84" t="s">
        <v>11551</v>
      </c>
      <c r="H84" t="s">
        <v>11549</v>
      </c>
    </row>
    <row r="85">
      <c r="A85" s="5" t="s">
        <v>382</v>
      </c>
      <c r="B85" t="s">
        <v>7568</v>
      </c>
      <c r="C85" t="s">
        <v>11552</v>
      </c>
      <c r="D85" t="s">
        <v>11553</v>
      </c>
      <c r="E85" t="s">
        <v>11554</v>
      </c>
      <c r="F85" t="s">
        <v>11555</v>
      </c>
      <c r="G85" t="s">
        <v>11556</v>
      </c>
      <c r="H85" t="s">
        <v>11557</v>
      </c>
    </row>
    <row r="86">
      <c r="A86" s="5" t="s">
        <v>382</v>
      </c>
      <c r="B86" t="s">
        <v>7575</v>
      </c>
      <c r="C86" t="s">
        <v>382</v>
      </c>
      <c r="D86" t="s">
        <v>382</v>
      </c>
      <c r="E86" t="s">
        <v>382</v>
      </c>
      <c r="F86" t="s">
        <v>382</v>
      </c>
      <c r="G86" t="s">
        <v>382</v>
      </c>
      <c r="H86" t="s">
        <v>382</v>
      </c>
    </row>
    <row r="87">
      <c r="A87" s="5" t="s">
        <v>382</v>
      </c>
      <c r="B87" t="s">
        <v>7581</v>
      </c>
      <c r="C87" t="s">
        <v>11558</v>
      </c>
      <c r="D87" t="s">
        <v>11559</v>
      </c>
      <c r="E87" t="s">
        <v>11560</v>
      </c>
      <c r="F87" t="s">
        <v>11561</v>
      </c>
      <c r="G87" t="s">
        <v>11562</v>
      </c>
      <c r="H87" t="s">
        <v>11563</v>
      </c>
    </row>
    <row r="88">
      <c r="A88" s="5" t="s">
        <v>382</v>
      </c>
      <c r="B88" t="s">
        <v>7588</v>
      </c>
      <c r="C88" t="s">
        <v>382</v>
      </c>
      <c r="D88" t="s">
        <v>382</v>
      </c>
      <c r="E88" t="s">
        <v>382</v>
      </c>
      <c r="F88" t="s">
        <v>382</v>
      </c>
      <c r="G88" t="s">
        <v>382</v>
      </c>
      <c r="H88" t="s">
        <v>382</v>
      </c>
    </row>
    <row r="89">
      <c r="A89" s="5" t="s">
        <v>382</v>
      </c>
      <c r="B89" t="s">
        <v>7594</v>
      </c>
      <c r="C89" t="s">
        <v>11564</v>
      </c>
      <c r="D89" t="s">
        <v>11565</v>
      </c>
      <c r="E89" t="s">
        <v>11566</v>
      </c>
      <c r="F89" t="s">
        <v>11567</v>
      </c>
      <c r="G89" t="s">
        <v>11568</v>
      </c>
      <c r="H89" t="s">
        <v>11569</v>
      </c>
    </row>
    <row r="90">
      <c r="A90" s="5" t="s">
        <v>382</v>
      </c>
      <c r="B90" t="s">
        <v>7601</v>
      </c>
      <c r="C90" t="s">
        <v>1137</v>
      </c>
      <c r="D90" t="s">
        <v>1137</v>
      </c>
      <c r="E90" t="s">
        <v>1137</v>
      </c>
      <c r="F90" t="s">
        <v>1137</v>
      </c>
      <c r="G90" t="s">
        <v>1137</v>
      </c>
      <c r="H90" t="s">
        <v>1137</v>
      </c>
    </row>
    <row r="91">
      <c r="A91" s="5" t="s">
        <v>382</v>
      </c>
      <c r="B91" t="s">
        <v>7605</v>
      </c>
      <c r="C91" t="s">
        <v>382</v>
      </c>
      <c r="D91" t="s">
        <v>382</v>
      </c>
      <c r="E91" t="s">
        <v>382</v>
      </c>
      <c r="F91" t="s">
        <v>382</v>
      </c>
      <c r="G91" t="s">
        <v>382</v>
      </c>
      <c r="H91" t="s">
        <v>382</v>
      </c>
    </row>
    <row r="92">
      <c r="A92" s="5" t="s">
        <v>382</v>
      </c>
      <c r="B92" t="s">
        <v>7612</v>
      </c>
      <c r="C92" t="s">
        <v>382</v>
      </c>
      <c r="D92" t="s">
        <v>382</v>
      </c>
      <c r="E92" t="s">
        <v>382</v>
      </c>
      <c r="F92" t="s">
        <v>382</v>
      </c>
      <c r="G92" t="s">
        <v>382</v>
      </c>
      <c r="H92" t="s">
        <v>382</v>
      </c>
    </row>
    <row r="93">
      <c r="A93" s="5" t="s">
        <v>382</v>
      </c>
      <c r="B93" t="s">
        <v>7619</v>
      </c>
      <c r="C93" t="s">
        <v>1137</v>
      </c>
      <c r="D93" t="s">
        <v>1137</v>
      </c>
      <c r="E93" t="s">
        <v>1137</v>
      </c>
      <c r="F93" t="s">
        <v>382</v>
      </c>
      <c r="G93" t="s">
        <v>1137</v>
      </c>
      <c r="H93" t="s">
        <v>1137</v>
      </c>
    </row>
    <row r="94">
      <c r="A94" s="5" t="s">
        <v>382</v>
      </c>
      <c r="B94" t="s">
        <v>7626</v>
      </c>
      <c r="C94" t="s">
        <v>382</v>
      </c>
      <c r="D94" t="s">
        <v>382</v>
      </c>
      <c r="E94" t="s">
        <v>382</v>
      </c>
      <c r="F94" t="s">
        <v>382</v>
      </c>
      <c r="G94" t="s">
        <v>382</v>
      </c>
      <c r="H94" t="s">
        <v>382</v>
      </c>
    </row>
    <row r="95">
      <c r="A95" s="5" t="s">
        <v>382</v>
      </c>
      <c r="B95" t="s">
        <v>7627</v>
      </c>
      <c r="C95" t="s">
        <v>382</v>
      </c>
      <c r="D95" t="s">
        <v>382</v>
      </c>
      <c r="E95" t="s">
        <v>382</v>
      </c>
      <c r="F95" t="s">
        <v>382</v>
      </c>
      <c r="G95" t="s">
        <v>382</v>
      </c>
      <c r="H95" t="s">
        <v>382</v>
      </c>
    </row>
    <row r="96">
      <c r="A96" s="5" t="s">
        <v>382</v>
      </c>
      <c r="B96" t="s">
        <v>7628</v>
      </c>
      <c r="C96" t="s">
        <v>1137</v>
      </c>
      <c r="D96" t="s">
        <v>1137</v>
      </c>
      <c r="E96" t="s">
        <v>1137</v>
      </c>
      <c r="F96" t="s">
        <v>1137</v>
      </c>
      <c r="G96" t="s">
        <v>1137</v>
      </c>
      <c r="H96" t="s">
        <v>1137</v>
      </c>
    </row>
    <row r="97">
      <c r="A97" s="5" t="s">
        <v>382</v>
      </c>
      <c r="B97" t="s">
        <v>7635</v>
      </c>
      <c r="C97" t="s">
        <v>11570</v>
      </c>
      <c r="D97" t="s">
        <v>11571</v>
      </c>
      <c r="E97" t="s">
        <v>11572</v>
      </c>
      <c r="F97" t="s">
        <v>11573</v>
      </c>
      <c r="G97" t="s">
        <v>11574</v>
      </c>
      <c r="H97" t="s">
        <v>11575</v>
      </c>
    </row>
    <row r="98">
      <c r="A98" s="5" t="s">
        <v>382</v>
      </c>
      <c r="B98" t="s">
        <v>7637</v>
      </c>
      <c r="C98" t="s">
        <v>11576</v>
      </c>
      <c r="D98" t="s">
        <v>11577</v>
      </c>
      <c r="E98" t="s">
        <v>11578</v>
      </c>
      <c r="F98" t="s">
        <v>11579</v>
      </c>
      <c r="G98" t="s">
        <v>11580</v>
      </c>
      <c r="H98" t="s">
        <v>11581</v>
      </c>
    </row>
    <row r="99">
      <c r="A99" s="5" t="s">
        <v>382</v>
      </c>
      <c r="B99" t="s">
        <v>7638</v>
      </c>
      <c r="C99" t="s">
        <v>382</v>
      </c>
      <c r="D99" t="s">
        <v>382</v>
      </c>
      <c r="E99" t="s">
        <v>382</v>
      </c>
      <c r="F99" t="s">
        <v>382</v>
      </c>
      <c r="G99" t="s">
        <v>382</v>
      </c>
      <c r="H99" t="s">
        <v>382</v>
      </c>
    </row>
    <row r="100">
      <c r="A100" s="5" t="s">
        <v>382</v>
      </c>
      <c r="B100" t="s">
        <v>7645</v>
      </c>
      <c r="C100" t="s">
        <v>11582</v>
      </c>
      <c r="D100" t="s">
        <v>11583</v>
      </c>
      <c r="E100" t="s">
        <v>11584</v>
      </c>
      <c r="F100" t="s">
        <v>1137</v>
      </c>
      <c r="G100" t="s">
        <v>1137</v>
      </c>
      <c r="H100" t="s">
        <v>11583</v>
      </c>
    </row>
    <row r="101">
      <c r="A101" s="5" t="s">
        <v>382</v>
      </c>
      <c r="B101" t="s">
        <v>7651</v>
      </c>
      <c r="C101" t="s">
        <v>1137</v>
      </c>
      <c r="D101" t="s">
        <v>1137</v>
      </c>
      <c r="E101" t="s">
        <v>1137</v>
      </c>
      <c r="F101" t="s">
        <v>1137</v>
      </c>
      <c r="G101" t="s">
        <v>1137</v>
      </c>
      <c r="H101" t="s">
        <v>1137</v>
      </c>
    </row>
    <row r="102">
      <c r="A102" s="5" t="s">
        <v>382</v>
      </c>
      <c r="B102" t="s">
        <v>7652</v>
      </c>
      <c r="C102" t="s">
        <v>11585</v>
      </c>
      <c r="D102" t="s">
        <v>11586</v>
      </c>
      <c r="E102" t="s">
        <v>11587</v>
      </c>
      <c r="F102" t="s">
        <v>11588</v>
      </c>
      <c r="G102" t="s">
        <v>11589</v>
      </c>
      <c r="H102" t="s">
        <v>11590</v>
      </c>
    </row>
    <row r="103">
      <c r="A103" s="5" t="s">
        <v>382</v>
      </c>
      <c r="B103" t="s">
        <v>7653</v>
      </c>
      <c r="C103" t="s">
        <v>382</v>
      </c>
      <c r="D103" t="s">
        <v>382</v>
      </c>
      <c r="E103" t="s">
        <v>382</v>
      </c>
      <c r="F103" t="s">
        <v>382</v>
      </c>
      <c r="G103" t="s">
        <v>382</v>
      </c>
      <c r="H103" t="s">
        <v>382</v>
      </c>
    </row>
    <row r="104">
      <c r="A104" s="5" t="s">
        <v>382</v>
      </c>
      <c r="B104" t="s">
        <v>7654</v>
      </c>
      <c r="C104" t="s">
        <v>11591</v>
      </c>
      <c r="D104" t="s">
        <v>11592</v>
      </c>
      <c r="E104" t="s">
        <v>11593</v>
      </c>
      <c r="F104" t="s">
        <v>11594</v>
      </c>
      <c r="G104" t="s">
        <v>11595</v>
      </c>
      <c r="H104" t="s">
        <v>11596</v>
      </c>
    </row>
    <row r="105">
      <c r="A105" s="5" t="s">
        <v>382</v>
      </c>
      <c r="B105" t="s">
        <v>7661</v>
      </c>
      <c r="C105" t="s">
        <v>382</v>
      </c>
      <c r="D105" t="s">
        <v>382</v>
      </c>
      <c r="E105" t="s">
        <v>382</v>
      </c>
      <c r="F105" t="s">
        <v>382</v>
      </c>
      <c r="G105" t="s">
        <v>382</v>
      </c>
      <c r="H105" t="s">
        <v>382</v>
      </c>
    </row>
    <row r="106">
      <c r="A106" s="5" t="s">
        <v>382</v>
      </c>
      <c r="B106" t="s">
        <v>7667</v>
      </c>
      <c r="C106" t="s">
        <v>1137</v>
      </c>
      <c r="D106" t="s">
        <v>1137</v>
      </c>
      <c r="E106" t="s">
        <v>1137</v>
      </c>
      <c r="F106" t="s">
        <v>1137</v>
      </c>
      <c r="G106" t="s">
        <v>1137</v>
      </c>
      <c r="H106" t="s">
        <v>1137</v>
      </c>
    </row>
    <row r="107">
      <c r="A107" s="5" t="s">
        <v>382</v>
      </c>
      <c r="B107" t="s">
        <v>7674</v>
      </c>
      <c r="C107" t="s">
        <v>11597</v>
      </c>
      <c r="D107" t="s">
        <v>4748</v>
      </c>
      <c r="E107" t="s">
        <v>11598</v>
      </c>
      <c r="F107" t="s">
        <v>11599</v>
      </c>
      <c r="G107" t="s">
        <v>11600</v>
      </c>
      <c r="H107" t="s">
        <v>11601</v>
      </c>
    </row>
    <row r="108">
      <c r="A108" s="5" t="s">
        <v>382</v>
      </c>
      <c r="B108" t="s">
        <v>7681</v>
      </c>
      <c r="C108" t="s">
        <v>11602</v>
      </c>
      <c r="D108" t="s">
        <v>11603</v>
      </c>
      <c r="E108" t="s">
        <v>9202</v>
      </c>
      <c r="F108" t="s">
        <v>11604</v>
      </c>
      <c r="G108" t="s">
        <v>11605</v>
      </c>
      <c r="H108" t="s">
        <v>11606</v>
      </c>
    </row>
    <row r="109">
      <c r="A109" s="5" t="s">
        <v>382</v>
      </c>
      <c r="B109" t="s">
        <v>7688</v>
      </c>
      <c r="C109" t="s">
        <v>382</v>
      </c>
      <c r="D109" t="s">
        <v>382</v>
      </c>
      <c r="E109" t="s">
        <v>382</v>
      </c>
      <c r="F109" t="s">
        <v>382</v>
      </c>
      <c r="G109" t="s">
        <v>382</v>
      </c>
      <c r="H109" t="s">
        <v>382</v>
      </c>
    </row>
    <row r="110">
      <c r="A110" s="5" t="s">
        <v>382</v>
      </c>
      <c r="B110" t="s">
        <v>7695</v>
      </c>
      <c r="C110" t="s">
        <v>1137</v>
      </c>
      <c r="D110" t="s">
        <v>1137</v>
      </c>
      <c r="E110" t="s">
        <v>1137</v>
      </c>
      <c r="F110" t="s">
        <v>1137</v>
      </c>
      <c r="G110" t="s">
        <v>382</v>
      </c>
      <c r="H110" t="s">
        <v>1137</v>
      </c>
    </row>
    <row r="111">
      <c r="A111" s="5" t="s">
        <v>382</v>
      </c>
      <c r="B111" t="s">
        <v>7702</v>
      </c>
      <c r="C111" t="s">
        <v>1137</v>
      </c>
      <c r="D111" t="s">
        <v>1137</v>
      </c>
      <c r="E111" t="s">
        <v>1137</v>
      </c>
      <c r="F111" t="s">
        <v>1137</v>
      </c>
      <c r="G111" t="s">
        <v>1137</v>
      </c>
      <c r="H111" t="s">
        <v>1137</v>
      </c>
    </row>
    <row r="112">
      <c r="A112" s="5" t="s">
        <v>382</v>
      </c>
      <c r="B112" t="s">
        <v>7709</v>
      </c>
      <c r="C112" t="s">
        <v>3345</v>
      </c>
      <c r="D112" t="s">
        <v>11607</v>
      </c>
      <c r="E112" t="s">
        <v>11608</v>
      </c>
      <c r="F112" t="s">
        <v>1676</v>
      </c>
      <c r="G112" t="s">
        <v>1676</v>
      </c>
      <c r="H112" t="s">
        <v>11609</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1063</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H3"/>
  </mergeCells>
  <pageMargins left="0.7" right="0.7" top="0.75" bottom="0.75" header="0.3" footer="0.3"/>
  <pageSetup paperSize="9" orientation="portrait" horizontalDpi="300" verticalDpi="300"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109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382</v>
      </c>
      <c r="B5" t="s">
        <v>7185</v>
      </c>
      <c r="C5" t="s">
        <v>382</v>
      </c>
      <c r="D5" t="s">
        <v>382</v>
      </c>
      <c r="E5" t="s">
        <v>382</v>
      </c>
      <c r="F5" t="s">
        <v>382</v>
      </c>
      <c r="G5" t="s">
        <v>382</v>
      </c>
      <c r="H5" t="s">
        <v>382</v>
      </c>
      <c r="I5" t="s">
        <v>382</v>
      </c>
      <c r="J5" t="s">
        <v>11347</v>
      </c>
      <c r="K5" t="s">
        <v>382</v>
      </c>
      <c r="L5" t="s">
        <v>382</v>
      </c>
      <c r="M5" t="s">
        <v>382</v>
      </c>
      <c r="N5" t="s">
        <v>382</v>
      </c>
      <c r="O5" t="s">
        <v>382</v>
      </c>
      <c r="P5" t="s">
        <v>382</v>
      </c>
      <c r="Q5" t="s">
        <v>382</v>
      </c>
      <c r="R5" t="s">
        <v>11348</v>
      </c>
      <c r="S5" t="s">
        <v>382</v>
      </c>
      <c r="T5" t="s">
        <v>382</v>
      </c>
      <c r="U5" t="s">
        <v>382</v>
      </c>
      <c r="V5" t="s">
        <v>382</v>
      </c>
      <c r="W5" t="s">
        <v>382</v>
      </c>
      <c r="X5" t="s">
        <v>382</v>
      </c>
      <c r="Y5" t="s">
        <v>382</v>
      </c>
      <c r="Z5" t="s">
        <v>11349</v>
      </c>
      <c r="AA5" t="s">
        <v>382</v>
      </c>
      <c r="AB5" t="s">
        <v>382</v>
      </c>
      <c r="AC5" t="s">
        <v>382</v>
      </c>
      <c r="AD5" t="s">
        <v>382</v>
      </c>
      <c r="AE5" t="s">
        <v>382</v>
      </c>
      <c r="AF5" t="s">
        <v>382</v>
      </c>
      <c r="AG5" t="s">
        <v>382</v>
      </c>
      <c r="AH5" t="s">
        <v>11350</v>
      </c>
      <c r="AI5" t="s">
        <v>382</v>
      </c>
      <c r="AJ5" t="s">
        <v>382</v>
      </c>
      <c r="AK5" t="s">
        <v>382</v>
      </c>
      <c r="AL5" t="s">
        <v>382</v>
      </c>
      <c r="AM5" t="s">
        <v>382</v>
      </c>
      <c r="AN5" t="s">
        <v>382</v>
      </c>
      <c r="AO5" t="s">
        <v>382</v>
      </c>
      <c r="AP5" t="s">
        <v>11351</v>
      </c>
      <c r="AQ5" t="s">
        <v>382</v>
      </c>
      <c r="AR5" t="s">
        <v>382</v>
      </c>
      <c r="AS5" t="s">
        <v>382</v>
      </c>
      <c r="AT5" t="s">
        <v>382</v>
      </c>
      <c r="AU5" t="s">
        <v>382</v>
      </c>
      <c r="AV5" t="s">
        <v>382</v>
      </c>
      <c r="AW5" t="s">
        <v>382</v>
      </c>
      <c r="AX5" t="s">
        <v>11352</v>
      </c>
    </row>
    <row r="6">
      <c r="A6" s="5" t="s">
        <v>382</v>
      </c>
      <c r="B6" t="s">
        <v>7192</v>
      </c>
      <c r="C6" t="s">
        <v>382</v>
      </c>
      <c r="D6" t="s">
        <v>382</v>
      </c>
      <c r="E6" t="s">
        <v>382</v>
      </c>
      <c r="F6" t="s">
        <v>382</v>
      </c>
      <c r="G6" t="s">
        <v>382</v>
      </c>
      <c r="H6" t="s">
        <v>382</v>
      </c>
      <c r="I6" t="s">
        <v>382</v>
      </c>
      <c r="J6" t="s">
        <v>382</v>
      </c>
      <c r="K6" t="s">
        <v>382</v>
      </c>
      <c r="L6" t="s">
        <v>382</v>
      </c>
      <c r="M6" t="s">
        <v>382</v>
      </c>
      <c r="N6" t="s">
        <v>382</v>
      </c>
      <c r="O6" t="s">
        <v>382</v>
      </c>
      <c r="P6" t="s">
        <v>382</v>
      </c>
      <c r="Q6" t="s">
        <v>382</v>
      </c>
      <c r="R6" t="s">
        <v>382</v>
      </c>
      <c r="S6" t="s">
        <v>382</v>
      </c>
      <c r="T6" t="s">
        <v>382</v>
      </c>
      <c r="U6" t="s">
        <v>382</v>
      </c>
      <c r="V6" t="s">
        <v>382</v>
      </c>
      <c r="W6" t="s">
        <v>382</v>
      </c>
      <c r="X6" t="s">
        <v>382</v>
      </c>
      <c r="Y6" t="s">
        <v>382</v>
      </c>
      <c r="Z6" t="s">
        <v>382</v>
      </c>
      <c r="AA6" t="s">
        <v>382</v>
      </c>
      <c r="AB6" t="s">
        <v>382</v>
      </c>
      <c r="AC6" t="s">
        <v>382</v>
      </c>
      <c r="AD6" t="s">
        <v>382</v>
      </c>
      <c r="AE6" t="s">
        <v>382</v>
      </c>
      <c r="AF6" t="s">
        <v>382</v>
      </c>
      <c r="AG6" t="s">
        <v>382</v>
      </c>
      <c r="AH6" t="s">
        <v>382</v>
      </c>
      <c r="AI6" t="s">
        <v>382</v>
      </c>
      <c r="AJ6" t="s">
        <v>382</v>
      </c>
      <c r="AK6" t="s">
        <v>382</v>
      </c>
      <c r="AL6" t="s">
        <v>382</v>
      </c>
      <c r="AM6" t="s">
        <v>382</v>
      </c>
      <c r="AN6" t="s">
        <v>382</v>
      </c>
      <c r="AO6" t="s">
        <v>382</v>
      </c>
      <c r="AP6" t="s">
        <v>382</v>
      </c>
      <c r="AQ6" t="s">
        <v>382</v>
      </c>
      <c r="AR6" t="s">
        <v>382</v>
      </c>
      <c r="AS6" t="s">
        <v>382</v>
      </c>
      <c r="AT6" t="s">
        <v>382</v>
      </c>
      <c r="AU6" t="s">
        <v>382</v>
      </c>
      <c r="AV6" t="s">
        <v>382</v>
      </c>
      <c r="AW6" t="s">
        <v>382</v>
      </c>
      <c r="AX6" t="s">
        <v>382</v>
      </c>
    </row>
    <row r="7">
      <c r="A7" s="5" t="s">
        <v>382</v>
      </c>
      <c r="B7" t="s">
        <v>7199</v>
      </c>
      <c r="C7" t="s">
        <v>382</v>
      </c>
      <c r="D7" t="s">
        <v>382</v>
      </c>
      <c r="E7" t="s">
        <v>382</v>
      </c>
      <c r="F7" t="s">
        <v>382</v>
      </c>
      <c r="G7" t="s">
        <v>382</v>
      </c>
      <c r="H7" t="s">
        <v>382</v>
      </c>
      <c r="I7" t="s">
        <v>382</v>
      </c>
      <c r="J7" t="s">
        <v>382</v>
      </c>
      <c r="K7" t="s">
        <v>382</v>
      </c>
      <c r="L7" t="s">
        <v>382</v>
      </c>
      <c r="M7" t="s">
        <v>382</v>
      </c>
      <c r="N7" t="s">
        <v>382</v>
      </c>
      <c r="O7" t="s">
        <v>382</v>
      </c>
      <c r="P7" t="s">
        <v>382</v>
      </c>
      <c r="Q7" t="s">
        <v>382</v>
      </c>
      <c r="R7" t="s">
        <v>382</v>
      </c>
      <c r="S7" t="s">
        <v>382</v>
      </c>
      <c r="T7" t="s">
        <v>382</v>
      </c>
      <c r="U7" t="s">
        <v>382</v>
      </c>
      <c r="V7" t="s">
        <v>382</v>
      </c>
      <c r="W7" t="s">
        <v>382</v>
      </c>
      <c r="X7" t="s">
        <v>382</v>
      </c>
      <c r="Y7" t="s">
        <v>382</v>
      </c>
      <c r="Z7" t="s">
        <v>382</v>
      </c>
      <c r="AA7" t="s">
        <v>382</v>
      </c>
      <c r="AB7" t="s">
        <v>382</v>
      </c>
      <c r="AC7" t="s">
        <v>382</v>
      </c>
      <c r="AD7" t="s">
        <v>382</v>
      </c>
      <c r="AE7" t="s">
        <v>382</v>
      </c>
      <c r="AF7" t="s">
        <v>382</v>
      </c>
      <c r="AG7" t="s">
        <v>382</v>
      </c>
      <c r="AH7" t="s">
        <v>382</v>
      </c>
      <c r="AI7" t="s">
        <v>382</v>
      </c>
      <c r="AJ7" t="s">
        <v>382</v>
      </c>
      <c r="AK7" t="s">
        <v>382</v>
      </c>
      <c r="AL7" t="s">
        <v>382</v>
      </c>
      <c r="AM7" t="s">
        <v>382</v>
      </c>
      <c r="AN7" t="s">
        <v>382</v>
      </c>
      <c r="AO7" t="s">
        <v>382</v>
      </c>
      <c r="AP7" t="s">
        <v>382</v>
      </c>
      <c r="AQ7" t="s">
        <v>382</v>
      </c>
      <c r="AR7" t="s">
        <v>382</v>
      </c>
      <c r="AS7" t="s">
        <v>382</v>
      </c>
      <c r="AT7" t="s">
        <v>382</v>
      </c>
      <c r="AU7" t="s">
        <v>382</v>
      </c>
      <c r="AV7" t="s">
        <v>382</v>
      </c>
      <c r="AW7" t="s">
        <v>382</v>
      </c>
      <c r="AX7" t="s">
        <v>382</v>
      </c>
    </row>
    <row r="8">
      <c r="A8" s="5" t="s">
        <v>382</v>
      </c>
      <c r="B8" t="s">
        <v>7205</v>
      </c>
      <c r="C8" t="s">
        <v>382</v>
      </c>
      <c r="D8" t="s">
        <v>382</v>
      </c>
      <c r="E8" t="s">
        <v>382</v>
      </c>
      <c r="F8" t="s">
        <v>382</v>
      </c>
      <c r="G8" t="s">
        <v>382</v>
      </c>
      <c r="H8" t="s">
        <v>382</v>
      </c>
      <c r="I8" t="s">
        <v>382</v>
      </c>
      <c r="J8" t="s">
        <v>382</v>
      </c>
      <c r="K8" t="s">
        <v>382</v>
      </c>
      <c r="L8" t="s">
        <v>382</v>
      </c>
      <c r="M8" t="s">
        <v>382</v>
      </c>
      <c r="N8" t="s">
        <v>382</v>
      </c>
      <c r="O8" t="s">
        <v>382</v>
      </c>
      <c r="P8" t="s">
        <v>382</v>
      </c>
      <c r="Q8" t="s">
        <v>382</v>
      </c>
      <c r="R8" t="s">
        <v>382</v>
      </c>
      <c r="S8" t="s">
        <v>382</v>
      </c>
      <c r="T8" t="s">
        <v>382</v>
      </c>
      <c r="U8" t="s">
        <v>382</v>
      </c>
      <c r="V8" t="s">
        <v>382</v>
      </c>
      <c r="W8" t="s">
        <v>382</v>
      </c>
      <c r="X8" t="s">
        <v>382</v>
      </c>
      <c r="Y8" t="s">
        <v>382</v>
      </c>
      <c r="Z8" t="s">
        <v>382</v>
      </c>
      <c r="AA8" t="s">
        <v>382</v>
      </c>
      <c r="AB8" t="s">
        <v>382</v>
      </c>
      <c r="AC8" t="s">
        <v>382</v>
      </c>
      <c r="AD8" t="s">
        <v>382</v>
      </c>
      <c r="AE8" t="s">
        <v>382</v>
      </c>
      <c r="AF8" t="s">
        <v>382</v>
      </c>
      <c r="AG8" t="s">
        <v>382</v>
      </c>
      <c r="AH8" t="s">
        <v>382</v>
      </c>
      <c r="AI8" t="s">
        <v>382</v>
      </c>
      <c r="AJ8" t="s">
        <v>382</v>
      </c>
      <c r="AK8" t="s">
        <v>382</v>
      </c>
      <c r="AL8" t="s">
        <v>382</v>
      </c>
      <c r="AM8" t="s">
        <v>382</v>
      </c>
      <c r="AN8" t="s">
        <v>382</v>
      </c>
      <c r="AO8" t="s">
        <v>382</v>
      </c>
      <c r="AP8" t="s">
        <v>382</v>
      </c>
      <c r="AQ8" t="s">
        <v>382</v>
      </c>
      <c r="AR8" t="s">
        <v>382</v>
      </c>
      <c r="AS8" t="s">
        <v>382</v>
      </c>
      <c r="AT8" t="s">
        <v>382</v>
      </c>
      <c r="AU8" t="s">
        <v>382</v>
      </c>
      <c r="AV8" t="s">
        <v>382</v>
      </c>
      <c r="AW8" t="s">
        <v>382</v>
      </c>
      <c r="AX8" t="s">
        <v>382</v>
      </c>
    </row>
    <row r="9">
      <c r="A9" s="5" t="s">
        <v>382</v>
      </c>
      <c r="B9" t="s">
        <v>7212</v>
      </c>
      <c r="C9" t="s">
        <v>382</v>
      </c>
      <c r="D9" t="s">
        <v>382</v>
      </c>
      <c r="E9" t="s">
        <v>382</v>
      </c>
      <c r="F9" t="s">
        <v>382</v>
      </c>
      <c r="G9" t="s">
        <v>382</v>
      </c>
      <c r="H9" t="s">
        <v>1137</v>
      </c>
      <c r="I9" t="s">
        <v>8016</v>
      </c>
      <c r="J9" t="s">
        <v>11353</v>
      </c>
      <c r="K9" t="s">
        <v>382</v>
      </c>
      <c r="L9" t="s">
        <v>382</v>
      </c>
      <c r="M9" t="s">
        <v>382</v>
      </c>
      <c r="N9" t="s">
        <v>382</v>
      </c>
      <c r="O9" t="s">
        <v>382</v>
      </c>
      <c r="P9" t="s">
        <v>1137</v>
      </c>
      <c r="Q9" t="s">
        <v>7941</v>
      </c>
      <c r="R9" t="s">
        <v>11354</v>
      </c>
      <c r="S9" t="s">
        <v>382</v>
      </c>
      <c r="T9" t="s">
        <v>382</v>
      </c>
      <c r="U9" t="s">
        <v>382</v>
      </c>
      <c r="V9" t="s">
        <v>382</v>
      </c>
      <c r="W9" t="s">
        <v>382</v>
      </c>
      <c r="X9" t="s">
        <v>1137</v>
      </c>
      <c r="Y9" t="s">
        <v>11610</v>
      </c>
      <c r="Z9" t="s">
        <v>11355</v>
      </c>
      <c r="AA9" t="s">
        <v>382</v>
      </c>
      <c r="AB9" t="s">
        <v>382</v>
      </c>
      <c r="AC9" t="s">
        <v>382</v>
      </c>
      <c r="AD9" t="s">
        <v>382</v>
      </c>
      <c r="AE9" t="s">
        <v>382</v>
      </c>
      <c r="AF9" t="s">
        <v>1137</v>
      </c>
      <c r="AG9" t="s">
        <v>11610</v>
      </c>
      <c r="AH9" t="s">
        <v>11356</v>
      </c>
      <c r="AI9" t="s">
        <v>382</v>
      </c>
      <c r="AJ9" t="s">
        <v>382</v>
      </c>
      <c r="AK9" t="s">
        <v>382</v>
      </c>
      <c r="AL9" t="s">
        <v>382</v>
      </c>
      <c r="AM9" t="s">
        <v>382</v>
      </c>
      <c r="AN9" t="s">
        <v>1137</v>
      </c>
      <c r="AO9" t="s">
        <v>11611</v>
      </c>
      <c r="AP9" t="s">
        <v>11357</v>
      </c>
      <c r="AQ9" t="s">
        <v>382</v>
      </c>
      <c r="AR9" t="s">
        <v>382</v>
      </c>
      <c r="AS9" t="s">
        <v>382</v>
      </c>
      <c r="AT9" t="s">
        <v>382</v>
      </c>
      <c r="AU9" t="s">
        <v>382</v>
      </c>
      <c r="AV9" t="s">
        <v>1137</v>
      </c>
      <c r="AW9" t="s">
        <v>11612</v>
      </c>
      <c r="AX9" t="s">
        <v>11354</v>
      </c>
    </row>
    <row r="10">
      <c r="A10" s="5" t="s">
        <v>382</v>
      </c>
      <c r="B10" t="s">
        <v>7213</v>
      </c>
      <c r="C10" t="s">
        <v>382</v>
      </c>
      <c r="D10" t="s">
        <v>382</v>
      </c>
      <c r="E10" t="s">
        <v>382</v>
      </c>
      <c r="F10" t="s">
        <v>382</v>
      </c>
      <c r="G10" t="s">
        <v>382</v>
      </c>
      <c r="H10" t="s">
        <v>382</v>
      </c>
      <c r="I10" t="s">
        <v>382</v>
      </c>
      <c r="J10" t="s">
        <v>382</v>
      </c>
      <c r="K10" t="s">
        <v>382</v>
      </c>
      <c r="L10" t="s">
        <v>382</v>
      </c>
      <c r="M10" t="s">
        <v>382</v>
      </c>
      <c r="N10" t="s">
        <v>382</v>
      </c>
      <c r="O10" t="s">
        <v>382</v>
      </c>
      <c r="P10" t="s">
        <v>382</v>
      </c>
      <c r="Q10" t="s">
        <v>382</v>
      </c>
      <c r="R10" t="s">
        <v>382</v>
      </c>
      <c r="S10" t="s">
        <v>382</v>
      </c>
      <c r="T10" t="s">
        <v>382</v>
      </c>
      <c r="U10" t="s">
        <v>382</v>
      </c>
      <c r="V10" t="s">
        <v>382</v>
      </c>
      <c r="W10" t="s">
        <v>382</v>
      </c>
      <c r="X10" t="s">
        <v>382</v>
      </c>
      <c r="Y10" t="s">
        <v>382</v>
      </c>
      <c r="Z10" t="s">
        <v>382</v>
      </c>
      <c r="AA10" t="s">
        <v>382</v>
      </c>
      <c r="AB10" t="s">
        <v>382</v>
      </c>
      <c r="AC10" t="s">
        <v>382</v>
      </c>
      <c r="AD10" t="s">
        <v>382</v>
      </c>
      <c r="AE10" t="s">
        <v>382</v>
      </c>
      <c r="AF10" t="s">
        <v>382</v>
      </c>
      <c r="AG10" t="s">
        <v>382</v>
      </c>
      <c r="AH10" t="s">
        <v>382</v>
      </c>
      <c r="AI10" t="s">
        <v>382</v>
      </c>
      <c r="AJ10" t="s">
        <v>382</v>
      </c>
      <c r="AK10" t="s">
        <v>382</v>
      </c>
      <c r="AL10" t="s">
        <v>382</v>
      </c>
      <c r="AM10" t="s">
        <v>382</v>
      </c>
      <c r="AN10" t="s">
        <v>382</v>
      </c>
      <c r="AO10" t="s">
        <v>382</v>
      </c>
      <c r="AP10" t="s">
        <v>382</v>
      </c>
      <c r="AQ10" t="s">
        <v>382</v>
      </c>
      <c r="AR10" t="s">
        <v>382</v>
      </c>
      <c r="AS10" t="s">
        <v>382</v>
      </c>
      <c r="AT10" t="s">
        <v>382</v>
      </c>
      <c r="AU10" t="s">
        <v>382</v>
      </c>
      <c r="AV10" t="s">
        <v>382</v>
      </c>
      <c r="AW10" t="s">
        <v>382</v>
      </c>
      <c r="AX10" t="s">
        <v>382</v>
      </c>
    </row>
    <row r="11">
      <c r="A11" s="5" t="s">
        <v>382</v>
      </c>
      <c r="B11" t="s">
        <v>7219</v>
      </c>
      <c r="C11" t="s">
        <v>11613</v>
      </c>
      <c r="D11" t="s">
        <v>11614</v>
      </c>
      <c r="E11" t="s">
        <v>11615</v>
      </c>
      <c r="F11" t="s">
        <v>11616</v>
      </c>
      <c r="G11" t="s">
        <v>11617</v>
      </c>
      <c r="H11" t="s">
        <v>11618</v>
      </c>
      <c r="I11" t="s">
        <v>11619</v>
      </c>
      <c r="J11" t="s">
        <v>11358</v>
      </c>
      <c r="K11" t="s">
        <v>11620</v>
      </c>
      <c r="L11" t="s">
        <v>11621</v>
      </c>
      <c r="M11" t="s">
        <v>11622</v>
      </c>
      <c r="N11" t="s">
        <v>11623</v>
      </c>
      <c r="O11" t="s">
        <v>11624</v>
      </c>
      <c r="P11" t="s">
        <v>11625</v>
      </c>
      <c r="Q11" t="s">
        <v>11626</v>
      </c>
      <c r="R11" t="s">
        <v>11359</v>
      </c>
      <c r="S11" t="s">
        <v>11627</v>
      </c>
      <c r="T11" t="s">
        <v>11628</v>
      </c>
      <c r="U11" t="s">
        <v>11629</v>
      </c>
      <c r="V11" t="s">
        <v>11630</v>
      </c>
      <c r="W11" t="s">
        <v>11631</v>
      </c>
      <c r="X11" t="s">
        <v>11632</v>
      </c>
      <c r="Y11" t="s">
        <v>11633</v>
      </c>
      <c r="Z11" t="s">
        <v>7510</v>
      </c>
      <c r="AA11" t="s">
        <v>11634</v>
      </c>
      <c r="AB11" t="s">
        <v>11635</v>
      </c>
      <c r="AC11" t="s">
        <v>11636</v>
      </c>
      <c r="AD11" t="s">
        <v>11637</v>
      </c>
      <c r="AE11" t="s">
        <v>11638</v>
      </c>
      <c r="AF11" t="s">
        <v>11639</v>
      </c>
      <c r="AG11" t="s">
        <v>11640</v>
      </c>
      <c r="AH11" t="s">
        <v>11360</v>
      </c>
      <c r="AI11" t="s">
        <v>11641</v>
      </c>
      <c r="AJ11" t="s">
        <v>11642</v>
      </c>
      <c r="AK11" t="s">
        <v>11643</v>
      </c>
      <c r="AL11" t="s">
        <v>11644</v>
      </c>
      <c r="AM11" t="s">
        <v>11645</v>
      </c>
      <c r="AN11" t="s">
        <v>9448</v>
      </c>
      <c r="AO11" t="s">
        <v>11646</v>
      </c>
      <c r="AP11" t="s">
        <v>11361</v>
      </c>
      <c r="AQ11" t="s">
        <v>11647</v>
      </c>
      <c r="AR11" t="s">
        <v>11648</v>
      </c>
      <c r="AS11" t="s">
        <v>11649</v>
      </c>
      <c r="AT11" t="s">
        <v>11650</v>
      </c>
      <c r="AU11" t="s">
        <v>11651</v>
      </c>
      <c r="AV11" t="s">
        <v>11652</v>
      </c>
      <c r="AW11" t="s">
        <v>11653</v>
      </c>
      <c r="AX11" t="s">
        <v>11362</v>
      </c>
    </row>
    <row r="12">
      <c r="A12" s="5" t="s">
        <v>382</v>
      </c>
      <c r="B12" t="s">
        <v>7226</v>
      </c>
      <c r="C12" t="s">
        <v>382</v>
      </c>
      <c r="D12" t="s">
        <v>382</v>
      </c>
      <c r="E12" t="s">
        <v>382</v>
      </c>
      <c r="F12" t="s">
        <v>11654</v>
      </c>
      <c r="G12" t="s">
        <v>11655</v>
      </c>
      <c r="H12" t="s">
        <v>11656</v>
      </c>
      <c r="I12" t="s">
        <v>11657</v>
      </c>
      <c r="J12" t="s">
        <v>11363</v>
      </c>
      <c r="K12" t="s">
        <v>382</v>
      </c>
      <c r="L12" t="s">
        <v>382</v>
      </c>
      <c r="M12" t="s">
        <v>382</v>
      </c>
      <c r="N12" t="s">
        <v>11658</v>
      </c>
      <c r="O12" t="s">
        <v>11659</v>
      </c>
      <c r="P12" t="s">
        <v>11660</v>
      </c>
      <c r="Q12" t="s">
        <v>11661</v>
      </c>
      <c r="R12" t="s">
        <v>11364</v>
      </c>
      <c r="S12" t="s">
        <v>382</v>
      </c>
      <c r="T12" t="s">
        <v>382</v>
      </c>
      <c r="U12" t="s">
        <v>382</v>
      </c>
      <c r="V12" t="s">
        <v>11662</v>
      </c>
      <c r="W12" t="s">
        <v>11663</v>
      </c>
      <c r="X12" t="s">
        <v>11664</v>
      </c>
      <c r="Y12" t="s">
        <v>11665</v>
      </c>
      <c r="Z12" t="s">
        <v>11365</v>
      </c>
      <c r="AA12" t="s">
        <v>382</v>
      </c>
      <c r="AB12" t="s">
        <v>382</v>
      </c>
      <c r="AC12" t="s">
        <v>382</v>
      </c>
      <c r="AD12" t="s">
        <v>11666</v>
      </c>
      <c r="AE12" t="s">
        <v>11667</v>
      </c>
      <c r="AF12" t="s">
        <v>11656</v>
      </c>
      <c r="AG12" t="s">
        <v>9971</v>
      </c>
      <c r="AH12" t="s">
        <v>11366</v>
      </c>
      <c r="AI12" t="s">
        <v>382</v>
      </c>
      <c r="AJ12" t="s">
        <v>382</v>
      </c>
      <c r="AK12" t="s">
        <v>382</v>
      </c>
      <c r="AL12" t="s">
        <v>11668</v>
      </c>
      <c r="AM12" t="s">
        <v>11669</v>
      </c>
      <c r="AN12" t="s">
        <v>11670</v>
      </c>
      <c r="AO12" t="s">
        <v>11671</v>
      </c>
      <c r="AP12" t="s">
        <v>11367</v>
      </c>
      <c r="AQ12" t="s">
        <v>382</v>
      </c>
      <c r="AR12" t="s">
        <v>382</v>
      </c>
      <c r="AS12" t="s">
        <v>382</v>
      </c>
      <c r="AT12" t="s">
        <v>11672</v>
      </c>
      <c r="AU12" t="s">
        <v>11673</v>
      </c>
      <c r="AV12" t="s">
        <v>11656</v>
      </c>
      <c r="AW12" t="s">
        <v>11674</v>
      </c>
      <c r="AX12" t="s">
        <v>11368</v>
      </c>
    </row>
    <row r="13">
      <c r="A13" s="5" t="s">
        <v>382</v>
      </c>
      <c r="B13" t="s">
        <v>7233</v>
      </c>
      <c r="C13" t="s">
        <v>382</v>
      </c>
      <c r="D13" t="s">
        <v>382</v>
      </c>
      <c r="E13" t="s">
        <v>382</v>
      </c>
      <c r="F13" t="s">
        <v>382</v>
      </c>
      <c r="G13" t="s">
        <v>382</v>
      </c>
      <c r="H13" t="s">
        <v>382</v>
      </c>
      <c r="I13" t="s">
        <v>382</v>
      </c>
      <c r="J13" t="s">
        <v>382</v>
      </c>
      <c r="K13" t="s">
        <v>382</v>
      </c>
      <c r="L13" t="s">
        <v>382</v>
      </c>
      <c r="M13" t="s">
        <v>382</v>
      </c>
      <c r="N13" t="s">
        <v>382</v>
      </c>
      <c r="O13" t="s">
        <v>382</v>
      </c>
      <c r="P13" t="s">
        <v>382</v>
      </c>
      <c r="Q13" t="s">
        <v>382</v>
      </c>
      <c r="R13" t="s">
        <v>382</v>
      </c>
      <c r="S13" t="s">
        <v>382</v>
      </c>
      <c r="T13" t="s">
        <v>382</v>
      </c>
      <c r="U13" t="s">
        <v>382</v>
      </c>
      <c r="V13" t="s">
        <v>382</v>
      </c>
      <c r="W13" t="s">
        <v>382</v>
      </c>
      <c r="X13" t="s">
        <v>382</v>
      </c>
      <c r="Y13" t="s">
        <v>382</v>
      </c>
      <c r="Z13" t="s">
        <v>382</v>
      </c>
      <c r="AA13" t="s">
        <v>382</v>
      </c>
      <c r="AB13" t="s">
        <v>382</v>
      </c>
      <c r="AC13" t="s">
        <v>382</v>
      </c>
      <c r="AD13" t="s">
        <v>382</v>
      </c>
      <c r="AE13" t="s">
        <v>382</v>
      </c>
      <c r="AF13" t="s">
        <v>382</v>
      </c>
      <c r="AG13" t="s">
        <v>382</v>
      </c>
      <c r="AH13" t="s">
        <v>382</v>
      </c>
      <c r="AI13" t="s">
        <v>382</v>
      </c>
      <c r="AJ13" t="s">
        <v>382</v>
      </c>
      <c r="AK13" t="s">
        <v>382</v>
      </c>
      <c r="AL13" t="s">
        <v>382</v>
      </c>
      <c r="AM13" t="s">
        <v>382</v>
      </c>
      <c r="AN13" t="s">
        <v>382</v>
      </c>
      <c r="AO13" t="s">
        <v>382</v>
      </c>
      <c r="AP13" t="s">
        <v>382</v>
      </c>
      <c r="AQ13" t="s">
        <v>382</v>
      </c>
      <c r="AR13" t="s">
        <v>382</v>
      </c>
      <c r="AS13" t="s">
        <v>382</v>
      </c>
      <c r="AT13" t="s">
        <v>382</v>
      </c>
      <c r="AU13" t="s">
        <v>382</v>
      </c>
      <c r="AV13" t="s">
        <v>382</v>
      </c>
      <c r="AW13" t="s">
        <v>382</v>
      </c>
      <c r="AX13" t="s">
        <v>382</v>
      </c>
    </row>
    <row r="14">
      <c r="A14" s="5" t="s">
        <v>382</v>
      </c>
      <c r="B14" t="s">
        <v>7240</v>
      </c>
      <c r="C14" t="s">
        <v>382</v>
      </c>
      <c r="D14" t="s">
        <v>382</v>
      </c>
      <c r="E14" t="s">
        <v>382</v>
      </c>
      <c r="F14" t="s">
        <v>382</v>
      </c>
      <c r="G14" t="s">
        <v>382</v>
      </c>
      <c r="H14" t="s">
        <v>382</v>
      </c>
      <c r="I14" t="s">
        <v>1137</v>
      </c>
      <c r="J14" t="s">
        <v>11369</v>
      </c>
      <c r="K14" t="s">
        <v>382</v>
      </c>
      <c r="L14" t="s">
        <v>382</v>
      </c>
      <c r="M14" t="s">
        <v>382</v>
      </c>
      <c r="N14" t="s">
        <v>382</v>
      </c>
      <c r="O14" t="s">
        <v>382</v>
      </c>
      <c r="P14" t="s">
        <v>382</v>
      </c>
      <c r="Q14" t="s">
        <v>1137</v>
      </c>
      <c r="R14" t="s">
        <v>11370</v>
      </c>
      <c r="S14" t="s">
        <v>382</v>
      </c>
      <c r="T14" t="s">
        <v>382</v>
      </c>
      <c r="U14" t="s">
        <v>382</v>
      </c>
      <c r="V14" t="s">
        <v>382</v>
      </c>
      <c r="W14" t="s">
        <v>382</v>
      </c>
      <c r="X14" t="s">
        <v>382</v>
      </c>
      <c r="Y14" t="s">
        <v>1137</v>
      </c>
      <c r="Z14" t="s">
        <v>11371</v>
      </c>
      <c r="AA14" t="s">
        <v>382</v>
      </c>
      <c r="AB14" t="s">
        <v>382</v>
      </c>
      <c r="AC14" t="s">
        <v>382</v>
      </c>
      <c r="AD14" t="s">
        <v>382</v>
      </c>
      <c r="AE14" t="s">
        <v>382</v>
      </c>
      <c r="AF14" t="s">
        <v>382</v>
      </c>
      <c r="AG14" t="s">
        <v>1137</v>
      </c>
      <c r="AH14" t="s">
        <v>11372</v>
      </c>
      <c r="AI14" t="s">
        <v>382</v>
      </c>
      <c r="AJ14" t="s">
        <v>382</v>
      </c>
      <c r="AK14" t="s">
        <v>382</v>
      </c>
      <c r="AL14" t="s">
        <v>382</v>
      </c>
      <c r="AM14" t="s">
        <v>382</v>
      </c>
      <c r="AN14" t="s">
        <v>382</v>
      </c>
      <c r="AO14" t="s">
        <v>1137</v>
      </c>
      <c r="AP14" t="s">
        <v>11373</v>
      </c>
      <c r="AQ14" t="s">
        <v>382</v>
      </c>
      <c r="AR14" t="s">
        <v>382</v>
      </c>
      <c r="AS14" t="s">
        <v>382</v>
      </c>
      <c r="AT14" t="s">
        <v>382</v>
      </c>
      <c r="AU14" t="s">
        <v>382</v>
      </c>
      <c r="AV14" t="s">
        <v>382</v>
      </c>
      <c r="AW14" t="s">
        <v>1137</v>
      </c>
      <c r="AX14" t="s">
        <v>11370</v>
      </c>
    </row>
    <row r="15">
      <c r="A15" s="5" t="s">
        <v>382</v>
      </c>
      <c r="B15" t="s">
        <v>7247</v>
      </c>
      <c r="C15" t="s">
        <v>1137</v>
      </c>
      <c r="D15" t="s">
        <v>1137</v>
      </c>
      <c r="E15" t="s">
        <v>1137</v>
      </c>
      <c r="F15" t="s">
        <v>1137</v>
      </c>
      <c r="G15" t="s">
        <v>1137</v>
      </c>
      <c r="H15" t="s">
        <v>1137</v>
      </c>
      <c r="I15" t="s">
        <v>1137</v>
      </c>
      <c r="J15" t="s">
        <v>1137</v>
      </c>
      <c r="K15" t="s">
        <v>1137</v>
      </c>
      <c r="L15" t="s">
        <v>1137</v>
      </c>
      <c r="M15" t="s">
        <v>1137</v>
      </c>
      <c r="N15" t="s">
        <v>1137</v>
      </c>
      <c r="O15" t="s">
        <v>1137</v>
      </c>
      <c r="P15" t="s">
        <v>1137</v>
      </c>
      <c r="Q15" t="s">
        <v>1137</v>
      </c>
      <c r="R15" t="s">
        <v>1137</v>
      </c>
      <c r="S15" t="s">
        <v>1137</v>
      </c>
      <c r="T15" t="s">
        <v>1137</v>
      </c>
      <c r="U15" t="s">
        <v>1137</v>
      </c>
      <c r="V15" t="s">
        <v>1137</v>
      </c>
      <c r="W15" t="s">
        <v>1137</v>
      </c>
      <c r="X15" t="s">
        <v>1137</v>
      </c>
      <c r="Y15" t="s">
        <v>1137</v>
      </c>
      <c r="Z15" t="s">
        <v>1137</v>
      </c>
      <c r="AA15" t="s">
        <v>1137</v>
      </c>
      <c r="AB15" t="s">
        <v>1137</v>
      </c>
      <c r="AC15" t="s">
        <v>1137</v>
      </c>
      <c r="AD15" t="s">
        <v>1137</v>
      </c>
      <c r="AE15" t="s">
        <v>1137</v>
      </c>
      <c r="AF15" t="s">
        <v>1137</v>
      </c>
      <c r="AG15" t="s">
        <v>1137</v>
      </c>
      <c r="AH15" t="s">
        <v>1137</v>
      </c>
      <c r="AI15" t="s">
        <v>1137</v>
      </c>
      <c r="AJ15" t="s">
        <v>1137</v>
      </c>
      <c r="AK15" t="s">
        <v>1137</v>
      </c>
      <c r="AL15" t="s">
        <v>1137</v>
      </c>
      <c r="AM15" t="s">
        <v>1137</v>
      </c>
      <c r="AN15" t="s">
        <v>1137</v>
      </c>
      <c r="AO15" t="s">
        <v>1137</v>
      </c>
      <c r="AP15" t="s">
        <v>1137</v>
      </c>
      <c r="AQ15" t="s">
        <v>1137</v>
      </c>
      <c r="AR15" t="s">
        <v>1137</v>
      </c>
      <c r="AS15" t="s">
        <v>1137</v>
      </c>
      <c r="AT15" t="s">
        <v>1137</v>
      </c>
      <c r="AU15" t="s">
        <v>1137</v>
      </c>
      <c r="AV15" t="s">
        <v>1137</v>
      </c>
      <c r="AW15" t="s">
        <v>1137</v>
      </c>
      <c r="AX15" t="s">
        <v>1137</v>
      </c>
    </row>
    <row r="16">
      <c r="A16" s="5" t="s">
        <v>382</v>
      </c>
      <c r="B16" t="s">
        <v>7254</v>
      </c>
      <c r="C16" t="s">
        <v>382</v>
      </c>
      <c r="D16" t="s">
        <v>382</v>
      </c>
      <c r="E16" t="s">
        <v>382</v>
      </c>
      <c r="F16" t="s">
        <v>382</v>
      </c>
      <c r="G16" t="s">
        <v>382</v>
      </c>
      <c r="H16" t="s">
        <v>382</v>
      </c>
      <c r="I16" t="s">
        <v>382</v>
      </c>
      <c r="J16" t="s">
        <v>382</v>
      </c>
      <c r="K16" t="s">
        <v>382</v>
      </c>
      <c r="L16" t="s">
        <v>382</v>
      </c>
      <c r="M16" t="s">
        <v>382</v>
      </c>
      <c r="N16" t="s">
        <v>382</v>
      </c>
      <c r="O16" t="s">
        <v>382</v>
      </c>
      <c r="P16" t="s">
        <v>382</v>
      </c>
      <c r="Q16" t="s">
        <v>382</v>
      </c>
      <c r="R16" t="s">
        <v>382</v>
      </c>
      <c r="S16" t="s">
        <v>382</v>
      </c>
      <c r="T16" t="s">
        <v>382</v>
      </c>
      <c r="U16" t="s">
        <v>382</v>
      </c>
      <c r="V16" t="s">
        <v>382</v>
      </c>
      <c r="W16" t="s">
        <v>382</v>
      </c>
      <c r="X16" t="s">
        <v>382</v>
      </c>
      <c r="Y16" t="s">
        <v>382</v>
      </c>
      <c r="Z16" t="s">
        <v>382</v>
      </c>
      <c r="AA16" t="s">
        <v>382</v>
      </c>
      <c r="AB16" t="s">
        <v>382</v>
      </c>
      <c r="AC16" t="s">
        <v>382</v>
      </c>
      <c r="AD16" t="s">
        <v>382</v>
      </c>
      <c r="AE16" t="s">
        <v>382</v>
      </c>
      <c r="AF16" t="s">
        <v>382</v>
      </c>
      <c r="AG16" t="s">
        <v>382</v>
      </c>
      <c r="AH16" t="s">
        <v>382</v>
      </c>
      <c r="AI16" t="s">
        <v>382</v>
      </c>
      <c r="AJ16" t="s">
        <v>382</v>
      </c>
      <c r="AK16" t="s">
        <v>382</v>
      </c>
      <c r="AL16" t="s">
        <v>382</v>
      </c>
      <c r="AM16" t="s">
        <v>382</v>
      </c>
      <c r="AN16" t="s">
        <v>382</v>
      </c>
      <c r="AO16" t="s">
        <v>382</v>
      </c>
      <c r="AP16" t="s">
        <v>382</v>
      </c>
      <c r="AQ16" t="s">
        <v>382</v>
      </c>
      <c r="AR16" t="s">
        <v>382</v>
      </c>
      <c r="AS16" t="s">
        <v>382</v>
      </c>
      <c r="AT16" t="s">
        <v>382</v>
      </c>
      <c r="AU16" t="s">
        <v>382</v>
      </c>
      <c r="AV16" t="s">
        <v>382</v>
      </c>
      <c r="AW16" t="s">
        <v>382</v>
      </c>
      <c r="AX16" t="s">
        <v>382</v>
      </c>
    </row>
    <row r="17">
      <c r="A17" s="5" t="s">
        <v>382</v>
      </c>
      <c r="B17" t="s">
        <v>7261</v>
      </c>
      <c r="C17" t="s">
        <v>6451</v>
      </c>
      <c r="D17" t="s">
        <v>11675</v>
      </c>
      <c r="E17" t="s">
        <v>11676</v>
      </c>
      <c r="F17" t="s">
        <v>5403</v>
      </c>
      <c r="G17" t="s">
        <v>11677</v>
      </c>
      <c r="H17" t="s">
        <v>6860</v>
      </c>
      <c r="I17" t="s">
        <v>11678</v>
      </c>
      <c r="J17" t="s">
        <v>11374</v>
      </c>
      <c r="K17" t="s">
        <v>11679</v>
      </c>
      <c r="L17" t="s">
        <v>11680</v>
      </c>
      <c r="M17" t="s">
        <v>11681</v>
      </c>
      <c r="N17" t="s">
        <v>11682</v>
      </c>
      <c r="O17" t="s">
        <v>11683</v>
      </c>
      <c r="P17" t="s">
        <v>11684</v>
      </c>
      <c r="Q17" t="s">
        <v>11685</v>
      </c>
      <c r="R17" t="s">
        <v>11375</v>
      </c>
      <c r="S17" t="s">
        <v>11686</v>
      </c>
      <c r="T17" t="s">
        <v>11687</v>
      </c>
      <c r="U17" t="s">
        <v>11688</v>
      </c>
      <c r="V17" t="s">
        <v>6328</v>
      </c>
      <c r="W17" t="s">
        <v>11689</v>
      </c>
      <c r="X17" t="s">
        <v>11690</v>
      </c>
      <c r="Y17" t="s">
        <v>11691</v>
      </c>
      <c r="Z17" t="s">
        <v>5202</v>
      </c>
      <c r="AA17" t="s">
        <v>11692</v>
      </c>
      <c r="AB17" t="s">
        <v>11693</v>
      </c>
      <c r="AC17" t="s">
        <v>11694</v>
      </c>
      <c r="AD17" t="s">
        <v>11695</v>
      </c>
      <c r="AE17" t="s">
        <v>11696</v>
      </c>
      <c r="AF17" t="s">
        <v>10360</v>
      </c>
      <c r="AG17" t="s">
        <v>11697</v>
      </c>
      <c r="AH17" t="s">
        <v>6860</v>
      </c>
      <c r="AI17" t="s">
        <v>11698</v>
      </c>
      <c r="AJ17" t="s">
        <v>11699</v>
      </c>
      <c r="AK17" t="s">
        <v>11700</v>
      </c>
      <c r="AL17" t="s">
        <v>11701</v>
      </c>
      <c r="AM17" t="s">
        <v>7780</v>
      </c>
      <c r="AN17" t="s">
        <v>11702</v>
      </c>
      <c r="AO17" t="s">
        <v>11703</v>
      </c>
      <c r="AP17" t="s">
        <v>4735</v>
      </c>
      <c r="AQ17" t="s">
        <v>4320</v>
      </c>
      <c r="AR17" t="s">
        <v>11704</v>
      </c>
      <c r="AS17" t="s">
        <v>11705</v>
      </c>
      <c r="AT17" t="s">
        <v>11706</v>
      </c>
      <c r="AU17" t="s">
        <v>3518</v>
      </c>
      <c r="AV17" t="s">
        <v>11707</v>
      </c>
      <c r="AW17" t="s">
        <v>11708</v>
      </c>
      <c r="AX17" t="s">
        <v>5457</v>
      </c>
    </row>
    <row r="18">
      <c r="A18" s="5" t="s">
        <v>382</v>
      </c>
      <c r="B18" t="s">
        <v>7267</v>
      </c>
      <c r="C18" t="s">
        <v>382</v>
      </c>
      <c r="D18" t="s">
        <v>382</v>
      </c>
      <c r="E18" t="s">
        <v>382</v>
      </c>
      <c r="F18" t="s">
        <v>382</v>
      </c>
      <c r="G18" t="s">
        <v>1137</v>
      </c>
      <c r="H18" t="s">
        <v>1137</v>
      </c>
      <c r="I18" t="s">
        <v>1137</v>
      </c>
      <c r="J18" t="s">
        <v>1137</v>
      </c>
      <c r="K18" t="s">
        <v>382</v>
      </c>
      <c r="L18" t="s">
        <v>382</v>
      </c>
      <c r="M18" t="s">
        <v>382</v>
      </c>
      <c r="N18" t="s">
        <v>382</v>
      </c>
      <c r="O18" t="s">
        <v>1137</v>
      </c>
      <c r="P18" t="s">
        <v>1137</v>
      </c>
      <c r="Q18" t="s">
        <v>1137</v>
      </c>
      <c r="R18" t="s">
        <v>1137</v>
      </c>
      <c r="S18" t="s">
        <v>382</v>
      </c>
      <c r="T18" t="s">
        <v>382</v>
      </c>
      <c r="U18" t="s">
        <v>382</v>
      </c>
      <c r="V18" t="s">
        <v>382</v>
      </c>
      <c r="W18" t="s">
        <v>1137</v>
      </c>
      <c r="X18" t="s">
        <v>1137</v>
      </c>
      <c r="Y18" t="s">
        <v>1137</v>
      </c>
      <c r="Z18" t="s">
        <v>1137</v>
      </c>
      <c r="AA18" t="s">
        <v>382</v>
      </c>
      <c r="AB18" t="s">
        <v>382</v>
      </c>
      <c r="AC18" t="s">
        <v>382</v>
      </c>
      <c r="AD18" t="s">
        <v>382</v>
      </c>
      <c r="AE18" t="s">
        <v>1137</v>
      </c>
      <c r="AF18" t="s">
        <v>1137</v>
      </c>
      <c r="AG18" t="s">
        <v>1137</v>
      </c>
      <c r="AH18" t="s">
        <v>1137</v>
      </c>
      <c r="AI18" t="s">
        <v>382</v>
      </c>
      <c r="AJ18" t="s">
        <v>382</v>
      </c>
      <c r="AK18" t="s">
        <v>382</v>
      </c>
      <c r="AL18" t="s">
        <v>382</v>
      </c>
      <c r="AM18" t="s">
        <v>1137</v>
      </c>
      <c r="AN18" t="s">
        <v>1137</v>
      </c>
      <c r="AO18" t="s">
        <v>1137</v>
      </c>
      <c r="AP18" t="s">
        <v>1137</v>
      </c>
      <c r="AQ18" t="s">
        <v>382</v>
      </c>
      <c r="AR18" t="s">
        <v>382</v>
      </c>
      <c r="AS18" t="s">
        <v>382</v>
      </c>
      <c r="AT18" t="s">
        <v>382</v>
      </c>
      <c r="AU18" t="s">
        <v>1137</v>
      </c>
      <c r="AV18" t="s">
        <v>1137</v>
      </c>
      <c r="AW18" t="s">
        <v>1137</v>
      </c>
      <c r="AX18" t="s">
        <v>1137</v>
      </c>
    </row>
    <row r="19">
      <c r="A19" s="5" t="s">
        <v>382</v>
      </c>
      <c r="B19" t="s">
        <v>7271</v>
      </c>
      <c r="C19" t="s">
        <v>382</v>
      </c>
      <c r="D19" t="s">
        <v>11709</v>
      </c>
      <c r="E19" t="s">
        <v>11710</v>
      </c>
      <c r="F19" t="s">
        <v>11711</v>
      </c>
      <c r="G19" t="s">
        <v>11712</v>
      </c>
      <c r="H19" t="s">
        <v>8174</v>
      </c>
      <c r="I19" t="s">
        <v>11713</v>
      </c>
      <c r="J19" t="s">
        <v>11376</v>
      </c>
      <c r="K19" t="s">
        <v>382</v>
      </c>
      <c r="L19" t="s">
        <v>11714</v>
      </c>
      <c r="M19" t="s">
        <v>11715</v>
      </c>
      <c r="N19" t="s">
        <v>11716</v>
      </c>
      <c r="O19" t="s">
        <v>11717</v>
      </c>
      <c r="P19" t="s">
        <v>11718</v>
      </c>
      <c r="Q19" t="s">
        <v>11719</v>
      </c>
      <c r="R19" t="s">
        <v>11377</v>
      </c>
      <c r="S19" t="s">
        <v>382</v>
      </c>
      <c r="T19" t="s">
        <v>11720</v>
      </c>
      <c r="U19" t="s">
        <v>11721</v>
      </c>
      <c r="V19" t="s">
        <v>11722</v>
      </c>
      <c r="W19" t="s">
        <v>11723</v>
      </c>
      <c r="X19" t="s">
        <v>11724</v>
      </c>
      <c r="Y19" t="s">
        <v>11725</v>
      </c>
      <c r="Z19" t="s">
        <v>11378</v>
      </c>
      <c r="AA19" t="s">
        <v>382</v>
      </c>
      <c r="AB19" t="s">
        <v>11726</v>
      </c>
      <c r="AC19" t="s">
        <v>11727</v>
      </c>
      <c r="AD19" t="s">
        <v>11728</v>
      </c>
      <c r="AE19" t="s">
        <v>11729</v>
      </c>
      <c r="AF19" t="s">
        <v>11730</v>
      </c>
      <c r="AG19" t="s">
        <v>11731</v>
      </c>
      <c r="AH19" t="s">
        <v>11379</v>
      </c>
      <c r="AI19" t="s">
        <v>382</v>
      </c>
      <c r="AJ19" t="s">
        <v>11732</v>
      </c>
      <c r="AK19" t="s">
        <v>11733</v>
      </c>
      <c r="AL19" t="s">
        <v>11734</v>
      </c>
      <c r="AM19" t="s">
        <v>11735</v>
      </c>
      <c r="AN19" t="s">
        <v>11736</v>
      </c>
      <c r="AO19" t="s">
        <v>11737</v>
      </c>
      <c r="AP19" t="s">
        <v>11380</v>
      </c>
      <c r="AQ19" t="s">
        <v>382</v>
      </c>
      <c r="AR19" t="s">
        <v>11738</v>
      </c>
      <c r="AS19" t="s">
        <v>11739</v>
      </c>
      <c r="AT19" t="s">
        <v>5563</v>
      </c>
      <c r="AU19" t="s">
        <v>11740</v>
      </c>
      <c r="AV19" t="s">
        <v>9929</v>
      </c>
      <c r="AW19" t="s">
        <v>11741</v>
      </c>
      <c r="AX19" t="s">
        <v>8160</v>
      </c>
    </row>
    <row r="20">
      <c r="A20" s="5" t="s">
        <v>382</v>
      </c>
      <c r="B20" t="s">
        <v>7272</v>
      </c>
      <c r="C20" t="s">
        <v>11742</v>
      </c>
      <c r="D20" t="s">
        <v>11743</v>
      </c>
      <c r="E20" t="s">
        <v>11744</v>
      </c>
      <c r="F20" t="s">
        <v>11745</v>
      </c>
      <c r="G20" t="s">
        <v>11746</v>
      </c>
      <c r="H20" t="s">
        <v>11747</v>
      </c>
      <c r="I20" t="s">
        <v>11748</v>
      </c>
      <c r="J20" t="s">
        <v>11381</v>
      </c>
      <c r="K20" t="s">
        <v>11749</v>
      </c>
      <c r="L20" t="s">
        <v>11750</v>
      </c>
      <c r="M20" t="s">
        <v>11751</v>
      </c>
      <c r="N20" t="s">
        <v>11752</v>
      </c>
      <c r="O20" t="s">
        <v>11753</v>
      </c>
      <c r="P20" t="s">
        <v>11754</v>
      </c>
      <c r="Q20" t="s">
        <v>11755</v>
      </c>
      <c r="R20" t="s">
        <v>11382</v>
      </c>
      <c r="S20" t="s">
        <v>11756</v>
      </c>
      <c r="T20" t="s">
        <v>11757</v>
      </c>
      <c r="U20" t="s">
        <v>11758</v>
      </c>
      <c r="V20" t="s">
        <v>8051</v>
      </c>
      <c r="W20" t="s">
        <v>11759</v>
      </c>
      <c r="X20" t="s">
        <v>11760</v>
      </c>
      <c r="Y20" t="s">
        <v>11761</v>
      </c>
      <c r="Z20" t="s">
        <v>11383</v>
      </c>
      <c r="AA20" t="s">
        <v>11762</v>
      </c>
      <c r="AB20" t="s">
        <v>11763</v>
      </c>
      <c r="AC20" t="s">
        <v>11764</v>
      </c>
      <c r="AD20" t="s">
        <v>11765</v>
      </c>
      <c r="AE20" t="s">
        <v>11766</v>
      </c>
      <c r="AF20" t="s">
        <v>11767</v>
      </c>
      <c r="AG20" t="s">
        <v>11768</v>
      </c>
      <c r="AH20" t="s">
        <v>11384</v>
      </c>
      <c r="AI20" t="s">
        <v>11769</v>
      </c>
      <c r="AJ20" t="s">
        <v>11770</v>
      </c>
      <c r="AK20" t="s">
        <v>11771</v>
      </c>
      <c r="AL20" t="s">
        <v>11772</v>
      </c>
      <c r="AM20" t="s">
        <v>11773</v>
      </c>
      <c r="AN20" t="s">
        <v>11774</v>
      </c>
      <c r="AO20" t="s">
        <v>11775</v>
      </c>
      <c r="AP20" t="s">
        <v>11385</v>
      </c>
      <c r="AQ20" t="s">
        <v>11776</v>
      </c>
      <c r="AR20" t="s">
        <v>11777</v>
      </c>
      <c r="AS20" t="s">
        <v>11778</v>
      </c>
      <c r="AT20" t="s">
        <v>11779</v>
      </c>
      <c r="AU20" t="s">
        <v>11780</v>
      </c>
      <c r="AV20" t="s">
        <v>11781</v>
      </c>
      <c r="AW20" t="s">
        <v>11191</v>
      </c>
      <c r="AX20" t="s">
        <v>11386</v>
      </c>
    </row>
    <row r="21">
      <c r="A21" s="5" t="s">
        <v>382</v>
      </c>
      <c r="B21" t="s">
        <v>7279</v>
      </c>
      <c r="C21" t="s">
        <v>11782</v>
      </c>
      <c r="D21" t="s">
        <v>4604</v>
      </c>
      <c r="E21" t="s">
        <v>11783</v>
      </c>
      <c r="F21" t="s">
        <v>11784</v>
      </c>
      <c r="G21" t="s">
        <v>11785</v>
      </c>
      <c r="H21" t="s">
        <v>11786</v>
      </c>
      <c r="I21" t="s">
        <v>11787</v>
      </c>
      <c r="J21" t="s">
        <v>11387</v>
      </c>
      <c r="K21" t="s">
        <v>11788</v>
      </c>
      <c r="L21" t="s">
        <v>11789</v>
      </c>
      <c r="M21" t="s">
        <v>11790</v>
      </c>
      <c r="N21" t="s">
        <v>11791</v>
      </c>
      <c r="O21" t="s">
        <v>11792</v>
      </c>
      <c r="P21" t="s">
        <v>11793</v>
      </c>
      <c r="Q21" t="s">
        <v>11794</v>
      </c>
      <c r="R21" t="s">
        <v>11388</v>
      </c>
      <c r="S21" t="s">
        <v>11795</v>
      </c>
      <c r="T21" t="s">
        <v>11796</v>
      </c>
      <c r="U21" t="s">
        <v>1836</v>
      </c>
      <c r="V21" t="s">
        <v>11797</v>
      </c>
      <c r="W21" t="s">
        <v>11798</v>
      </c>
      <c r="X21" t="s">
        <v>11799</v>
      </c>
      <c r="Y21" t="s">
        <v>11800</v>
      </c>
      <c r="Z21" t="s">
        <v>11389</v>
      </c>
      <c r="AA21" t="s">
        <v>11801</v>
      </c>
      <c r="AB21" t="s">
        <v>11802</v>
      </c>
      <c r="AC21" t="s">
        <v>11803</v>
      </c>
      <c r="AD21" t="s">
        <v>11804</v>
      </c>
      <c r="AE21" t="s">
        <v>11805</v>
      </c>
      <c r="AF21" t="s">
        <v>11806</v>
      </c>
      <c r="AG21" t="s">
        <v>11807</v>
      </c>
      <c r="AH21" t="s">
        <v>11390</v>
      </c>
      <c r="AI21" t="s">
        <v>11808</v>
      </c>
      <c r="AJ21" t="s">
        <v>11809</v>
      </c>
      <c r="AK21" t="s">
        <v>11810</v>
      </c>
      <c r="AL21" t="s">
        <v>11811</v>
      </c>
      <c r="AM21" t="s">
        <v>11812</v>
      </c>
      <c r="AN21" t="s">
        <v>11813</v>
      </c>
      <c r="AO21" t="s">
        <v>11814</v>
      </c>
      <c r="AP21" t="s">
        <v>11391</v>
      </c>
      <c r="AQ21" t="s">
        <v>11815</v>
      </c>
      <c r="AR21" t="s">
        <v>4625</v>
      </c>
      <c r="AS21" t="s">
        <v>11816</v>
      </c>
      <c r="AT21" t="s">
        <v>5363</v>
      </c>
      <c r="AU21" t="s">
        <v>11817</v>
      </c>
      <c r="AV21" t="s">
        <v>11818</v>
      </c>
      <c r="AW21" t="s">
        <v>11819</v>
      </c>
      <c r="AX21" t="s">
        <v>11392</v>
      </c>
    </row>
    <row r="22">
      <c r="A22" s="5" t="s">
        <v>382</v>
      </c>
      <c r="B22" t="s">
        <v>7280</v>
      </c>
      <c r="C22" t="s">
        <v>382</v>
      </c>
      <c r="D22" t="s">
        <v>382</v>
      </c>
      <c r="E22" t="s">
        <v>382</v>
      </c>
      <c r="F22" t="s">
        <v>382</v>
      </c>
      <c r="G22" t="s">
        <v>382</v>
      </c>
      <c r="H22" t="s">
        <v>11820</v>
      </c>
      <c r="I22" t="s">
        <v>11821</v>
      </c>
      <c r="J22" t="s">
        <v>11393</v>
      </c>
      <c r="K22" t="s">
        <v>382</v>
      </c>
      <c r="L22" t="s">
        <v>382</v>
      </c>
      <c r="M22" t="s">
        <v>382</v>
      </c>
      <c r="N22" t="s">
        <v>382</v>
      </c>
      <c r="O22" t="s">
        <v>382</v>
      </c>
      <c r="P22" t="s">
        <v>11822</v>
      </c>
      <c r="Q22" t="s">
        <v>11823</v>
      </c>
      <c r="R22" t="s">
        <v>11394</v>
      </c>
      <c r="S22" t="s">
        <v>382</v>
      </c>
      <c r="T22" t="s">
        <v>382</v>
      </c>
      <c r="U22" t="s">
        <v>382</v>
      </c>
      <c r="V22" t="s">
        <v>382</v>
      </c>
      <c r="W22" t="s">
        <v>382</v>
      </c>
      <c r="X22" t="s">
        <v>11820</v>
      </c>
      <c r="Y22" t="s">
        <v>11824</v>
      </c>
      <c r="Z22" t="s">
        <v>11395</v>
      </c>
      <c r="AA22" t="s">
        <v>382</v>
      </c>
      <c r="AB22" t="s">
        <v>382</v>
      </c>
      <c r="AC22" t="s">
        <v>382</v>
      </c>
      <c r="AD22" t="s">
        <v>382</v>
      </c>
      <c r="AE22" t="s">
        <v>382</v>
      </c>
      <c r="AF22" t="s">
        <v>11825</v>
      </c>
      <c r="AG22" t="s">
        <v>11826</v>
      </c>
      <c r="AH22" t="s">
        <v>3795</v>
      </c>
      <c r="AI22" t="s">
        <v>382</v>
      </c>
      <c r="AJ22" t="s">
        <v>382</v>
      </c>
      <c r="AK22" t="s">
        <v>382</v>
      </c>
      <c r="AL22" t="s">
        <v>382</v>
      </c>
      <c r="AM22" t="s">
        <v>382</v>
      </c>
      <c r="AN22" t="s">
        <v>11827</v>
      </c>
      <c r="AO22" t="s">
        <v>11828</v>
      </c>
      <c r="AP22" t="s">
        <v>11396</v>
      </c>
      <c r="AQ22" t="s">
        <v>382</v>
      </c>
      <c r="AR22" t="s">
        <v>382</v>
      </c>
      <c r="AS22" t="s">
        <v>382</v>
      </c>
      <c r="AT22" t="s">
        <v>382</v>
      </c>
      <c r="AU22" t="s">
        <v>382</v>
      </c>
      <c r="AV22" t="s">
        <v>11820</v>
      </c>
      <c r="AW22" t="s">
        <v>11829</v>
      </c>
      <c r="AX22" t="s">
        <v>11397</v>
      </c>
    </row>
    <row r="23">
      <c r="A23" s="5" t="s">
        <v>382</v>
      </c>
      <c r="B23" t="s">
        <v>7287</v>
      </c>
      <c r="C23" t="s">
        <v>11830</v>
      </c>
      <c r="D23" t="s">
        <v>7415</v>
      </c>
      <c r="E23" t="s">
        <v>11831</v>
      </c>
      <c r="F23" t="s">
        <v>11832</v>
      </c>
      <c r="G23" t="s">
        <v>11833</v>
      </c>
      <c r="H23" t="s">
        <v>11834</v>
      </c>
      <c r="I23" t="s">
        <v>11835</v>
      </c>
      <c r="J23" t="s">
        <v>11398</v>
      </c>
      <c r="K23" t="s">
        <v>11836</v>
      </c>
      <c r="L23" t="s">
        <v>11837</v>
      </c>
      <c r="M23" t="s">
        <v>11838</v>
      </c>
      <c r="N23" t="s">
        <v>11839</v>
      </c>
      <c r="O23" t="s">
        <v>11840</v>
      </c>
      <c r="P23" t="s">
        <v>11841</v>
      </c>
      <c r="Q23" t="s">
        <v>11842</v>
      </c>
      <c r="R23" t="s">
        <v>11399</v>
      </c>
      <c r="S23" t="s">
        <v>11843</v>
      </c>
      <c r="T23" t="s">
        <v>11844</v>
      </c>
      <c r="U23" t="s">
        <v>11845</v>
      </c>
      <c r="V23" t="s">
        <v>11846</v>
      </c>
      <c r="W23" t="s">
        <v>11847</v>
      </c>
      <c r="X23" t="s">
        <v>11848</v>
      </c>
      <c r="Y23" t="s">
        <v>11849</v>
      </c>
      <c r="Z23" t="s">
        <v>11400</v>
      </c>
      <c r="AA23" t="s">
        <v>11850</v>
      </c>
      <c r="AB23" t="s">
        <v>11851</v>
      </c>
      <c r="AC23" t="s">
        <v>11852</v>
      </c>
      <c r="AD23" t="s">
        <v>11853</v>
      </c>
      <c r="AE23" t="s">
        <v>11854</v>
      </c>
      <c r="AF23" t="s">
        <v>11855</v>
      </c>
      <c r="AG23" t="s">
        <v>11856</v>
      </c>
      <c r="AH23" t="s">
        <v>11401</v>
      </c>
      <c r="AI23" t="s">
        <v>11857</v>
      </c>
      <c r="AJ23" t="s">
        <v>11858</v>
      </c>
      <c r="AK23" t="s">
        <v>11859</v>
      </c>
      <c r="AL23" t="s">
        <v>11860</v>
      </c>
      <c r="AM23" t="s">
        <v>11861</v>
      </c>
      <c r="AN23" t="s">
        <v>11862</v>
      </c>
      <c r="AO23" t="s">
        <v>11863</v>
      </c>
      <c r="AP23" t="s">
        <v>11402</v>
      </c>
      <c r="AQ23" t="s">
        <v>11864</v>
      </c>
      <c r="AR23" t="s">
        <v>7415</v>
      </c>
      <c r="AS23" t="s">
        <v>11865</v>
      </c>
      <c r="AT23" t="s">
        <v>11866</v>
      </c>
      <c r="AU23" t="s">
        <v>11867</v>
      </c>
      <c r="AV23" t="s">
        <v>11868</v>
      </c>
      <c r="AW23" t="s">
        <v>11869</v>
      </c>
      <c r="AX23" t="s">
        <v>11403</v>
      </c>
    </row>
    <row r="24">
      <c r="A24" s="5" t="s">
        <v>382</v>
      </c>
      <c r="B24" t="s">
        <v>7288</v>
      </c>
      <c r="C24" t="s">
        <v>1137</v>
      </c>
      <c r="D24" t="s">
        <v>11870</v>
      </c>
      <c r="E24" t="s">
        <v>11871</v>
      </c>
      <c r="F24" t="s">
        <v>11872</v>
      </c>
      <c r="G24" t="s">
        <v>11873</v>
      </c>
      <c r="H24" t="s">
        <v>11874</v>
      </c>
      <c r="I24" t="s">
        <v>11875</v>
      </c>
      <c r="J24" t="s">
        <v>11404</v>
      </c>
      <c r="K24" t="s">
        <v>1137</v>
      </c>
      <c r="L24" t="s">
        <v>11876</v>
      </c>
      <c r="M24" t="s">
        <v>11877</v>
      </c>
      <c r="N24" t="s">
        <v>11878</v>
      </c>
      <c r="O24" t="s">
        <v>11879</v>
      </c>
      <c r="P24" t="s">
        <v>11880</v>
      </c>
      <c r="Q24" t="s">
        <v>11881</v>
      </c>
      <c r="R24" t="s">
        <v>11405</v>
      </c>
      <c r="S24" t="s">
        <v>1137</v>
      </c>
      <c r="T24" t="s">
        <v>11882</v>
      </c>
      <c r="U24" t="s">
        <v>11883</v>
      </c>
      <c r="V24" t="s">
        <v>11884</v>
      </c>
      <c r="W24" t="s">
        <v>11885</v>
      </c>
      <c r="X24" t="s">
        <v>11886</v>
      </c>
      <c r="Y24" t="s">
        <v>11887</v>
      </c>
      <c r="Z24" t="s">
        <v>11406</v>
      </c>
      <c r="AA24" t="s">
        <v>1137</v>
      </c>
      <c r="AB24" t="s">
        <v>11888</v>
      </c>
      <c r="AC24" t="s">
        <v>11889</v>
      </c>
      <c r="AD24" t="s">
        <v>11890</v>
      </c>
      <c r="AE24" t="s">
        <v>11891</v>
      </c>
      <c r="AF24" t="s">
        <v>11892</v>
      </c>
      <c r="AG24" t="s">
        <v>11893</v>
      </c>
      <c r="AH24" t="s">
        <v>11407</v>
      </c>
      <c r="AI24" t="s">
        <v>1137</v>
      </c>
      <c r="AJ24" t="s">
        <v>1137</v>
      </c>
      <c r="AK24" t="s">
        <v>1137</v>
      </c>
      <c r="AL24" t="s">
        <v>1137</v>
      </c>
      <c r="AM24" t="s">
        <v>11894</v>
      </c>
      <c r="AN24" t="s">
        <v>11895</v>
      </c>
      <c r="AO24" t="s">
        <v>11896</v>
      </c>
      <c r="AP24" t="s">
        <v>11408</v>
      </c>
      <c r="AQ24" t="s">
        <v>1137</v>
      </c>
      <c r="AR24" t="s">
        <v>11897</v>
      </c>
      <c r="AS24" t="s">
        <v>11898</v>
      </c>
      <c r="AT24" t="s">
        <v>11899</v>
      </c>
      <c r="AU24" t="s">
        <v>11900</v>
      </c>
      <c r="AV24" t="s">
        <v>11901</v>
      </c>
      <c r="AW24" t="s">
        <v>11902</v>
      </c>
      <c r="AX24" t="s">
        <v>11409</v>
      </c>
    </row>
    <row r="25">
      <c r="A25" s="5" t="s">
        <v>382</v>
      </c>
      <c r="B25" t="s">
        <v>7295</v>
      </c>
      <c r="C25" t="s">
        <v>382</v>
      </c>
      <c r="D25" t="s">
        <v>382</v>
      </c>
      <c r="E25" t="s">
        <v>382</v>
      </c>
      <c r="F25" t="s">
        <v>382</v>
      </c>
      <c r="G25" t="s">
        <v>382</v>
      </c>
      <c r="H25" t="s">
        <v>382</v>
      </c>
      <c r="I25" t="s">
        <v>382</v>
      </c>
      <c r="J25" t="s">
        <v>382</v>
      </c>
      <c r="K25" t="s">
        <v>382</v>
      </c>
      <c r="L25" t="s">
        <v>382</v>
      </c>
      <c r="M25" t="s">
        <v>382</v>
      </c>
      <c r="N25" t="s">
        <v>382</v>
      </c>
      <c r="O25" t="s">
        <v>382</v>
      </c>
      <c r="P25" t="s">
        <v>382</v>
      </c>
      <c r="Q25" t="s">
        <v>382</v>
      </c>
      <c r="R25" t="s">
        <v>382</v>
      </c>
      <c r="S25" t="s">
        <v>382</v>
      </c>
      <c r="T25" t="s">
        <v>382</v>
      </c>
      <c r="U25" t="s">
        <v>382</v>
      </c>
      <c r="V25" t="s">
        <v>382</v>
      </c>
      <c r="W25" t="s">
        <v>382</v>
      </c>
      <c r="X25" t="s">
        <v>382</v>
      </c>
      <c r="Y25" t="s">
        <v>382</v>
      </c>
      <c r="Z25" t="s">
        <v>382</v>
      </c>
      <c r="AA25" t="s">
        <v>382</v>
      </c>
      <c r="AB25" t="s">
        <v>382</v>
      </c>
      <c r="AC25" t="s">
        <v>382</v>
      </c>
      <c r="AD25" t="s">
        <v>382</v>
      </c>
      <c r="AE25" t="s">
        <v>382</v>
      </c>
      <c r="AF25" t="s">
        <v>382</v>
      </c>
      <c r="AG25" t="s">
        <v>382</v>
      </c>
      <c r="AH25" t="s">
        <v>382</v>
      </c>
      <c r="AI25" t="s">
        <v>382</v>
      </c>
      <c r="AJ25" t="s">
        <v>382</v>
      </c>
      <c r="AK25" t="s">
        <v>382</v>
      </c>
      <c r="AL25" t="s">
        <v>382</v>
      </c>
      <c r="AM25" t="s">
        <v>382</v>
      </c>
      <c r="AN25" t="s">
        <v>382</v>
      </c>
      <c r="AO25" t="s">
        <v>382</v>
      </c>
      <c r="AP25" t="s">
        <v>382</v>
      </c>
      <c r="AQ25" t="s">
        <v>382</v>
      </c>
      <c r="AR25" t="s">
        <v>382</v>
      </c>
      <c r="AS25" t="s">
        <v>382</v>
      </c>
      <c r="AT25" t="s">
        <v>382</v>
      </c>
      <c r="AU25" t="s">
        <v>382</v>
      </c>
      <c r="AV25" t="s">
        <v>382</v>
      </c>
      <c r="AW25" t="s">
        <v>382</v>
      </c>
      <c r="AX25" t="s">
        <v>382</v>
      </c>
    </row>
    <row r="26">
      <c r="A26" s="5" t="s">
        <v>382</v>
      </c>
      <c r="B26" t="s">
        <v>7302</v>
      </c>
      <c r="C26" t="s">
        <v>1137</v>
      </c>
      <c r="D26" t="s">
        <v>1137</v>
      </c>
      <c r="E26" t="s">
        <v>1137</v>
      </c>
      <c r="F26" t="s">
        <v>1137</v>
      </c>
      <c r="G26" t="s">
        <v>11903</v>
      </c>
      <c r="H26" t="s">
        <v>1137</v>
      </c>
      <c r="I26" t="s">
        <v>382</v>
      </c>
      <c r="J26" t="s">
        <v>1137</v>
      </c>
      <c r="K26" t="s">
        <v>1137</v>
      </c>
      <c r="L26" t="s">
        <v>1137</v>
      </c>
      <c r="M26" t="s">
        <v>1137</v>
      </c>
      <c r="N26" t="s">
        <v>1137</v>
      </c>
      <c r="O26" t="s">
        <v>11904</v>
      </c>
      <c r="P26" t="s">
        <v>1137</v>
      </c>
      <c r="Q26" t="s">
        <v>382</v>
      </c>
      <c r="R26" t="s">
        <v>1137</v>
      </c>
      <c r="S26" t="s">
        <v>1137</v>
      </c>
      <c r="T26" t="s">
        <v>1137</v>
      </c>
      <c r="U26" t="s">
        <v>1137</v>
      </c>
      <c r="V26" t="s">
        <v>1137</v>
      </c>
      <c r="W26" t="s">
        <v>11905</v>
      </c>
      <c r="X26" t="s">
        <v>1137</v>
      </c>
      <c r="Y26" t="s">
        <v>382</v>
      </c>
      <c r="Z26" t="s">
        <v>1137</v>
      </c>
      <c r="AA26" t="s">
        <v>1137</v>
      </c>
      <c r="AB26" t="s">
        <v>1137</v>
      </c>
      <c r="AC26" t="s">
        <v>1137</v>
      </c>
      <c r="AD26" t="s">
        <v>1137</v>
      </c>
      <c r="AE26" t="s">
        <v>1137</v>
      </c>
      <c r="AF26" t="s">
        <v>1137</v>
      </c>
      <c r="AG26" t="s">
        <v>382</v>
      </c>
      <c r="AH26" t="s">
        <v>1137</v>
      </c>
      <c r="AI26" t="s">
        <v>1137</v>
      </c>
      <c r="AJ26" t="s">
        <v>1137</v>
      </c>
      <c r="AK26" t="s">
        <v>1137</v>
      </c>
      <c r="AL26" t="s">
        <v>1137</v>
      </c>
      <c r="AM26" t="s">
        <v>1137</v>
      </c>
      <c r="AN26" t="s">
        <v>1137</v>
      </c>
      <c r="AO26" t="s">
        <v>382</v>
      </c>
      <c r="AP26" t="s">
        <v>1137</v>
      </c>
      <c r="AQ26" t="s">
        <v>1137</v>
      </c>
      <c r="AR26" t="s">
        <v>1137</v>
      </c>
      <c r="AS26" t="s">
        <v>1137</v>
      </c>
      <c r="AT26" t="s">
        <v>1137</v>
      </c>
      <c r="AU26" t="s">
        <v>11906</v>
      </c>
      <c r="AV26" t="s">
        <v>1137</v>
      </c>
      <c r="AW26" t="s">
        <v>382</v>
      </c>
      <c r="AX26" t="s">
        <v>1137</v>
      </c>
    </row>
    <row r="27">
      <c r="A27" s="5" t="s">
        <v>382</v>
      </c>
      <c r="B27" t="s">
        <v>7309</v>
      </c>
      <c r="C27" t="s">
        <v>382</v>
      </c>
      <c r="D27" t="s">
        <v>382</v>
      </c>
      <c r="E27" t="s">
        <v>382</v>
      </c>
      <c r="F27" t="s">
        <v>1137</v>
      </c>
      <c r="G27" t="s">
        <v>1137</v>
      </c>
      <c r="H27" t="s">
        <v>1137</v>
      </c>
      <c r="I27" t="s">
        <v>1137</v>
      </c>
      <c r="J27" t="s">
        <v>11410</v>
      </c>
      <c r="K27" t="s">
        <v>382</v>
      </c>
      <c r="L27" t="s">
        <v>382</v>
      </c>
      <c r="M27" t="s">
        <v>382</v>
      </c>
      <c r="N27" t="s">
        <v>1137</v>
      </c>
      <c r="O27" t="s">
        <v>1137</v>
      </c>
      <c r="P27" t="s">
        <v>1137</v>
      </c>
      <c r="Q27" t="s">
        <v>1137</v>
      </c>
      <c r="R27" t="s">
        <v>11411</v>
      </c>
      <c r="S27" t="s">
        <v>382</v>
      </c>
      <c r="T27" t="s">
        <v>382</v>
      </c>
      <c r="U27" t="s">
        <v>382</v>
      </c>
      <c r="V27" t="s">
        <v>1137</v>
      </c>
      <c r="W27" t="s">
        <v>1137</v>
      </c>
      <c r="X27" t="s">
        <v>1137</v>
      </c>
      <c r="Y27" t="s">
        <v>1137</v>
      </c>
      <c r="Z27" t="s">
        <v>11412</v>
      </c>
      <c r="AA27" t="s">
        <v>382</v>
      </c>
      <c r="AB27" t="s">
        <v>382</v>
      </c>
      <c r="AC27" t="s">
        <v>382</v>
      </c>
      <c r="AD27" t="s">
        <v>1137</v>
      </c>
      <c r="AE27" t="s">
        <v>1137</v>
      </c>
      <c r="AF27" t="s">
        <v>1137</v>
      </c>
      <c r="AG27" t="s">
        <v>1137</v>
      </c>
      <c r="AH27" t="s">
        <v>1137</v>
      </c>
      <c r="AI27" t="s">
        <v>382</v>
      </c>
      <c r="AJ27" t="s">
        <v>382</v>
      </c>
      <c r="AK27" t="s">
        <v>382</v>
      </c>
      <c r="AL27" t="s">
        <v>382</v>
      </c>
      <c r="AM27" t="s">
        <v>1137</v>
      </c>
      <c r="AN27" t="s">
        <v>1137</v>
      </c>
      <c r="AO27" t="s">
        <v>1137</v>
      </c>
      <c r="AP27" t="s">
        <v>1137</v>
      </c>
      <c r="AQ27" t="s">
        <v>382</v>
      </c>
      <c r="AR27" t="s">
        <v>382</v>
      </c>
      <c r="AS27" t="s">
        <v>382</v>
      </c>
      <c r="AT27" t="s">
        <v>1137</v>
      </c>
      <c r="AU27" t="s">
        <v>1137</v>
      </c>
      <c r="AV27" t="s">
        <v>1137</v>
      </c>
      <c r="AW27" t="s">
        <v>1137</v>
      </c>
      <c r="AX27" t="s">
        <v>11412</v>
      </c>
    </row>
    <row r="28">
      <c r="A28" s="5" t="s">
        <v>382</v>
      </c>
      <c r="B28" t="s">
        <v>7315</v>
      </c>
      <c r="C28" t="s">
        <v>382</v>
      </c>
      <c r="D28" t="s">
        <v>382</v>
      </c>
      <c r="E28" t="s">
        <v>382</v>
      </c>
      <c r="F28" t="s">
        <v>382</v>
      </c>
      <c r="G28" t="s">
        <v>382</v>
      </c>
      <c r="H28" t="s">
        <v>382</v>
      </c>
      <c r="I28" t="s">
        <v>11907</v>
      </c>
      <c r="J28" t="s">
        <v>11413</v>
      </c>
      <c r="K28" t="s">
        <v>382</v>
      </c>
      <c r="L28" t="s">
        <v>382</v>
      </c>
      <c r="M28" t="s">
        <v>382</v>
      </c>
      <c r="N28" t="s">
        <v>382</v>
      </c>
      <c r="O28" t="s">
        <v>382</v>
      </c>
      <c r="P28" t="s">
        <v>382</v>
      </c>
      <c r="Q28" t="s">
        <v>11908</v>
      </c>
      <c r="R28" t="s">
        <v>11414</v>
      </c>
      <c r="S28" t="s">
        <v>382</v>
      </c>
      <c r="T28" t="s">
        <v>382</v>
      </c>
      <c r="U28" t="s">
        <v>382</v>
      </c>
      <c r="V28" t="s">
        <v>382</v>
      </c>
      <c r="W28" t="s">
        <v>382</v>
      </c>
      <c r="X28" t="s">
        <v>382</v>
      </c>
      <c r="Y28" t="s">
        <v>11909</v>
      </c>
      <c r="Z28" t="s">
        <v>11415</v>
      </c>
      <c r="AA28" t="s">
        <v>382</v>
      </c>
      <c r="AB28" t="s">
        <v>382</v>
      </c>
      <c r="AC28" t="s">
        <v>382</v>
      </c>
      <c r="AD28" t="s">
        <v>382</v>
      </c>
      <c r="AE28" t="s">
        <v>382</v>
      </c>
      <c r="AF28" t="s">
        <v>382</v>
      </c>
      <c r="AG28" t="s">
        <v>11910</v>
      </c>
      <c r="AH28" t="s">
        <v>11416</v>
      </c>
      <c r="AI28" t="s">
        <v>382</v>
      </c>
      <c r="AJ28" t="s">
        <v>382</v>
      </c>
      <c r="AK28" t="s">
        <v>382</v>
      </c>
      <c r="AL28" t="s">
        <v>382</v>
      </c>
      <c r="AM28" t="s">
        <v>382</v>
      </c>
      <c r="AN28" t="s">
        <v>382</v>
      </c>
      <c r="AO28" t="s">
        <v>11911</v>
      </c>
      <c r="AP28" t="s">
        <v>11417</v>
      </c>
      <c r="AQ28" t="s">
        <v>382</v>
      </c>
      <c r="AR28" t="s">
        <v>382</v>
      </c>
      <c r="AS28" t="s">
        <v>382</v>
      </c>
      <c r="AT28" t="s">
        <v>382</v>
      </c>
      <c r="AU28" t="s">
        <v>382</v>
      </c>
      <c r="AV28" t="s">
        <v>382</v>
      </c>
      <c r="AW28" t="s">
        <v>11912</v>
      </c>
      <c r="AX28" t="s">
        <v>11418</v>
      </c>
    </row>
    <row r="29">
      <c r="A29" s="5" t="s">
        <v>382</v>
      </c>
      <c r="B29" t="s">
        <v>7316</v>
      </c>
      <c r="C29" t="s">
        <v>382</v>
      </c>
      <c r="D29" t="s">
        <v>1137</v>
      </c>
      <c r="E29" t="s">
        <v>1137</v>
      </c>
      <c r="F29" t="s">
        <v>1137</v>
      </c>
      <c r="G29" t="s">
        <v>1137</v>
      </c>
      <c r="H29" t="s">
        <v>1137</v>
      </c>
      <c r="I29" t="s">
        <v>1137</v>
      </c>
      <c r="J29" t="s">
        <v>1137</v>
      </c>
      <c r="K29" t="s">
        <v>382</v>
      </c>
      <c r="L29" t="s">
        <v>1137</v>
      </c>
      <c r="M29" t="s">
        <v>1137</v>
      </c>
      <c r="N29" t="s">
        <v>1137</v>
      </c>
      <c r="O29" t="s">
        <v>1137</v>
      </c>
      <c r="P29" t="s">
        <v>1137</v>
      </c>
      <c r="Q29" t="s">
        <v>11913</v>
      </c>
      <c r="R29" t="s">
        <v>1137</v>
      </c>
      <c r="S29" t="s">
        <v>382</v>
      </c>
      <c r="T29" t="s">
        <v>1137</v>
      </c>
      <c r="U29" t="s">
        <v>1137</v>
      </c>
      <c r="V29" t="s">
        <v>1137</v>
      </c>
      <c r="W29" t="s">
        <v>1137</v>
      </c>
      <c r="X29" t="s">
        <v>1137</v>
      </c>
      <c r="Y29" t="s">
        <v>1137</v>
      </c>
      <c r="Z29" t="s">
        <v>1137</v>
      </c>
      <c r="AA29" t="s">
        <v>382</v>
      </c>
      <c r="AB29" t="s">
        <v>1137</v>
      </c>
      <c r="AC29" t="s">
        <v>1137</v>
      </c>
      <c r="AD29" t="s">
        <v>1137</v>
      </c>
      <c r="AE29" t="s">
        <v>1137</v>
      </c>
      <c r="AF29" t="s">
        <v>1137</v>
      </c>
      <c r="AG29" t="s">
        <v>1137</v>
      </c>
      <c r="AH29" t="s">
        <v>1137</v>
      </c>
      <c r="AI29" t="s">
        <v>382</v>
      </c>
      <c r="AJ29" t="s">
        <v>1137</v>
      </c>
      <c r="AK29" t="s">
        <v>1137</v>
      </c>
      <c r="AL29" t="s">
        <v>1137</v>
      </c>
      <c r="AM29" t="s">
        <v>1137</v>
      </c>
      <c r="AN29" t="s">
        <v>1137</v>
      </c>
      <c r="AO29" t="s">
        <v>1137</v>
      </c>
      <c r="AP29" t="s">
        <v>1137</v>
      </c>
      <c r="AQ29" t="s">
        <v>382</v>
      </c>
      <c r="AR29" t="s">
        <v>1137</v>
      </c>
      <c r="AS29" t="s">
        <v>1137</v>
      </c>
      <c r="AT29" t="s">
        <v>1137</v>
      </c>
      <c r="AU29" t="s">
        <v>1137</v>
      </c>
      <c r="AV29" t="s">
        <v>1137</v>
      </c>
      <c r="AW29" t="s">
        <v>11914</v>
      </c>
      <c r="AX29" t="s">
        <v>1137</v>
      </c>
    </row>
    <row r="30">
      <c r="A30" s="5" t="s">
        <v>382</v>
      </c>
      <c r="B30" t="s">
        <v>7323</v>
      </c>
      <c r="C30" t="s">
        <v>11915</v>
      </c>
      <c r="D30" t="s">
        <v>11916</v>
      </c>
      <c r="E30" t="s">
        <v>11917</v>
      </c>
      <c r="F30" t="s">
        <v>11918</v>
      </c>
      <c r="G30" t="s">
        <v>11919</v>
      </c>
      <c r="H30" t="s">
        <v>11920</v>
      </c>
      <c r="I30" t="s">
        <v>11921</v>
      </c>
      <c r="J30" t="s">
        <v>11419</v>
      </c>
      <c r="K30" t="s">
        <v>11922</v>
      </c>
      <c r="L30" t="s">
        <v>11923</v>
      </c>
      <c r="M30" t="s">
        <v>11924</v>
      </c>
      <c r="N30" t="s">
        <v>11925</v>
      </c>
      <c r="O30" t="s">
        <v>11926</v>
      </c>
      <c r="P30" t="s">
        <v>11927</v>
      </c>
      <c r="Q30" t="s">
        <v>11928</v>
      </c>
      <c r="R30" t="s">
        <v>11420</v>
      </c>
      <c r="S30" t="s">
        <v>11929</v>
      </c>
      <c r="T30" t="s">
        <v>11930</v>
      </c>
      <c r="U30" t="s">
        <v>11931</v>
      </c>
      <c r="V30" t="s">
        <v>11932</v>
      </c>
      <c r="W30" t="s">
        <v>11933</v>
      </c>
      <c r="X30" t="s">
        <v>11934</v>
      </c>
      <c r="Y30" t="s">
        <v>11921</v>
      </c>
      <c r="Z30" t="s">
        <v>11421</v>
      </c>
      <c r="AA30" t="s">
        <v>11935</v>
      </c>
      <c r="AB30" t="s">
        <v>11936</v>
      </c>
      <c r="AC30" t="s">
        <v>11937</v>
      </c>
      <c r="AD30" t="s">
        <v>7312</v>
      </c>
      <c r="AE30" t="s">
        <v>11938</v>
      </c>
      <c r="AF30" t="s">
        <v>11939</v>
      </c>
      <c r="AG30" t="s">
        <v>11940</v>
      </c>
      <c r="AH30" t="s">
        <v>11422</v>
      </c>
      <c r="AI30" t="s">
        <v>11941</v>
      </c>
      <c r="AJ30" t="s">
        <v>11942</v>
      </c>
      <c r="AK30" t="s">
        <v>11943</v>
      </c>
      <c r="AL30" t="s">
        <v>11944</v>
      </c>
      <c r="AM30" t="s">
        <v>11945</v>
      </c>
      <c r="AN30" t="s">
        <v>11946</v>
      </c>
      <c r="AO30" t="s">
        <v>11947</v>
      </c>
      <c r="AP30" t="s">
        <v>11423</v>
      </c>
      <c r="AQ30" t="s">
        <v>11948</v>
      </c>
      <c r="AR30" t="s">
        <v>11949</v>
      </c>
      <c r="AS30" t="s">
        <v>11950</v>
      </c>
      <c r="AT30" t="s">
        <v>11951</v>
      </c>
      <c r="AU30" t="s">
        <v>11952</v>
      </c>
      <c r="AV30" t="s">
        <v>11953</v>
      </c>
      <c r="AW30" t="s">
        <v>11954</v>
      </c>
      <c r="AX30" t="s">
        <v>11424</v>
      </c>
    </row>
    <row r="31">
      <c r="A31" s="5" t="s">
        <v>382</v>
      </c>
      <c r="B31" t="s">
        <v>7330</v>
      </c>
      <c r="C31" t="s">
        <v>382</v>
      </c>
      <c r="D31" t="s">
        <v>382</v>
      </c>
      <c r="E31" t="s">
        <v>382</v>
      </c>
      <c r="F31" t="s">
        <v>382</v>
      </c>
      <c r="G31" t="s">
        <v>382</v>
      </c>
      <c r="H31" t="s">
        <v>1137</v>
      </c>
      <c r="I31" t="s">
        <v>11955</v>
      </c>
      <c r="J31" t="s">
        <v>11425</v>
      </c>
      <c r="K31" t="s">
        <v>382</v>
      </c>
      <c r="L31" t="s">
        <v>382</v>
      </c>
      <c r="M31" t="s">
        <v>382</v>
      </c>
      <c r="N31" t="s">
        <v>382</v>
      </c>
      <c r="O31" t="s">
        <v>382</v>
      </c>
      <c r="P31" t="s">
        <v>1137</v>
      </c>
      <c r="Q31" t="s">
        <v>8194</v>
      </c>
      <c r="R31" t="s">
        <v>11426</v>
      </c>
      <c r="S31" t="s">
        <v>382</v>
      </c>
      <c r="T31" t="s">
        <v>382</v>
      </c>
      <c r="U31" t="s">
        <v>382</v>
      </c>
      <c r="V31" t="s">
        <v>382</v>
      </c>
      <c r="W31" t="s">
        <v>382</v>
      </c>
      <c r="X31" t="s">
        <v>1137</v>
      </c>
      <c r="Y31" t="s">
        <v>11956</v>
      </c>
      <c r="Z31" t="s">
        <v>11427</v>
      </c>
      <c r="AA31" t="s">
        <v>382</v>
      </c>
      <c r="AB31" t="s">
        <v>382</v>
      </c>
      <c r="AC31" t="s">
        <v>382</v>
      </c>
      <c r="AD31" t="s">
        <v>382</v>
      </c>
      <c r="AE31" t="s">
        <v>382</v>
      </c>
      <c r="AF31" t="s">
        <v>1137</v>
      </c>
      <c r="AG31" t="s">
        <v>11957</v>
      </c>
      <c r="AH31" t="s">
        <v>11428</v>
      </c>
      <c r="AI31" t="s">
        <v>382</v>
      </c>
      <c r="AJ31" t="s">
        <v>382</v>
      </c>
      <c r="AK31" t="s">
        <v>382</v>
      </c>
      <c r="AL31" t="s">
        <v>382</v>
      </c>
      <c r="AM31" t="s">
        <v>382</v>
      </c>
      <c r="AN31" t="s">
        <v>1137</v>
      </c>
      <c r="AO31" t="s">
        <v>11958</v>
      </c>
      <c r="AP31" t="s">
        <v>8270</v>
      </c>
      <c r="AQ31" t="s">
        <v>382</v>
      </c>
      <c r="AR31" t="s">
        <v>382</v>
      </c>
      <c r="AS31" t="s">
        <v>382</v>
      </c>
      <c r="AT31" t="s">
        <v>382</v>
      </c>
      <c r="AU31" t="s">
        <v>382</v>
      </c>
      <c r="AV31" t="s">
        <v>1137</v>
      </c>
      <c r="AW31" t="s">
        <v>11959</v>
      </c>
      <c r="AX31" t="s">
        <v>11429</v>
      </c>
    </row>
    <row r="32">
      <c r="A32" s="5" t="s">
        <v>382</v>
      </c>
      <c r="B32" t="s">
        <v>7331</v>
      </c>
      <c r="C32" t="s">
        <v>382</v>
      </c>
      <c r="D32" t="s">
        <v>382</v>
      </c>
      <c r="E32" t="s">
        <v>382</v>
      </c>
      <c r="F32" t="s">
        <v>382</v>
      </c>
      <c r="G32" t="s">
        <v>382</v>
      </c>
      <c r="H32" t="s">
        <v>382</v>
      </c>
      <c r="I32" t="s">
        <v>1137</v>
      </c>
      <c r="J32" t="s">
        <v>382</v>
      </c>
      <c r="K32" t="s">
        <v>382</v>
      </c>
      <c r="L32" t="s">
        <v>382</v>
      </c>
      <c r="M32" t="s">
        <v>382</v>
      </c>
      <c r="N32" t="s">
        <v>382</v>
      </c>
      <c r="O32" t="s">
        <v>382</v>
      </c>
      <c r="P32" t="s">
        <v>382</v>
      </c>
      <c r="Q32" t="s">
        <v>1137</v>
      </c>
      <c r="R32" t="s">
        <v>382</v>
      </c>
      <c r="S32" t="s">
        <v>382</v>
      </c>
      <c r="T32" t="s">
        <v>382</v>
      </c>
      <c r="U32" t="s">
        <v>382</v>
      </c>
      <c r="V32" t="s">
        <v>382</v>
      </c>
      <c r="W32" t="s">
        <v>382</v>
      </c>
      <c r="X32" t="s">
        <v>382</v>
      </c>
      <c r="Y32" t="s">
        <v>1137</v>
      </c>
      <c r="Z32" t="s">
        <v>382</v>
      </c>
      <c r="AA32" t="s">
        <v>382</v>
      </c>
      <c r="AB32" t="s">
        <v>382</v>
      </c>
      <c r="AC32" t="s">
        <v>382</v>
      </c>
      <c r="AD32" t="s">
        <v>382</v>
      </c>
      <c r="AE32" t="s">
        <v>382</v>
      </c>
      <c r="AF32" t="s">
        <v>382</v>
      </c>
      <c r="AG32" t="s">
        <v>1137</v>
      </c>
      <c r="AH32" t="s">
        <v>382</v>
      </c>
      <c r="AI32" t="s">
        <v>382</v>
      </c>
      <c r="AJ32" t="s">
        <v>382</v>
      </c>
      <c r="AK32" t="s">
        <v>382</v>
      </c>
      <c r="AL32" t="s">
        <v>382</v>
      </c>
      <c r="AM32" t="s">
        <v>382</v>
      </c>
      <c r="AN32" t="s">
        <v>382</v>
      </c>
      <c r="AO32" t="s">
        <v>1137</v>
      </c>
      <c r="AP32" t="s">
        <v>382</v>
      </c>
      <c r="AQ32" t="s">
        <v>382</v>
      </c>
      <c r="AR32" t="s">
        <v>382</v>
      </c>
      <c r="AS32" t="s">
        <v>382</v>
      </c>
      <c r="AT32" t="s">
        <v>382</v>
      </c>
      <c r="AU32" t="s">
        <v>382</v>
      </c>
      <c r="AV32" t="s">
        <v>382</v>
      </c>
      <c r="AW32" t="s">
        <v>1137</v>
      </c>
      <c r="AX32" t="s">
        <v>382</v>
      </c>
    </row>
    <row r="33">
      <c r="A33" s="5" t="s">
        <v>382</v>
      </c>
      <c r="B33" t="s">
        <v>7336</v>
      </c>
      <c r="C33" t="s">
        <v>382</v>
      </c>
      <c r="D33" t="s">
        <v>382</v>
      </c>
      <c r="E33" t="s">
        <v>382</v>
      </c>
      <c r="F33" t="s">
        <v>382</v>
      </c>
      <c r="G33" t="s">
        <v>382</v>
      </c>
      <c r="H33" t="s">
        <v>382</v>
      </c>
      <c r="I33" t="s">
        <v>382</v>
      </c>
      <c r="J33" t="s">
        <v>11430</v>
      </c>
      <c r="K33" t="s">
        <v>382</v>
      </c>
      <c r="L33" t="s">
        <v>382</v>
      </c>
      <c r="M33" t="s">
        <v>382</v>
      </c>
      <c r="N33" t="s">
        <v>382</v>
      </c>
      <c r="O33" t="s">
        <v>382</v>
      </c>
      <c r="P33" t="s">
        <v>382</v>
      </c>
      <c r="Q33" t="s">
        <v>382</v>
      </c>
      <c r="R33" t="s">
        <v>11431</v>
      </c>
      <c r="S33" t="s">
        <v>382</v>
      </c>
      <c r="T33" t="s">
        <v>382</v>
      </c>
      <c r="U33" t="s">
        <v>382</v>
      </c>
      <c r="V33" t="s">
        <v>382</v>
      </c>
      <c r="W33" t="s">
        <v>382</v>
      </c>
      <c r="X33" t="s">
        <v>382</v>
      </c>
      <c r="Y33" t="s">
        <v>382</v>
      </c>
      <c r="Z33" t="s">
        <v>8205</v>
      </c>
      <c r="AA33" t="s">
        <v>382</v>
      </c>
      <c r="AB33" t="s">
        <v>382</v>
      </c>
      <c r="AC33" t="s">
        <v>382</v>
      </c>
      <c r="AD33" t="s">
        <v>382</v>
      </c>
      <c r="AE33" t="s">
        <v>382</v>
      </c>
      <c r="AF33" t="s">
        <v>382</v>
      </c>
      <c r="AG33" t="s">
        <v>382</v>
      </c>
      <c r="AH33" t="s">
        <v>11432</v>
      </c>
      <c r="AI33" t="s">
        <v>382</v>
      </c>
      <c r="AJ33" t="s">
        <v>382</v>
      </c>
      <c r="AK33" t="s">
        <v>382</v>
      </c>
      <c r="AL33" t="s">
        <v>382</v>
      </c>
      <c r="AM33" t="s">
        <v>382</v>
      </c>
      <c r="AN33" t="s">
        <v>382</v>
      </c>
      <c r="AO33" t="s">
        <v>382</v>
      </c>
      <c r="AP33" t="s">
        <v>11433</v>
      </c>
      <c r="AQ33" t="s">
        <v>382</v>
      </c>
      <c r="AR33" t="s">
        <v>382</v>
      </c>
      <c r="AS33" t="s">
        <v>382</v>
      </c>
      <c r="AT33" t="s">
        <v>382</v>
      </c>
      <c r="AU33" t="s">
        <v>382</v>
      </c>
      <c r="AV33" t="s">
        <v>382</v>
      </c>
      <c r="AW33" t="s">
        <v>382</v>
      </c>
      <c r="AX33" t="s">
        <v>11434</v>
      </c>
    </row>
    <row r="34">
      <c r="A34" s="5" t="s">
        <v>382</v>
      </c>
      <c r="B34" t="s">
        <v>7343</v>
      </c>
      <c r="C34" t="s">
        <v>382</v>
      </c>
      <c r="D34" t="s">
        <v>382</v>
      </c>
      <c r="E34" t="s">
        <v>382</v>
      </c>
      <c r="F34" t="s">
        <v>382</v>
      </c>
      <c r="G34" t="s">
        <v>382</v>
      </c>
      <c r="H34" t="s">
        <v>1137</v>
      </c>
      <c r="I34" t="s">
        <v>1137</v>
      </c>
      <c r="J34" t="s">
        <v>382</v>
      </c>
      <c r="K34" t="s">
        <v>382</v>
      </c>
      <c r="L34" t="s">
        <v>382</v>
      </c>
      <c r="M34" t="s">
        <v>382</v>
      </c>
      <c r="N34" t="s">
        <v>382</v>
      </c>
      <c r="O34" t="s">
        <v>382</v>
      </c>
      <c r="P34" t="s">
        <v>1137</v>
      </c>
      <c r="Q34" t="s">
        <v>1137</v>
      </c>
      <c r="R34" t="s">
        <v>382</v>
      </c>
      <c r="S34" t="s">
        <v>382</v>
      </c>
      <c r="T34" t="s">
        <v>382</v>
      </c>
      <c r="U34" t="s">
        <v>382</v>
      </c>
      <c r="V34" t="s">
        <v>382</v>
      </c>
      <c r="W34" t="s">
        <v>382</v>
      </c>
      <c r="X34" t="s">
        <v>1137</v>
      </c>
      <c r="Y34" t="s">
        <v>1137</v>
      </c>
      <c r="Z34" t="s">
        <v>382</v>
      </c>
      <c r="AA34" t="s">
        <v>382</v>
      </c>
      <c r="AB34" t="s">
        <v>382</v>
      </c>
      <c r="AC34" t="s">
        <v>382</v>
      </c>
      <c r="AD34" t="s">
        <v>382</v>
      </c>
      <c r="AE34" t="s">
        <v>382</v>
      </c>
      <c r="AF34" t="s">
        <v>1137</v>
      </c>
      <c r="AG34" t="s">
        <v>1137</v>
      </c>
      <c r="AH34" t="s">
        <v>382</v>
      </c>
      <c r="AI34" t="s">
        <v>382</v>
      </c>
      <c r="AJ34" t="s">
        <v>382</v>
      </c>
      <c r="AK34" t="s">
        <v>382</v>
      </c>
      <c r="AL34" t="s">
        <v>382</v>
      </c>
      <c r="AM34" t="s">
        <v>382</v>
      </c>
      <c r="AN34" t="s">
        <v>1137</v>
      </c>
      <c r="AO34" t="s">
        <v>1137</v>
      </c>
      <c r="AP34" t="s">
        <v>382</v>
      </c>
      <c r="AQ34" t="s">
        <v>382</v>
      </c>
      <c r="AR34" t="s">
        <v>382</v>
      </c>
      <c r="AS34" t="s">
        <v>382</v>
      </c>
      <c r="AT34" t="s">
        <v>382</v>
      </c>
      <c r="AU34" t="s">
        <v>382</v>
      </c>
      <c r="AV34" t="s">
        <v>1137</v>
      </c>
      <c r="AW34" t="s">
        <v>1137</v>
      </c>
      <c r="AX34" t="s">
        <v>382</v>
      </c>
    </row>
    <row r="35">
      <c r="A35" s="5" t="s">
        <v>382</v>
      </c>
      <c r="B35" t="s">
        <v>7350</v>
      </c>
      <c r="C35" t="s">
        <v>382</v>
      </c>
      <c r="D35" t="s">
        <v>382</v>
      </c>
      <c r="E35" t="s">
        <v>382</v>
      </c>
      <c r="F35" t="s">
        <v>382</v>
      </c>
      <c r="G35" t="s">
        <v>382</v>
      </c>
      <c r="H35" t="s">
        <v>382</v>
      </c>
      <c r="I35" t="s">
        <v>382</v>
      </c>
      <c r="J35" t="s">
        <v>382</v>
      </c>
      <c r="K35" t="s">
        <v>382</v>
      </c>
      <c r="L35" t="s">
        <v>382</v>
      </c>
      <c r="M35" t="s">
        <v>382</v>
      </c>
      <c r="N35" t="s">
        <v>382</v>
      </c>
      <c r="O35" t="s">
        <v>382</v>
      </c>
      <c r="P35" t="s">
        <v>382</v>
      </c>
      <c r="Q35" t="s">
        <v>382</v>
      </c>
      <c r="R35" t="s">
        <v>382</v>
      </c>
      <c r="S35" t="s">
        <v>382</v>
      </c>
      <c r="T35" t="s">
        <v>382</v>
      </c>
      <c r="U35" t="s">
        <v>382</v>
      </c>
      <c r="V35" t="s">
        <v>382</v>
      </c>
      <c r="W35" t="s">
        <v>382</v>
      </c>
      <c r="X35" t="s">
        <v>382</v>
      </c>
      <c r="Y35" t="s">
        <v>382</v>
      </c>
      <c r="Z35" t="s">
        <v>382</v>
      </c>
      <c r="AA35" t="s">
        <v>382</v>
      </c>
      <c r="AB35" t="s">
        <v>382</v>
      </c>
      <c r="AC35" t="s">
        <v>382</v>
      </c>
      <c r="AD35" t="s">
        <v>382</v>
      </c>
      <c r="AE35" t="s">
        <v>382</v>
      </c>
      <c r="AF35" t="s">
        <v>382</v>
      </c>
      <c r="AG35" t="s">
        <v>382</v>
      </c>
      <c r="AH35" t="s">
        <v>382</v>
      </c>
      <c r="AI35" t="s">
        <v>382</v>
      </c>
      <c r="AJ35" t="s">
        <v>382</v>
      </c>
      <c r="AK35" t="s">
        <v>382</v>
      </c>
      <c r="AL35" t="s">
        <v>382</v>
      </c>
      <c r="AM35" t="s">
        <v>382</v>
      </c>
      <c r="AN35" t="s">
        <v>382</v>
      </c>
      <c r="AO35" t="s">
        <v>382</v>
      </c>
      <c r="AP35" t="s">
        <v>382</v>
      </c>
      <c r="AQ35" t="s">
        <v>382</v>
      </c>
      <c r="AR35" t="s">
        <v>382</v>
      </c>
      <c r="AS35" t="s">
        <v>382</v>
      </c>
      <c r="AT35" t="s">
        <v>382</v>
      </c>
      <c r="AU35" t="s">
        <v>382</v>
      </c>
      <c r="AV35" t="s">
        <v>382</v>
      </c>
      <c r="AW35" t="s">
        <v>382</v>
      </c>
      <c r="AX35" t="s">
        <v>382</v>
      </c>
    </row>
    <row r="36">
      <c r="A36" s="5" t="s">
        <v>382</v>
      </c>
      <c r="B36" t="s">
        <v>7357</v>
      </c>
      <c r="C36" t="s">
        <v>1137</v>
      </c>
      <c r="D36" t="s">
        <v>1137</v>
      </c>
      <c r="E36" t="s">
        <v>1137</v>
      </c>
      <c r="F36" t="s">
        <v>11960</v>
      </c>
      <c r="G36" t="s">
        <v>11961</v>
      </c>
      <c r="H36" t="s">
        <v>1137</v>
      </c>
      <c r="I36" t="s">
        <v>1137</v>
      </c>
      <c r="J36" t="s">
        <v>1137</v>
      </c>
      <c r="K36" t="s">
        <v>1137</v>
      </c>
      <c r="L36" t="s">
        <v>1137</v>
      </c>
      <c r="M36" t="s">
        <v>1137</v>
      </c>
      <c r="N36" t="s">
        <v>11962</v>
      </c>
      <c r="O36" t="s">
        <v>11963</v>
      </c>
      <c r="P36" t="s">
        <v>1137</v>
      </c>
      <c r="Q36" t="s">
        <v>1137</v>
      </c>
      <c r="R36" t="s">
        <v>1137</v>
      </c>
      <c r="S36" t="s">
        <v>1137</v>
      </c>
      <c r="T36" t="s">
        <v>1137</v>
      </c>
      <c r="U36" t="s">
        <v>1137</v>
      </c>
      <c r="V36" t="s">
        <v>11964</v>
      </c>
      <c r="W36" t="s">
        <v>7312</v>
      </c>
      <c r="X36" t="s">
        <v>1137</v>
      </c>
      <c r="Y36" t="s">
        <v>1137</v>
      </c>
      <c r="Z36" t="s">
        <v>1137</v>
      </c>
      <c r="AA36" t="s">
        <v>1137</v>
      </c>
      <c r="AB36" t="s">
        <v>1137</v>
      </c>
      <c r="AC36" t="s">
        <v>1137</v>
      </c>
      <c r="AD36" t="s">
        <v>11965</v>
      </c>
      <c r="AE36" t="s">
        <v>11966</v>
      </c>
      <c r="AF36" t="s">
        <v>1137</v>
      </c>
      <c r="AG36" t="s">
        <v>1137</v>
      </c>
      <c r="AH36" t="s">
        <v>1137</v>
      </c>
      <c r="AI36" t="s">
        <v>1137</v>
      </c>
      <c r="AJ36" t="s">
        <v>1137</v>
      </c>
      <c r="AK36" t="s">
        <v>1137</v>
      </c>
      <c r="AL36" t="s">
        <v>1137</v>
      </c>
      <c r="AM36" t="s">
        <v>1137</v>
      </c>
      <c r="AN36" t="s">
        <v>1137</v>
      </c>
      <c r="AO36" t="s">
        <v>1137</v>
      </c>
      <c r="AP36" t="s">
        <v>1137</v>
      </c>
      <c r="AQ36" t="s">
        <v>1137</v>
      </c>
      <c r="AR36" t="s">
        <v>1137</v>
      </c>
      <c r="AS36" t="s">
        <v>1137</v>
      </c>
      <c r="AT36" t="s">
        <v>11967</v>
      </c>
      <c r="AU36" t="s">
        <v>11968</v>
      </c>
      <c r="AV36" t="s">
        <v>1137</v>
      </c>
      <c r="AW36" t="s">
        <v>1137</v>
      </c>
      <c r="AX36" t="s">
        <v>1137</v>
      </c>
    </row>
    <row r="37">
      <c r="A37" s="5" t="s">
        <v>382</v>
      </c>
      <c r="B37" t="s">
        <v>7358</v>
      </c>
      <c r="C37" t="s">
        <v>382</v>
      </c>
      <c r="D37" t="s">
        <v>382</v>
      </c>
      <c r="E37" t="s">
        <v>382</v>
      </c>
      <c r="F37" t="s">
        <v>382</v>
      </c>
      <c r="G37" t="s">
        <v>382</v>
      </c>
      <c r="H37" t="s">
        <v>382</v>
      </c>
      <c r="I37" t="s">
        <v>382</v>
      </c>
      <c r="J37" t="s">
        <v>382</v>
      </c>
      <c r="K37" t="s">
        <v>382</v>
      </c>
      <c r="L37" t="s">
        <v>382</v>
      </c>
      <c r="M37" t="s">
        <v>382</v>
      </c>
      <c r="N37" t="s">
        <v>382</v>
      </c>
      <c r="O37" t="s">
        <v>382</v>
      </c>
      <c r="P37" t="s">
        <v>382</v>
      </c>
      <c r="Q37" t="s">
        <v>382</v>
      </c>
      <c r="R37" t="s">
        <v>382</v>
      </c>
      <c r="S37" t="s">
        <v>382</v>
      </c>
      <c r="T37" t="s">
        <v>382</v>
      </c>
      <c r="U37" t="s">
        <v>382</v>
      </c>
      <c r="V37" t="s">
        <v>382</v>
      </c>
      <c r="W37" t="s">
        <v>382</v>
      </c>
      <c r="X37" t="s">
        <v>382</v>
      </c>
      <c r="Y37" t="s">
        <v>382</v>
      </c>
      <c r="Z37" t="s">
        <v>382</v>
      </c>
      <c r="AA37" t="s">
        <v>382</v>
      </c>
      <c r="AB37" t="s">
        <v>382</v>
      </c>
      <c r="AC37" t="s">
        <v>382</v>
      </c>
      <c r="AD37" t="s">
        <v>382</v>
      </c>
      <c r="AE37" t="s">
        <v>382</v>
      </c>
      <c r="AF37" t="s">
        <v>382</v>
      </c>
      <c r="AG37" t="s">
        <v>382</v>
      </c>
      <c r="AH37" t="s">
        <v>382</v>
      </c>
      <c r="AI37" t="s">
        <v>382</v>
      </c>
      <c r="AJ37" t="s">
        <v>382</v>
      </c>
      <c r="AK37" t="s">
        <v>382</v>
      </c>
      <c r="AL37" t="s">
        <v>382</v>
      </c>
      <c r="AM37" t="s">
        <v>382</v>
      </c>
      <c r="AN37" t="s">
        <v>382</v>
      </c>
      <c r="AO37" t="s">
        <v>382</v>
      </c>
      <c r="AP37" t="s">
        <v>382</v>
      </c>
      <c r="AQ37" t="s">
        <v>382</v>
      </c>
      <c r="AR37" t="s">
        <v>382</v>
      </c>
      <c r="AS37" t="s">
        <v>382</v>
      </c>
      <c r="AT37" t="s">
        <v>382</v>
      </c>
      <c r="AU37" t="s">
        <v>382</v>
      </c>
      <c r="AV37" t="s">
        <v>382</v>
      </c>
      <c r="AW37" t="s">
        <v>382</v>
      </c>
      <c r="AX37" t="s">
        <v>382</v>
      </c>
    </row>
    <row r="38">
      <c r="A38" s="5" t="s">
        <v>382</v>
      </c>
      <c r="B38" t="s">
        <v>7365</v>
      </c>
      <c r="C38" t="s">
        <v>382</v>
      </c>
      <c r="D38" t="s">
        <v>382</v>
      </c>
      <c r="E38" t="s">
        <v>382</v>
      </c>
      <c r="F38" t="s">
        <v>382</v>
      </c>
      <c r="G38" t="s">
        <v>382</v>
      </c>
      <c r="H38" t="s">
        <v>382</v>
      </c>
      <c r="I38" t="s">
        <v>382</v>
      </c>
      <c r="J38" t="s">
        <v>382</v>
      </c>
      <c r="K38" t="s">
        <v>382</v>
      </c>
      <c r="L38" t="s">
        <v>382</v>
      </c>
      <c r="M38" t="s">
        <v>382</v>
      </c>
      <c r="N38" t="s">
        <v>382</v>
      </c>
      <c r="O38" t="s">
        <v>382</v>
      </c>
      <c r="P38" t="s">
        <v>382</v>
      </c>
      <c r="Q38" t="s">
        <v>382</v>
      </c>
      <c r="R38" t="s">
        <v>382</v>
      </c>
      <c r="S38" t="s">
        <v>382</v>
      </c>
      <c r="T38" t="s">
        <v>382</v>
      </c>
      <c r="U38" t="s">
        <v>382</v>
      </c>
      <c r="V38" t="s">
        <v>382</v>
      </c>
      <c r="W38" t="s">
        <v>382</v>
      </c>
      <c r="X38" t="s">
        <v>382</v>
      </c>
      <c r="Y38" t="s">
        <v>382</v>
      </c>
      <c r="Z38" t="s">
        <v>382</v>
      </c>
      <c r="AA38" t="s">
        <v>382</v>
      </c>
      <c r="AB38" t="s">
        <v>382</v>
      </c>
      <c r="AC38" t="s">
        <v>382</v>
      </c>
      <c r="AD38" t="s">
        <v>382</v>
      </c>
      <c r="AE38" t="s">
        <v>382</v>
      </c>
      <c r="AF38" t="s">
        <v>382</v>
      </c>
      <c r="AG38" t="s">
        <v>382</v>
      </c>
      <c r="AH38" t="s">
        <v>382</v>
      </c>
      <c r="AI38" t="s">
        <v>382</v>
      </c>
      <c r="AJ38" t="s">
        <v>382</v>
      </c>
      <c r="AK38" t="s">
        <v>382</v>
      </c>
      <c r="AL38" t="s">
        <v>382</v>
      </c>
      <c r="AM38" t="s">
        <v>382</v>
      </c>
      <c r="AN38" t="s">
        <v>382</v>
      </c>
      <c r="AO38" t="s">
        <v>382</v>
      </c>
      <c r="AP38" t="s">
        <v>382</v>
      </c>
      <c r="AQ38" t="s">
        <v>382</v>
      </c>
      <c r="AR38" t="s">
        <v>382</v>
      </c>
      <c r="AS38" t="s">
        <v>382</v>
      </c>
      <c r="AT38" t="s">
        <v>382</v>
      </c>
      <c r="AU38" t="s">
        <v>382</v>
      </c>
      <c r="AV38" t="s">
        <v>382</v>
      </c>
      <c r="AW38" t="s">
        <v>382</v>
      </c>
      <c r="AX38" t="s">
        <v>382</v>
      </c>
    </row>
    <row r="39">
      <c r="A39" s="5" t="s">
        <v>382</v>
      </c>
      <c r="B39" t="s">
        <v>7371</v>
      </c>
      <c r="C39" t="s">
        <v>382</v>
      </c>
      <c r="D39" t="s">
        <v>382</v>
      </c>
      <c r="E39" t="s">
        <v>382</v>
      </c>
      <c r="F39" t="s">
        <v>11969</v>
      </c>
      <c r="G39" t="s">
        <v>11970</v>
      </c>
      <c r="H39" t="s">
        <v>11971</v>
      </c>
      <c r="I39" t="s">
        <v>11972</v>
      </c>
      <c r="J39" t="s">
        <v>11435</v>
      </c>
      <c r="K39" t="s">
        <v>382</v>
      </c>
      <c r="L39" t="s">
        <v>382</v>
      </c>
      <c r="M39" t="s">
        <v>382</v>
      </c>
      <c r="N39" t="s">
        <v>11973</v>
      </c>
      <c r="O39" t="s">
        <v>11974</v>
      </c>
      <c r="P39" t="s">
        <v>11975</v>
      </c>
      <c r="Q39" t="s">
        <v>11976</v>
      </c>
      <c r="R39" t="s">
        <v>11436</v>
      </c>
      <c r="S39" t="s">
        <v>382</v>
      </c>
      <c r="T39" t="s">
        <v>382</v>
      </c>
      <c r="U39" t="s">
        <v>382</v>
      </c>
      <c r="V39" t="s">
        <v>11977</v>
      </c>
      <c r="W39" t="s">
        <v>11978</v>
      </c>
      <c r="X39" t="s">
        <v>11979</v>
      </c>
      <c r="Y39" t="s">
        <v>11980</v>
      </c>
      <c r="Z39" t="s">
        <v>11437</v>
      </c>
      <c r="AA39" t="s">
        <v>382</v>
      </c>
      <c r="AB39" t="s">
        <v>382</v>
      </c>
      <c r="AC39" t="s">
        <v>382</v>
      </c>
      <c r="AD39" t="s">
        <v>11981</v>
      </c>
      <c r="AE39" t="s">
        <v>11982</v>
      </c>
      <c r="AF39" t="s">
        <v>11983</v>
      </c>
      <c r="AG39" t="s">
        <v>11984</v>
      </c>
      <c r="AH39" t="s">
        <v>11438</v>
      </c>
      <c r="AI39" t="s">
        <v>382</v>
      </c>
      <c r="AJ39" t="s">
        <v>382</v>
      </c>
      <c r="AK39" t="s">
        <v>382</v>
      </c>
      <c r="AL39" t="s">
        <v>11985</v>
      </c>
      <c r="AM39" t="s">
        <v>11986</v>
      </c>
      <c r="AN39" t="s">
        <v>11987</v>
      </c>
      <c r="AO39" t="s">
        <v>11988</v>
      </c>
      <c r="AP39" t="s">
        <v>11439</v>
      </c>
      <c r="AQ39" t="s">
        <v>382</v>
      </c>
      <c r="AR39" t="s">
        <v>382</v>
      </c>
      <c r="AS39" t="s">
        <v>382</v>
      </c>
      <c r="AT39" t="s">
        <v>11989</v>
      </c>
      <c r="AU39" t="s">
        <v>11990</v>
      </c>
      <c r="AV39" t="s">
        <v>11991</v>
      </c>
      <c r="AW39" t="s">
        <v>11992</v>
      </c>
      <c r="AX39" t="s">
        <v>11440</v>
      </c>
    </row>
    <row r="40">
      <c r="A40" s="5" t="s">
        <v>382</v>
      </c>
      <c r="B40" t="s">
        <v>7378</v>
      </c>
      <c r="C40" t="s">
        <v>382</v>
      </c>
      <c r="D40" t="s">
        <v>382</v>
      </c>
      <c r="E40" t="s">
        <v>382</v>
      </c>
      <c r="F40" t="s">
        <v>382</v>
      </c>
      <c r="G40" t="s">
        <v>382</v>
      </c>
      <c r="H40" t="s">
        <v>382</v>
      </c>
      <c r="I40" t="s">
        <v>382</v>
      </c>
      <c r="J40" t="s">
        <v>382</v>
      </c>
      <c r="K40" t="s">
        <v>382</v>
      </c>
      <c r="L40" t="s">
        <v>382</v>
      </c>
      <c r="M40" t="s">
        <v>382</v>
      </c>
      <c r="N40" t="s">
        <v>382</v>
      </c>
      <c r="O40" t="s">
        <v>382</v>
      </c>
      <c r="P40" t="s">
        <v>382</v>
      </c>
      <c r="Q40" t="s">
        <v>382</v>
      </c>
      <c r="R40" t="s">
        <v>382</v>
      </c>
      <c r="S40" t="s">
        <v>382</v>
      </c>
      <c r="T40" t="s">
        <v>382</v>
      </c>
      <c r="U40" t="s">
        <v>382</v>
      </c>
      <c r="V40" t="s">
        <v>382</v>
      </c>
      <c r="W40" t="s">
        <v>382</v>
      </c>
      <c r="X40" t="s">
        <v>382</v>
      </c>
      <c r="Y40" t="s">
        <v>382</v>
      </c>
      <c r="Z40" t="s">
        <v>382</v>
      </c>
      <c r="AA40" t="s">
        <v>382</v>
      </c>
      <c r="AB40" t="s">
        <v>382</v>
      </c>
      <c r="AC40" t="s">
        <v>382</v>
      </c>
      <c r="AD40" t="s">
        <v>382</v>
      </c>
      <c r="AE40" t="s">
        <v>382</v>
      </c>
      <c r="AF40" t="s">
        <v>382</v>
      </c>
      <c r="AG40" t="s">
        <v>382</v>
      </c>
      <c r="AH40" t="s">
        <v>382</v>
      </c>
      <c r="AI40" t="s">
        <v>382</v>
      </c>
      <c r="AJ40" t="s">
        <v>382</v>
      </c>
      <c r="AK40" t="s">
        <v>382</v>
      </c>
      <c r="AL40" t="s">
        <v>382</v>
      </c>
      <c r="AM40" t="s">
        <v>382</v>
      </c>
      <c r="AN40" t="s">
        <v>382</v>
      </c>
      <c r="AO40" t="s">
        <v>382</v>
      </c>
      <c r="AP40" t="s">
        <v>382</v>
      </c>
      <c r="AQ40" t="s">
        <v>382</v>
      </c>
      <c r="AR40" t="s">
        <v>382</v>
      </c>
      <c r="AS40" t="s">
        <v>382</v>
      </c>
      <c r="AT40" t="s">
        <v>382</v>
      </c>
      <c r="AU40" t="s">
        <v>382</v>
      </c>
      <c r="AV40" t="s">
        <v>382</v>
      </c>
      <c r="AW40" t="s">
        <v>382</v>
      </c>
      <c r="AX40" t="s">
        <v>382</v>
      </c>
    </row>
    <row r="41">
      <c r="A41" s="5" t="s">
        <v>382</v>
      </c>
      <c r="B41" t="s">
        <v>7385</v>
      </c>
      <c r="C41" t="s">
        <v>11993</v>
      </c>
      <c r="D41" t="s">
        <v>11994</v>
      </c>
      <c r="E41" t="s">
        <v>11995</v>
      </c>
      <c r="F41" t="s">
        <v>11996</v>
      </c>
      <c r="G41" t="s">
        <v>11997</v>
      </c>
      <c r="H41" t="s">
        <v>11998</v>
      </c>
      <c r="I41" t="s">
        <v>11999</v>
      </c>
      <c r="J41" t="s">
        <v>11441</v>
      </c>
      <c r="K41" t="s">
        <v>12000</v>
      </c>
      <c r="L41" t="s">
        <v>12001</v>
      </c>
      <c r="M41" t="s">
        <v>12002</v>
      </c>
      <c r="N41" t="s">
        <v>12003</v>
      </c>
      <c r="O41" t="s">
        <v>12004</v>
      </c>
      <c r="P41" t="s">
        <v>12005</v>
      </c>
      <c r="Q41" t="s">
        <v>12006</v>
      </c>
      <c r="R41" t="s">
        <v>11442</v>
      </c>
      <c r="S41" t="s">
        <v>12007</v>
      </c>
      <c r="T41" t="s">
        <v>12008</v>
      </c>
      <c r="U41" t="s">
        <v>12009</v>
      </c>
      <c r="V41" t="s">
        <v>12010</v>
      </c>
      <c r="W41" t="s">
        <v>12011</v>
      </c>
      <c r="X41" t="s">
        <v>12012</v>
      </c>
      <c r="Y41" t="s">
        <v>12013</v>
      </c>
      <c r="Z41" t="s">
        <v>11443</v>
      </c>
      <c r="AA41" t="s">
        <v>12014</v>
      </c>
      <c r="AB41" t="s">
        <v>12015</v>
      </c>
      <c r="AC41" t="s">
        <v>12016</v>
      </c>
      <c r="AD41" t="s">
        <v>12017</v>
      </c>
      <c r="AE41" t="s">
        <v>12018</v>
      </c>
      <c r="AF41" t="s">
        <v>12019</v>
      </c>
      <c r="AG41" t="s">
        <v>11901</v>
      </c>
      <c r="AH41" t="s">
        <v>11444</v>
      </c>
      <c r="AI41" t="s">
        <v>12020</v>
      </c>
      <c r="AJ41" t="s">
        <v>12021</v>
      </c>
      <c r="AK41" t="s">
        <v>8225</v>
      </c>
      <c r="AL41" t="s">
        <v>12022</v>
      </c>
      <c r="AM41" t="s">
        <v>8651</v>
      </c>
      <c r="AN41" t="s">
        <v>12023</v>
      </c>
      <c r="AO41" t="s">
        <v>12024</v>
      </c>
      <c r="AP41" t="s">
        <v>11445</v>
      </c>
      <c r="AQ41" t="s">
        <v>12007</v>
      </c>
      <c r="AR41" t="s">
        <v>12008</v>
      </c>
      <c r="AS41" t="s">
        <v>12025</v>
      </c>
      <c r="AT41" t="s">
        <v>12026</v>
      </c>
      <c r="AU41" t="s">
        <v>12027</v>
      </c>
      <c r="AV41" t="s">
        <v>12028</v>
      </c>
      <c r="AW41" t="s">
        <v>12029</v>
      </c>
      <c r="AX41" t="s">
        <v>11446</v>
      </c>
    </row>
    <row r="42">
      <c r="A42" s="5" t="s">
        <v>382</v>
      </c>
      <c r="B42" t="s">
        <v>7390</v>
      </c>
      <c r="C42" t="s">
        <v>382</v>
      </c>
      <c r="D42" t="s">
        <v>382</v>
      </c>
      <c r="E42" t="s">
        <v>382</v>
      </c>
      <c r="F42" t="s">
        <v>382</v>
      </c>
      <c r="G42" t="s">
        <v>382</v>
      </c>
      <c r="H42" t="s">
        <v>382</v>
      </c>
      <c r="I42" t="s">
        <v>382</v>
      </c>
      <c r="J42" t="s">
        <v>382</v>
      </c>
      <c r="K42" t="s">
        <v>382</v>
      </c>
      <c r="L42" t="s">
        <v>382</v>
      </c>
      <c r="M42" t="s">
        <v>382</v>
      </c>
      <c r="N42" t="s">
        <v>382</v>
      </c>
      <c r="O42" t="s">
        <v>382</v>
      </c>
      <c r="P42" t="s">
        <v>382</v>
      </c>
      <c r="Q42" t="s">
        <v>382</v>
      </c>
      <c r="R42" t="s">
        <v>382</v>
      </c>
      <c r="S42" t="s">
        <v>382</v>
      </c>
      <c r="T42" t="s">
        <v>382</v>
      </c>
      <c r="U42" t="s">
        <v>382</v>
      </c>
      <c r="V42" t="s">
        <v>382</v>
      </c>
      <c r="W42" t="s">
        <v>382</v>
      </c>
      <c r="X42" t="s">
        <v>382</v>
      </c>
      <c r="Y42" t="s">
        <v>382</v>
      </c>
      <c r="Z42" t="s">
        <v>382</v>
      </c>
      <c r="AA42" t="s">
        <v>382</v>
      </c>
      <c r="AB42" t="s">
        <v>382</v>
      </c>
      <c r="AC42" t="s">
        <v>382</v>
      </c>
      <c r="AD42" t="s">
        <v>382</v>
      </c>
      <c r="AE42" t="s">
        <v>382</v>
      </c>
      <c r="AF42" t="s">
        <v>382</v>
      </c>
      <c r="AG42" t="s">
        <v>382</v>
      </c>
      <c r="AH42" t="s">
        <v>382</v>
      </c>
      <c r="AI42" t="s">
        <v>382</v>
      </c>
      <c r="AJ42" t="s">
        <v>382</v>
      </c>
      <c r="AK42" t="s">
        <v>382</v>
      </c>
      <c r="AL42" t="s">
        <v>382</v>
      </c>
      <c r="AM42" t="s">
        <v>382</v>
      </c>
      <c r="AN42" t="s">
        <v>382</v>
      </c>
      <c r="AO42" t="s">
        <v>382</v>
      </c>
      <c r="AP42" t="s">
        <v>382</v>
      </c>
      <c r="AQ42" t="s">
        <v>382</v>
      </c>
      <c r="AR42" t="s">
        <v>382</v>
      </c>
      <c r="AS42" t="s">
        <v>382</v>
      </c>
      <c r="AT42" t="s">
        <v>382</v>
      </c>
      <c r="AU42" t="s">
        <v>382</v>
      </c>
      <c r="AV42" t="s">
        <v>382</v>
      </c>
      <c r="AW42" t="s">
        <v>382</v>
      </c>
      <c r="AX42" t="s">
        <v>382</v>
      </c>
    </row>
    <row r="43">
      <c r="A43" s="5" t="s">
        <v>382</v>
      </c>
      <c r="B43" t="s">
        <v>7396</v>
      </c>
      <c r="C43" t="s">
        <v>382</v>
      </c>
      <c r="D43" t="s">
        <v>382</v>
      </c>
      <c r="E43" t="s">
        <v>382</v>
      </c>
      <c r="F43" t="s">
        <v>382</v>
      </c>
      <c r="G43" t="s">
        <v>11957</v>
      </c>
      <c r="H43" t="s">
        <v>382</v>
      </c>
      <c r="I43" t="s">
        <v>12030</v>
      </c>
      <c r="J43" t="s">
        <v>8180</v>
      </c>
      <c r="K43" t="s">
        <v>382</v>
      </c>
      <c r="L43" t="s">
        <v>382</v>
      </c>
      <c r="M43" t="s">
        <v>382</v>
      </c>
      <c r="N43" t="s">
        <v>382</v>
      </c>
      <c r="O43" t="s">
        <v>12031</v>
      </c>
      <c r="P43" t="s">
        <v>382</v>
      </c>
      <c r="Q43" t="s">
        <v>12032</v>
      </c>
      <c r="R43" t="s">
        <v>11447</v>
      </c>
      <c r="S43" t="s">
        <v>382</v>
      </c>
      <c r="T43" t="s">
        <v>382</v>
      </c>
      <c r="U43" t="s">
        <v>382</v>
      </c>
      <c r="V43" t="s">
        <v>382</v>
      </c>
      <c r="W43" t="s">
        <v>12033</v>
      </c>
      <c r="X43" t="s">
        <v>382</v>
      </c>
      <c r="Y43" t="s">
        <v>8201</v>
      </c>
      <c r="Z43" t="s">
        <v>11448</v>
      </c>
      <c r="AA43" t="s">
        <v>382</v>
      </c>
      <c r="AB43" t="s">
        <v>382</v>
      </c>
      <c r="AC43" t="s">
        <v>382</v>
      </c>
      <c r="AD43" t="s">
        <v>382</v>
      </c>
      <c r="AE43" t="s">
        <v>12034</v>
      </c>
      <c r="AF43" t="s">
        <v>382</v>
      </c>
      <c r="AG43" t="s">
        <v>12035</v>
      </c>
      <c r="AH43" t="s">
        <v>11449</v>
      </c>
      <c r="AI43" t="s">
        <v>382</v>
      </c>
      <c r="AJ43" t="s">
        <v>382</v>
      </c>
      <c r="AK43" t="s">
        <v>382</v>
      </c>
      <c r="AL43" t="s">
        <v>382</v>
      </c>
      <c r="AM43" t="s">
        <v>12036</v>
      </c>
      <c r="AN43" t="s">
        <v>382</v>
      </c>
      <c r="AO43" t="s">
        <v>12037</v>
      </c>
      <c r="AP43" t="s">
        <v>11450</v>
      </c>
      <c r="AQ43" t="s">
        <v>382</v>
      </c>
      <c r="AR43" t="s">
        <v>382</v>
      </c>
      <c r="AS43" t="s">
        <v>382</v>
      </c>
      <c r="AT43" t="s">
        <v>382</v>
      </c>
      <c r="AU43" t="s">
        <v>12033</v>
      </c>
      <c r="AV43" t="s">
        <v>382</v>
      </c>
      <c r="AW43" t="s">
        <v>12038</v>
      </c>
      <c r="AX43" t="s">
        <v>8422</v>
      </c>
    </row>
    <row r="44">
      <c r="A44" s="5" t="s">
        <v>382</v>
      </c>
      <c r="B44" t="s">
        <v>7397</v>
      </c>
      <c r="C44" t="s">
        <v>382</v>
      </c>
      <c r="D44" t="s">
        <v>382</v>
      </c>
      <c r="E44" t="s">
        <v>382</v>
      </c>
      <c r="F44" t="s">
        <v>12039</v>
      </c>
      <c r="G44" t="s">
        <v>12040</v>
      </c>
      <c r="H44" t="s">
        <v>12041</v>
      </c>
      <c r="I44" t="s">
        <v>12042</v>
      </c>
      <c r="J44" t="s">
        <v>11451</v>
      </c>
      <c r="K44" t="s">
        <v>382</v>
      </c>
      <c r="L44" t="s">
        <v>382</v>
      </c>
      <c r="M44" t="s">
        <v>382</v>
      </c>
      <c r="N44" t="s">
        <v>12043</v>
      </c>
      <c r="O44" t="s">
        <v>12044</v>
      </c>
      <c r="P44" t="s">
        <v>12045</v>
      </c>
      <c r="Q44" t="s">
        <v>12046</v>
      </c>
      <c r="R44" t="s">
        <v>11452</v>
      </c>
      <c r="S44" t="s">
        <v>382</v>
      </c>
      <c r="T44" t="s">
        <v>382</v>
      </c>
      <c r="U44" t="s">
        <v>382</v>
      </c>
      <c r="V44" t="s">
        <v>12047</v>
      </c>
      <c r="W44" t="s">
        <v>12048</v>
      </c>
      <c r="X44" t="s">
        <v>7100</v>
      </c>
      <c r="Y44" t="s">
        <v>12049</v>
      </c>
      <c r="Z44" t="s">
        <v>11453</v>
      </c>
      <c r="AA44" t="s">
        <v>382</v>
      </c>
      <c r="AB44" t="s">
        <v>382</v>
      </c>
      <c r="AC44" t="s">
        <v>382</v>
      </c>
      <c r="AD44" t="s">
        <v>12050</v>
      </c>
      <c r="AE44" t="s">
        <v>12051</v>
      </c>
      <c r="AF44" t="s">
        <v>10347</v>
      </c>
      <c r="AG44" t="s">
        <v>12052</v>
      </c>
      <c r="AH44" t="s">
        <v>11454</v>
      </c>
      <c r="AI44" t="s">
        <v>382</v>
      </c>
      <c r="AJ44" t="s">
        <v>382</v>
      </c>
      <c r="AK44" t="s">
        <v>382</v>
      </c>
      <c r="AL44" t="s">
        <v>1137</v>
      </c>
      <c r="AM44" t="s">
        <v>1137</v>
      </c>
      <c r="AN44" t="s">
        <v>12053</v>
      </c>
      <c r="AO44" t="s">
        <v>1137</v>
      </c>
      <c r="AP44" t="s">
        <v>1137</v>
      </c>
      <c r="AQ44" t="s">
        <v>382</v>
      </c>
      <c r="AR44" t="s">
        <v>382</v>
      </c>
      <c r="AS44" t="s">
        <v>382</v>
      </c>
      <c r="AT44" t="s">
        <v>12054</v>
      </c>
      <c r="AU44" t="s">
        <v>12055</v>
      </c>
      <c r="AV44" t="s">
        <v>11080</v>
      </c>
      <c r="AW44" t="s">
        <v>3580</v>
      </c>
      <c r="AX44" t="s">
        <v>11455</v>
      </c>
    </row>
    <row r="45">
      <c r="A45" s="5" t="s">
        <v>382</v>
      </c>
      <c r="B45" t="s">
        <v>7398</v>
      </c>
      <c r="C45" t="s">
        <v>382</v>
      </c>
      <c r="D45" t="s">
        <v>382</v>
      </c>
      <c r="E45" t="s">
        <v>382</v>
      </c>
      <c r="F45" t="s">
        <v>382</v>
      </c>
      <c r="G45" t="s">
        <v>382</v>
      </c>
      <c r="H45" t="s">
        <v>382</v>
      </c>
      <c r="I45" t="s">
        <v>382</v>
      </c>
      <c r="J45" t="s">
        <v>382</v>
      </c>
      <c r="K45" t="s">
        <v>382</v>
      </c>
      <c r="L45" t="s">
        <v>382</v>
      </c>
      <c r="M45" t="s">
        <v>382</v>
      </c>
      <c r="N45" t="s">
        <v>382</v>
      </c>
      <c r="O45" t="s">
        <v>382</v>
      </c>
      <c r="P45" t="s">
        <v>382</v>
      </c>
      <c r="Q45" t="s">
        <v>382</v>
      </c>
      <c r="R45" t="s">
        <v>382</v>
      </c>
      <c r="S45" t="s">
        <v>382</v>
      </c>
      <c r="T45" t="s">
        <v>382</v>
      </c>
      <c r="U45" t="s">
        <v>382</v>
      </c>
      <c r="V45" t="s">
        <v>382</v>
      </c>
      <c r="W45" t="s">
        <v>382</v>
      </c>
      <c r="X45" t="s">
        <v>382</v>
      </c>
      <c r="Y45" t="s">
        <v>382</v>
      </c>
      <c r="Z45" t="s">
        <v>382</v>
      </c>
      <c r="AA45" t="s">
        <v>382</v>
      </c>
      <c r="AB45" t="s">
        <v>382</v>
      </c>
      <c r="AC45" t="s">
        <v>382</v>
      </c>
      <c r="AD45" t="s">
        <v>382</v>
      </c>
      <c r="AE45" t="s">
        <v>382</v>
      </c>
      <c r="AF45" t="s">
        <v>382</v>
      </c>
      <c r="AG45" t="s">
        <v>382</v>
      </c>
      <c r="AH45" t="s">
        <v>382</v>
      </c>
      <c r="AI45" t="s">
        <v>382</v>
      </c>
      <c r="AJ45" t="s">
        <v>382</v>
      </c>
      <c r="AK45" t="s">
        <v>382</v>
      </c>
      <c r="AL45" t="s">
        <v>382</v>
      </c>
      <c r="AM45" t="s">
        <v>382</v>
      </c>
      <c r="AN45" t="s">
        <v>382</v>
      </c>
      <c r="AO45" t="s">
        <v>382</v>
      </c>
      <c r="AP45" t="s">
        <v>382</v>
      </c>
      <c r="AQ45" t="s">
        <v>382</v>
      </c>
      <c r="AR45" t="s">
        <v>382</v>
      </c>
      <c r="AS45" t="s">
        <v>382</v>
      </c>
      <c r="AT45" t="s">
        <v>382</v>
      </c>
      <c r="AU45" t="s">
        <v>382</v>
      </c>
      <c r="AV45" t="s">
        <v>382</v>
      </c>
      <c r="AW45" t="s">
        <v>382</v>
      </c>
      <c r="AX45" t="s">
        <v>382</v>
      </c>
    </row>
    <row r="46">
      <c r="A46" s="5" t="s">
        <v>382</v>
      </c>
      <c r="B46" t="s">
        <v>7404</v>
      </c>
      <c r="C46" t="s">
        <v>382</v>
      </c>
      <c r="D46" t="s">
        <v>382</v>
      </c>
      <c r="E46" t="s">
        <v>1137</v>
      </c>
      <c r="F46" t="s">
        <v>12056</v>
      </c>
      <c r="G46" t="s">
        <v>12057</v>
      </c>
      <c r="H46" t="s">
        <v>12058</v>
      </c>
      <c r="I46" t="s">
        <v>12059</v>
      </c>
      <c r="J46" t="s">
        <v>11456</v>
      </c>
      <c r="K46" t="s">
        <v>382</v>
      </c>
      <c r="L46" t="s">
        <v>382</v>
      </c>
      <c r="M46" t="s">
        <v>1137</v>
      </c>
      <c r="N46" t="s">
        <v>12060</v>
      </c>
      <c r="O46" t="s">
        <v>12061</v>
      </c>
      <c r="P46" t="s">
        <v>12062</v>
      </c>
      <c r="Q46" t="s">
        <v>12063</v>
      </c>
      <c r="R46" t="s">
        <v>11457</v>
      </c>
      <c r="S46" t="s">
        <v>382</v>
      </c>
      <c r="T46" t="s">
        <v>382</v>
      </c>
      <c r="U46" t="s">
        <v>1137</v>
      </c>
      <c r="V46" t="s">
        <v>12064</v>
      </c>
      <c r="W46" t="s">
        <v>12065</v>
      </c>
      <c r="X46" t="s">
        <v>12066</v>
      </c>
      <c r="Y46" t="s">
        <v>7930</v>
      </c>
      <c r="Z46" t="s">
        <v>7473</v>
      </c>
      <c r="AA46" t="s">
        <v>382</v>
      </c>
      <c r="AB46" t="s">
        <v>382</v>
      </c>
      <c r="AC46" t="s">
        <v>1137</v>
      </c>
      <c r="AD46" t="s">
        <v>1137</v>
      </c>
      <c r="AE46" t="s">
        <v>12067</v>
      </c>
      <c r="AF46" t="s">
        <v>12068</v>
      </c>
      <c r="AG46" t="s">
        <v>1137</v>
      </c>
      <c r="AH46" t="s">
        <v>1137</v>
      </c>
      <c r="AI46" t="s">
        <v>382</v>
      </c>
      <c r="AJ46" t="s">
        <v>382</v>
      </c>
      <c r="AK46" t="s">
        <v>1137</v>
      </c>
      <c r="AL46" t="s">
        <v>1137</v>
      </c>
      <c r="AM46" t="s">
        <v>1137</v>
      </c>
      <c r="AN46" t="s">
        <v>1137</v>
      </c>
      <c r="AO46" t="s">
        <v>1137</v>
      </c>
      <c r="AP46" t="s">
        <v>1137</v>
      </c>
      <c r="AQ46" t="s">
        <v>382</v>
      </c>
      <c r="AR46" t="s">
        <v>382</v>
      </c>
      <c r="AS46" t="s">
        <v>1137</v>
      </c>
      <c r="AT46" t="s">
        <v>11536</v>
      </c>
      <c r="AU46" t="s">
        <v>12069</v>
      </c>
      <c r="AV46" t="s">
        <v>12070</v>
      </c>
      <c r="AW46" t="s">
        <v>12071</v>
      </c>
      <c r="AX46" t="s">
        <v>11458</v>
      </c>
    </row>
    <row r="47">
      <c r="A47" s="5" t="s">
        <v>382</v>
      </c>
      <c r="B47" t="s">
        <v>7405</v>
      </c>
      <c r="C47" t="s">
        <v>382</v>
      </c>
      <c r="D47" t="s">
        <v>382</v>
      </c>
      <c r="E47" t="s">
        <v>382</v>
      </c>
      <c r="F47" t="s">
        <v>382</v>
      </c>
      <c r="G47" t="s">
        <v>10220</v>
      </c>
      <c r="H47" t="s">
        <v>12072</v>
      </c>
      <c r="I47" t="s">
        <v>12073</v>
      </c>
      <c r="J47" t="s">
        <v>11459</v>
      </c>
      <c r="K47" t="s">
        <v>382</v>
      </c>
      <c r="L47" t="s">
        <v>382</v>
      </c>
      <c r="M47" t="s">
        <v>382</v>
      </c>
      <c r="N47" t="s">
        <v>382</v>
      </c>
      <c r="O47" t="s">
        <v>12074</v>
      </c>
      <c r="P47" t="s">
        <v>12075</v>
      </c>
      <c r="Q47" t="s">
        <v>12076</v>
      </c>
      <c r="R47" t="s">
        <v>11460</v>
      </c>
      <c r="S47" t="s">
        <v>382</v>
      </c>
      <c r="T47" t="s">
        <v>382</v>
      </c>
      <c r="U47" t="s">
        <v>382</v>
      </c>
      <c r="V47" t="s">
        <v>382</v>
      </c>
      <c r="W47" t="s">
        <v>12077</v>
      </c>
      <c r="X47" t="s">
        <v>12078</v>
      </c>
      <c r="Y47" t="s">
        <v>12079</v>
      </c>
      <c r="Z47" t="s">
        <v>11461</v>
      </c>
      <c r="AA47" t="s">
        <v>382</v>
      </c>
      <c r="AB47" t="s">
        <v>382</v>
      </c>
      <c r="AC47" t="s">
        <v>382</v>
      </c>
      <c r="AD47" t="s">
        <v>382</v>
      </c>
      <c r="AE47" t="s">
        <v>12080</v>
      </c>
      <c r="AF47" t="s">
        <v>12081</v>
      </c>
      <c r="AG47" t="s">
        <v>1137</v>
      </c>
      <c r="AH47" t="s">
        <v>1137</v>
      </c>
      <c r="AI47" t="s">
        <v>382</v>
      </c>
      <c r="AJ47" t="s">
        <v>382</v>
      </c>
      <c r="AK47" t="s">
        <v>382</v>
      </c>
      <c r="AL47" t="s">
        <v>382</v>
      </c>
      <c r="AM47" t="s">
        <v>1137</v>
      </c>
      <c r="AN47" t="s">
        <v>1137</v>
      </c>
      <c r="AO47" t="s">
        <v>1137</v>
      </c>
      <c r="AP47" t="s">
        <v>1137</v>
      </c>
      <c r="AQ47" t="s">
        <v>382</v>
      </c>
      <c r="AR47" t="s">
        <v>382</v>
      </c>
      <c r="AS47" t="s">
        <v>382</v>
      </c>
      <c r="AT47" t="s">
        <v>382</v>
      </c>
      <c r="AU47" t="s">
        <v>12082</v>
      </c>
      <c r="AV47" t="s">
        <v>12083</v>
      </c>
      <c r="AW47" t="s">
        <v>12084</v>
      </c>
      <c r="AX47" t="s">
        <v>11462</v>
      </c>
    </row>
    <row r="48">
      <c r="A48" s="5" t="s">
        <v>382</v>
      </c>
      <c r="B48" t="s">
        <v>7406</v>
      </c>
      <c r="C48" t="s">
        <v>382</v>
      </c>
      <c r="D48" t="s">
        <v>382</v>
      </c>
      <c r="E48" t="s">
        <v>382</v>
      </c>
      <c r="F48" t="s">
        <v>1137</v>
      </c>
      <c r="G48" t="s">
        <v>382</v>
      </c>
      <c r="H48" t="s">
        <v>1137</v>
      </c>
      <c r="I48" t="s">
        <v>382</v>
      </c>
      <c r="J48" t="s">
        <v>1137</v>
      </c>
      <c r="K48" t="s">
        <v>382</v>
      </c>
      <c r="L48" t="s">
        <v>382</v>
      </c>
      <c r="M48" t="s">
        <v>382</v>
      </c>
      <c r="N48" t="s">
        <v>1137</v>
      </c>
      <c r="O48" t="s">
        <v>382</v>
      </c>
      <c r="P48" t="s">
        <v>1137</v>
      </c>
      <c r="Q48" t="s">
        <v>382</v>
      </c>
      <c r="R48" t="s">
        <v>1137</v>
      </c>
      <c r="S48" t="s">
        <v>382</v>
      </c>
      <c r="T48" t="s">
        <v>382</v>
      </c>
      <c r="U48" t="s">
        <v>382</v>
      </c>
      <c r="V48" t="s">
        <v>1137</v>
      </c>
      <c r="W48" t="s">
        <v>382</v>
      </c>
      <c r="X48" t="s">
        <v>1137</v>
      </c>
      <c r="Y48" t="s">
        <v>382</v>
      </c>
      <c r="Z48" t="s">
        <v>1137</v>
      </c>
      <c r="AA48" t="s">
        <v>382</v>
      </c>
      <c r="AB48" t="s">
        <v>382</v>
      </c>
      <c r="AC48" t="s">
        <v>382</v>
      </c>
      <c r="AD48" t="s">
        <v>1137</v>
      </c>
      <c r="AE48" t="s">
        <v>382</v>
      </c>
      <c r="AF48" t="s">
        <v>1137</v>
      </c>
      <c r="AG48" t="s">
        <v>382</v>
      </c>
      <c r="AH48" t="s">
        <v>1137</v>
      </c>
      <c r="AI48" t="s">
        <v>382</v>
      </c>
      <c r="AJ48" t="s">
        <v>382</v>
      </c>
      <c r="AK48" t="s">
        <v>382</v>
      </c>
      <c r="AL48" t="s">
        <v>382</v>
      </c>
      <c r="AM48" t="s">
        <v>382</v>
      </c>
      <c r="AN48" t="s">
        <v>1137</v>
      </c>
      <c r="AO48" t="s">
        <v>382</v>
      </c>
      <c r="AP48" t="s">
        <v>1137</v>
      </c>
      <c r="AQ48" t="s">
        <v>382</v>
      </c>
      <c r="AR48" t="s">
        <v>382</v>
      </c>
      <c r="AS48" t="s">
        <v>382</v>
      </c>
      <c r="AT48" t="s">
        <v>1137</v>
      </c>
      <c r="AU48" t="s">
        <v>382</v>
      </c>
      <c r="AV48" t="s">
        <v>1137</v>
      </c>
      <c r="AW48" t="s">
        <v>382</v>
      </c>
      <c r="AX48" t="s">
        <v>1137</v>
      </c>
    </row>
    <row r="49">
      <c r="A49" s="5" t="s">
        <v>382</v>
      </c>
      <c r="B49" t="s">
        <v>7407</v>
      </c>
      <c r="C49" t="s">
        <v>5914</v>
      </c>
      <c r="D49" t="s">
        <v>12085</v>
      </c>
      <c r="E49" t="s">
        <v>12086</v>
      </c>
      <c r="F49" t="s">
        <v>12087</v>
      </c>
      <c r="G49" t="s">
        <v>12088</v>
      </c>
      <c r="H49" t="s">
        <v>12089</v>
      </c>
      <c r="I49" t="s">
        <v>12090</v>
      </c>
      <c r="J49" t="s">
        <v>11463</v>
      </c>
      <c r="K49" t="s">
        <v>12091</v>
      </c>
      <c r="L49" t="s">
        <v>12092</v>
      </c>
      <c r="M49" t="s">
        <v>12093</v>
      </c>
      <c r="N49" t="s">
        <v>8472</v>
      </c>
      <c r="O49" t="s">
        <v>8474</v>
      </c>
      <c r="P49" t="s">
        <v>12094</v>
      </c>
      <c r="Q49" t="s">
        <v>12095</v>
      </c>
      <c r="R49" t="s">
        <v>11464</v>
      </c>
      <c r="S49" t="s">
        <v>12096</v>
      </c>
      <c r="T49" t="s">
        <v>12097</v>
      </c>
      <c r="U49" t="s">
        <v>4186</v>
      </c>
      <c r="V49" t="s">
        <v>5315</v>
      </c>
      <c r="W49" t="s">
        <v>4429</v>
      </c>
      <c r="X49" t="s">
        <v>12098</v>
      </c>
      <c r="Y49" t="s">
        <v>12099</v>
      </c>
      <c r="Z49" t="s">
        <v>11465</v>
      </c>
      <c r="AA49" t="s">
        <v>12100</v>
      </c>
      <c r="AB49" t="s">
        <v>12101</v>
      </c>
      <c r="AC49" t="s">
        <v>12102</v>
      </c>
      <c r="AD49" t="s">
        <v>4855</v>
      </c>
      <c r="AE49" t="s">
        <v>12103</v>
      </c>
      <c r="AF49" t="s">
        <v>12089</v>
      </c>
      <c r="AG49" t="s">
        <v>4049</v>
      </c>
      <c r="AH49" t="s">
        <v>11466</v>
      </c>
      <c r="AI49" t="s">
        <v>12104</v>
      </c>
      <c r="AJ49" t="s">
        <v>12105</v>
      </c>
      <c r="AK49" t="s">
        <v>12106</v>
      </c>
      <c r="AL49" t="s">
        <v>12107</v>
      </c>
      <c r="AM49" t="s">
        <v>6586</v>
      </c>
      <c r="AN49" t="s">
        <v>12108</v>
      </c>
      <c r="AO49" t="s">
        <v>7140</v>
      </c>
      <c r="AP49" t="s">
        <v>11467</v>
      </c>
      <c r="AQ49" t="s">
        <v>12109</v>
      </c>
      <c r="AR49" t="s">
        <v>2547</v>
      </c>
      <c r="AS49" t="s">
        <v>12110</v>
      </c>
      <c r="AT49" t="s">
        <v>2495</v>
      </c>
      <c r="AU49" t="s">
        <v>12111</v>
      </c>
      <c r="AV49" t="s">
        <v>12112</v>
      </c>
      <c r="AW49" t="s">
        <v>6690</v>
      </c>
      <c r="AX49" t="s">
        <v>11468</v>
      </c>
    </row>
    <row r="50">
      <c r="A50" s="5" t="s">
        <v>382</v>
      </c>
      <c r="B50" t="s">
        <v>7413</v>
      </c>
      <c r="C50" t="s">
        <v>1137</v>
      </c>
      <c r="D50" t="s">
        <v>1137</v>
      </c>
      <c r="E50" t="s">
        <v>1137</v>
      </c>
      <c r="F50" t="s">
        <v>1137</v>
      </c>
      <c r="G50" t="s">
        <v>1137</v>
      </c>
      <c r="H50" t="s">
        <v>382</v>
      </c>
      <c r="I50" t="s">
        <v>382</v>
      </c>
      <c r="J50" t="s">
        <v>382</v>
      </c>
      <c r="K50" t="s">
        <v>1137</v>
      </c>
      <c r="L50" t="s">
        <v>1137</v>
      </c>
      <c r="M50" t="s">
        <v>1137</v>
      </c>
      <c r="N50" t="s">
        <v>1137</v>
      </c>
      <c r="O50" t="s">
        <v>1137</v>
      </c>
      <c r="P50" t="s">
        <v>382</v>
      </c>
      <c r="Q50" t="s">
        <v>382</v>
      </c>
      <c r="R50" t="s">
        <v>382</v>
      </c>
      <c r="S50" t="s">
        <v>1137</v>
      </c>
      <c r="T50" t="s">
        <v>1137</v>
      </c>
      <c r="U50" t="s">
        <v>1137</v>
      </c>
      <c r="V50" t="s">
        <v>1137</v>
      </c>
      <c r="W50" t="s">
        <v>1137</v>
      </c>
      <c r="X50" t="s">
        <v>382</v>
      </c>
      <c r="Y50" t="s">
        <v>382</v>
      </c>
      <c r="Z50" t="s">
        <v>382</v>
      </c>
      <c r="AA50" t="s">
        <v>1137</v>
      </c>
      <c r="AB50" t="s">
        <v>1137</v>
      </c>
      <c r="AC50" t="s">
        <v>1137</v>
      </c>
      <c r="AD50" t="s">
        <v>1137</v>
      </c>
      <c r="AE50" t="s">
        <v>1137</v>
      </c>
      <c r="AF50" t="s">
        <v>382</v>
      </c>
      <c r="AG50" t="s">
        <v>382</v>
      </c>
      <c r="AH50" t="s">
        <v>382</v>
      </c>
      <c r="AI50" t="s">
        <v>1137</v>
      </c>
      <c r="AJ50" t="s">
        <v>1137</v>
      </c>
      <c r="AK50" t="s">
        <v>1137</v>
      </c>
      <c r="AL50" t="s">
        <v>1137</v>
      </c>
      <c r="AM50" t="s">
        <v>1137</v>
      </c>
      <c r="AN50" t="s">
        <v>382</v>
      </c>
      <c r="AO50" t="s">
        <v>382</v>
      </c>
      <c r="AP50" t="s">
        <v>382</v>
      </c>
      <c r="AQ50" t="s">
        <v>1137</v>
      </c>
      <c r="AR50" t="s">
        <v>1137</v>
      </c>
      <c r="AS50" t="s">
        <v>1137</v>
      </c>
      <c r="AT50" t="s">
        <v>1137</v>
      </c>
      <c r="AU50" t="s">
        <v>1137</v>
      </c>
      <c r="AV50" t="s">
        <v>382</v>
      </c>
      <c r="AW50" t="s">
        <v>382</v>
      </c>
      <c r="AX50" t="s">
        <v>382</v>
      </c>
    </row>
    <row r="51">
      <c r="A51" s="5" t="s">
        <v>382</v>
      </c>
      <c r="B51" t="s">
        <v>7420</v>
      </c>
      <c r="C51" t="s">
        <v>382</v>
      </c>
      <c r="D51" t="s">
        <v>382</v>
      </c>
      <c r="E51" t="s">
        <v>1137</v>
      </c>
      <c r="F51" t="s">
        <v>12113</v>
      </c>
      <c r="G51" t="s">
        <v>12114</v>
      </c>
      <c r="H51" t="s">
        <v>1137</v>
      </c>
      <c r="I51" t="s">
        <v>12115</v>
      </c>
      <c r="J51" t="s">
        <v>11469</v>
      </c>
      <c r="K51" t="s">
        <v>382</v>
      </c>
      <c r="L51" t="s">
        <v>382</v>
      </c>
      <c r="M51" t="s">
        <v>1137</v>
      </c>
      <c r="N51" t="s">
        <v>12116</v>
      </c>
      <c r="O51" t="s">
        <v>12117</v>
      </c>
      <c r="P51" t="s">
        <v>1137</v>
      </c>
      <c r="Q51" t="s">
        <v>12118</v>
      </c>
      <c r="R51" t="s">
        <v>11470</v>
      </c>
      <c r="S51" t="s">
        <v>382</v>
      </c>
      <c r="T51" t="s">
        <v>382</v>
      </c>
      <c r="U51" t="s">
        <v>1137</v>
      </c>
      <c r="V51" t="s">
        <v>12119</v>
      </c>
      <c r="W51" t="s">
        <v>12120</v>
      </c>
      <c r="X51" t="s">
        <v>1137</v>
      </c>
      <c r="Y51" t="s">
        <v>12121</v>
      </c>
      <c r="Z51" t="s">
        <v>11471</v>
      </c>
      <c r="AA51" t="s">
        <v>382</v>
      </c>
      <c r="AB51" t="s">
        <v>382</v>
      </c>
      <c r="AC51" t="s">
        <v>1137</v>
      </c>
      <c r="AD51" t="s">
        <v>12113</v>
      </c>
      <c r="AE51" t="s">
        <v>12122</v>
      </c>
      <c r="AF51" t="s">
        <v>1137</v>
      </c>
      <c r="AG51" t="s">
        <v>12123</v>
      </c>
      <c r="AH51" t="s">
        <v>11472</v>
      </c>
      <c r="AI51" t="s">
        <v>382</v>
      </c>
      <c r="AJ51" t="s">
        <v>382</v>
      </c>
      <c r="AK51" t="s">
        <v>1137</v>
      </c>
      <c r="AL51" t="s">
        <v>12124</v>
      </c>
      <c r="AM51" t="s">
        <v>12125</v>
      </c>
      <c r="AN51" t="s">
        <v>1137</v>
      </c>
      <c r="AO51" t="s">
        <v>12118</v>
      </c>
      <c r="AP51" t="s">
        <v>11473</v>
      </c>
      <c r="AQ51" t="s">
        <v>382</v>
      </c>
      <c r="AR51" t="s">
        <v>382</v>
      </c>
      <c r="AS51" t="s">
        <v>1137</v>
      </c>
      <c r="AT51" t="s">
        <v>12126</v>
      </c>
      <c r="AU51" t="s">
        <v>12127</v>
      </c>
      <c r="AV51" t="s">
        <v>1137</v>
      </c>
      <c r="AW51" t="s">
        <v>12128</v>
      </c>
      <c r="AX51" t="s">
        <v>11474</v>
      </c>
    </row>
    <row r="52">
      <c r="A52" s="5" t="s">
        <v>382</v>
      </c>
      <c r="B52" t="s">
        <v>7421</v>
      </c>
      <c r="C52" t="s">
        <v>382</v>
      </c>
      <c r="D52" t="s">
        <v>382</v>
      </c>
      <c r="E52" t="s">
        <v>382</v>
      </c>
      <c r="F52" t="s">
        <v>382</v>
      </c>
      <c r="G52" t="s">
        <v>382</v>
      </c>
      <c r="H52" t="s">
        <v>382</v>
      </c>
      <c r="I52" t="s">
        <v>382</v>
      </c>
      <c r="J52" t="s">
        <v>382</v>
      </c>
      <c r="K52" t="s">
        <v>382</v>
      </c>
      <c r="L52" t="s">
        <v>382</v>
      </c>
      <c r="M52" t="s">
        <v>382</v>
      </c>
      <c r="N52" t="s">
        <v>382</v>
      </c>
      <c r="O52" t="s">
        <v>382</v>
      </c>
      <c r="P52" t="s">
        <v>382</v>
      </c>
      <c r="Q52" t="s">
        <v>382</v>
      </c>
      <c r="R52" t="s">
        <v>382</v>
      </c>
      <c r="S52" t="s">
        <v>382</v>
      </c>
      <c r="T52" t="s">
        <v>382</v>
      </c>
      <c r="U52" t="s">
        <v>382</v>
      </c>
      <c r="V52" t="s">
        <v>382</v>
      </c>
      <c r="W52" t="s">
        <v>382</v>
      </c>
      <c r="X52" t="s">
        <v>382</v>
      </c>
      <c r="Y52" t="s">
        <v>382</v>
      </c>
      <c r="Z52" t="s">
        <v>382</v>
      </c>
      <c r="AA52" t="s">
        <v>382</v>
      </c>
      <c r="AB52" t="s">
        <v>382</v>
      </c>
      <c r="AC52" t="s">
        <v>382</v>
      </c>
      <c r="AD52" t="s">
        <v>382</v>
      </c>
      <c r="AE52" t="s">
        <v>382</v>
      </c>
      <c r="AF52" t="s">
        <v>382</v>
      </c>
      <c r="AG52" t="s">
        <v>382</v>
      </c>
      <c r="AH52" t="s">
        <v>382</v>
      </c>
      <c r="AI52" t="s">
        <v>382</v>
      </c>
      <c r="AJ52" t="s">
        <v>382</v>
      </c>
      <c r="AK52" t="s">
        <v>382</v>
      </c>
      <c r="AL52" t="s">
        <v>382</v>
      </c>
      <c r="AM52" t="s">
        <v>382</v>
      </c>
      <c r="AN52" t="s">
        <v>382</v>
      </c>
      <c r="AO52" t="s">
        <v>382</v>
      </c>
      <c r="AP52" t="s">
        <v>382</v>
      </c>
      <c r="AQ52" t="s">
        <v>382</v>
      </c>
      <c r="AR52" t="s">
        <v>382</v>
      </c>
      <c r="AS52" t="s">
        <v>382</v>
      </c>
      <c r="AT52" t="s">
        <v>382</v>
      </c>
      <c r="AU52" t="s">
        <v>382</v>
      </c>
      <c r="AV52" t="s">
        <v>382</v>
      </c>
      <c r="AW52" t="s">
        <v>382</v>
      </c>
      <c r="AX52" t="s">
        <v>382</v>
      </c>
    </row>
    <row r="53">
      <c r="A53" s="5" t="s">
        <v>382</v>
      </c>
      <c r="B53" t="s">
        <v>7428</v>
      </c>
      <c r="C53" t="s">
        <v>382</v>
      </c>
      <c r="D53" t="s">
        <v>382</v>
      </c>
      <c r="E53" t="s">
        <v>382</v>
      </c>
      <c r="F53" t="s">
        <v>12129</v>
      </c>
      <c r="G53" t="s">
        <v>12130</v>
      </c>
      <c r="H53" t="s">
        <v>12131</v>
      </c>
      <c r="I53" t="s">
        <v>12132</v>
      </c>
      <c r="J53" t="s">
        <v>11475</v>
      </c>
      <c r="K53" t="s">
        <v>382</v>
      </c>
      <c r="L53" t="s">
        <v>382</v>
      </c>
      <c r="M53" t="s">
        <v>382</v>
      </c>
      <c r="N53" t="s">
        <v>12133</v>
      </c>
      <c r="O53" t="s">
        <v>12134</v>
      </c>
      <c r="P53" t="s">
        <v>12135</v>
      </c>
      <c r="Q53" t="s">
        <v>12136</v>
      </c>
      <c r="R53" t="s">
        <v>11476</v>
      </c>
      <c r="S53" t="s">
        <v>382</v>
      </c>
      <c r="T53" t="s">
        <v>382</v>
      </c>
      <c r="U53" t="s">
        <v>382</v>
      </c>
      <c r="V53" t="s">
        <v>12137</v>
      </c>
      <c r="W53" t="s">
        <v>12138</v>
      </c>
      <c r="X53" t="s">
        <v>9268</v>
      </c>
      <c r="Y53" t="s">
        <v>12139</v>
      </c>
      <c r="Z53" t="s">
        <v>11477</v>
      </c>
      <c r="AA53" t="s">
        <v>382</v>
      </c>
      <c r="AB53" t="s">
        <v>382</v>
      </c>
      <c r="AC53" t="s">
        <v>382</v>
      </c>
      <c r="AD53" t="s">
        <v>12140</v>
      </c>
      <c r="AE53" t="s">
        <v>12141</v>
      </c>
      <c r="AF53" t="s">
        <v>12142</v>
      </c>
      <c r="AG53" t="s">
        <v>12143</v>
      </c>
      <c r="AH53" t="s">
        <v>11478</v>
      </c>
      <c r="AI53" t="s">
        <v>382</v>
      </c>
      <c r="AJ53" t="s">
        <v>382</v>
      </c>
      <c r="AK53" t="s">
        <v>382</v>
      </c>
      <c r="AL53" t="s">
        <v>4561</v>
      </c>
      <c r="AM53" t="s">
        <v>12144</v>
      </c>
      <c r="AN53" t="s">
        <v>12145</v>
      </c>
      <c r="AO53" t="s">
        <v>12146</v>
      </c>
      <c r="AP53" t="s">
        <v>11479</v>
      </c>
      <c r="AQ53" t="s">
        <v>382</v>
      </c>
      <c r="AR53" t="s">
        <v>382</v>
      </c>
      <c r="AS53" t="s">
        <v>382</v>
      </c>
      <c r="AT53" t="s">
        <v>12147</v>
      </c>
      <c r="AU53" t="s">
        <v>12148</v>
      </c>
      <c r="AV53" t="s">
        <v>12149</v>
      </c>
      <c r="AW53" t="s">
        <v>12150</v>
      </c>
      <c r="AX53" t="s">
        <v>11480</v>
      </c>
    </row>
    <row r="54">
      <c r="A54" s="5" t="s">
        <v>382</v>
      </c>
      <c r="B54" t="s">
        <v>7429</v>
      </c>
      <c r="C54" t="s">
        <v>10529</v>
      </c>
      <c r="D54" t="s">
        <v>12151</v>
      </c>
      <c r="E54" t="s">
        <v>12152</v>
      </c>
      <c r="F54" t="s">
        <v>12153</v>
      </c>
      <c r="G54" t="s">
        <v>12154</v>
      </c>
      <c r="H54" t="s">
        <v>12155</v>
      </c>
      <c r="I54" t="s">
        <v>12156</v>
      </c>
      <c r="J54" t="s">
        <v>3773</v>
      </c>
      <c r="K54" t="s">
        <v>12157</v>
      </c>
      <c r="L54" t="s">
        <v>12158</v>
      </c>
      <c r="M54" t="s">
        <v>12159</v>
      </c>
      <c r="N54" t="s">
        <v>12160</v>
      </c>
      <c r="O54" t="s">
        <v>12161</v>
      </c>
      <c r="P54" t="s">
        <v>12162</v>
      </c>
      <c r="Q54" t="s">
        <v>12163</v>
      </c>
      <c r="R54" t="s">
        <v>11481</v>
      </c>
      <c r="S54" t="s">
        <v>12164</v>
      </c>
      <c r="T54" t="s">
        <v>12165</v>
      </c>
      <c r="U54" t="s">
        <v>9686</v>
      </c>
      <c r="V54" t="s">
        <v>12166</v>
      </c>
      <c r="W54" t="s">
        <v>12167</v>
      </c>
      <c r="X54" t="s">
        <v>12168</v>
      </c>
      <c r="Y54" t="s">
        <v>12169</v>
      </c>
      <c r="Z54" t="s">
        <v>11482</v>
      </c>
      <c r="AA54" t="s">
        <v>12170</v>
      </c>
      <c r="AB54" t="s">
        <v>12171</v>
      </c>
      <c r="AC54" t="s">
        <v>12172</v>
      </c>
      <c r="AD54" t="s">
        <v>12173</v>
      </c>
      <c r="AE54" t="s">
        <v>12174</v>
      </c>
      <c r="AF54" t="s">
        <v>12175</v>
      </c>
      <c r="AG54" t="s">
        <v>12176</v>
      </c>
      <c r="AH54" t="s">
        <v>10408</v>
      </c>
      <c r="AI54" t="s">
        <v>12177</v>
      </c>
      <c r="AJ54" t="s">
        <v>12178</v>
      </c>
      <c r="AK54" t="s">
        <v>12179</v>
      </c>
      <c r="AL54" t="s">
        <v>12180</v>
      </c>
      <c r="AM54" t="s">
        <v>1137</v>
      </c>
      <c r="AN54" t="s">
        <v>12181</v>
      </c>
      <c r="AO54" t="s">
        <v>3838</v>
      </c>
      <c r="AP54" t="s">
        <v>11483</v>
      </c>
      <c r="AQ54" t="s">
        <v>12157</v>
      </c>
      <c r="AR54" t="s">
        <v>12182</v>
      </c>
      <c r="AS54" t="s">
        <v>7453</v>
      </c>
      <c r="AT54" t="s">
        <v>12183</v>
      </c>
      <c r="AU54" t="s">
        <v>12184</v>
      </c>
      <c r="AV54" t="s">
        <v>12185</v>
      </c>
      <c r="AW54" t="s">
        <v>12186</v>
      </c>
      <c r="AX54" t="s">
        <v>8932</v>
      </c>
    </row>
    <row r="55">
      <c r="A55" s="5" t="s">
        <v>382</v>
      </c>
      <c r="B55" t="s">
        <v>7436</v>
      </c>
      <c r="C55" t="s">
        <v>382</v>
      </c>
      <c r="D55" t="s">
        <v>382</v>
      </c>
      <c r="E55" t="s">
        <v>382</v>
      </c>
      <c r="F55" t="s">
        <v>382</v>
      </c>
      <c r="G55" t="s">
        <v>382</v>
      </c>
      <c r="H55" t="s">
        <v>382</v>
      </c>
      <c r="I55" t="s">
        <v>382</v>
      </c>
      <c r="J55" t="s">
        <v>382</v>
      </c>
      <c r="K55" t="s">
        <v>382</v>
      </c>
      <c r="L55" t="s">
        <v>382</v>
      </c>
      <c r="M55" t="s">
        <v>382</v>
      </c>
      <c r="N55" t="s">
        <v>382</v>
      </c>
      <c r="O55" t="s">
        <v>382</v>
      </c>
      <c r="P55" t="s">
        <v>382</v>
      </c>
      <c r="Q55" t="s">
        <v>382</v>
      </c>
      <c r="R55" t="s">
        <v>382</v>
      </c>
      <c r="S55" t="s">
        <v>382</v>
      </c>
      <c r="T55" t="s">
        <v>382</v>
      </c>
      <c r="U55" t="s">
        <v>382</v>
      </c>
      <c r="V55" t="s">
        <v>382</v>
      </c>
      <c r="W55" t="s">
        <v>382</v>
      </c>
      <c r="X55" t="s">
        <v>382</v>
      </c>
      <c r="Y55" t="s">
        <v>382</v>
      </c>
      <c r="Z55" t="s">
        <v>382</v>
      </c>
      <c r="AA55" t="s">
        <v>382</v>
      </c>
      <c r="AB55" t="s">
        <v>382</v>
      </c>
      <c r="AC55" t="s">
        <v>382</v>
      </c>
      <c r="AD55" t="s">
        <v>382</v>
      </c>
      <c r="AE55" t="s">
        <v>382</v>
      </c>
      <c r="AF55" t="s">
        <v>382</v>
      </c>
      <c r="AG55" t="s">
        <v>382</v>
      </c>
      <c r="AH55" t="s">
        <v>382</v>
      </c>
      <c r="AI55" t="s">
        <v>382</v>
      </c>
      <c r="AJ55" t="s">
        <v>382</v>
      </c>
      <c r="AK55" t="s">
        <v>382</v>
      </c>
      <c r="AL55" t="s">
        <v>382</v>
      </c>
      <c r="AM55" t="s">
        <v>382</v>
      </c>
      <c r="AN55" t="s">
        <v>382</v>
      </c>
      <c r="AO55" t="s">
        <v>382</v>
      </c>
      <c r="AP55" t="s">
        <v>382</v>
      </c>
      <c r="AQ55" t="s">
        <v>382</v>
      </c>
      <c r="AR55" t="s">
        <v>382</v>
      </c>
      <c r="AS55" t="s">
        <v>382</v>
      </c>
      <c r="AT55" t="s">
        <v>382</v>
      </c>
      <c r="AU55" t="s">
        <v>382</v>
      </c>
      <c r="AV55" t="s">
        <v>382</v>
      </c>
      <c r="AW55" t="s">
        <v>382</v>
      </c>
      <c r="AX55" t="s">
        <v>382</v>
      </c>
    </row>
    <row r="56">
      <c r="A56" s="5" t="s">
        <v>382</v>
      </c>
      <c r="B56" t="s">
        <v>7437</v>
      </c>
      <c r="C56" t="s">
        <v>382</v>
      </c>
      <c r="D56" t="s">
        <v>382</v>
      </c>
      <c r="E56" t="s">
        <v>12187</v>
      </c>
      <c r="F56" t="s">
        <v>12188</v>
      </c>
      <c r="G56" t="s">
        <v>12189</v>
      </c>
      <c r="H56" t="s">
        <v>12190</v>
      </c>
      <c r="I56" t="s">
        <v>12191</v>
      </c>
      <c r="J56" t="s">
        <v>11484</v>
      </c>
      <c r="K56" t="s">
        <v>382</v>
      </c>
      <c r="L56" t="s">
        <v>382</v>
      </c>
      <c r="M56" t="s">
        <v>12192</v>
      </c>
      <c r="N56" t="s">
        <v>12193</v>
      </c>
      <c r="O56" t="s">
        <v>12194</v>
      </c>
      <c r="P56" t="s">
        <v>12195</v>
      </c>
      <c r="Q56" t="s">
        <v>12196</v>
      </c>
      <c r="R56" t="s">
        <v>11485</v>
      </c>
      <c r="S56" t="s">
        <v>382</v>
      </c>
      <c r="T56" t="s">
        <v>382</v>
      </c>
      <c r="U56" t="s">
        <v>12187</v>
      </c>
      <c r="V56" t="s">
        <v>12197</v>
      </c>
      <c r="W56" t="s">
        <v>12198</v>
      </c>
      <c r="X56" t="s">
        <v>12199</v>
      </c>
      <c r="Y56" t="s">
        <v>12200</v>
      </c>
      <c r="Z56" t="s">
        <v>11486</v>
      </c>
      <c r="AA56" t="s">
        <v>382</v>
      </c>
      <c r="AB56" t="s">
        <v>382</v>
      </c>
      <c r="AC56" t="s">
        <v>12201</v>
      </c>
      <c r="AD56" t="s">
        <v>12202</v>
      </c>
      <c r="AE56" t="s">
        <v>12203</v>
      </c>
      <c r="AF56" t="s">
        <v>12204</v>
      </c>
      <c r="AG56" t="s">
        <v>12205</v>
      </c>
      <c r="AH56" t="s">
        <v>11487</v>
      </c>
      <c r="AI56" t="s">
        <v>382</v>
      </c>
      <c r="AJ56" t="s">
        <v>382</v>
      </c>
      <c r="AK56" t="s">
        <v>12206</v>
      </c>
      <c r="AL56" t="s">
        <v>12207</v>
      </c>
      <c r="AM56" t="s">
        <v>12208</v>
      </c>
      <c r="AN56" t="s">
        <v>12209</v>
      </c>
      <c r="AO56" t="s">
        <v>12210</v>
      </c>
      <c r="AP56" t="s">
        <v>11488</v>
      </c>
      <c r="AQ56" t="s">
        <v>382</v>
      </c>
      <c r="AR56" t="s">
        <v>382</v>
      </c>
      <c r="AS56" t="s">
        <v>12211</v>
      </c>
      <c r="AT56" t="s">
        <v>12212</v>
      </c>
      <c r="AU56" t="s">
        <v>12213</v>
      </c>
      <c r="AV56" t="s">
        <v>12214</v>
      </c>
      <c r="AW56" t="s">
        <v>12215</v>
      </c>
      <c r="AX56" t="s">
        <v>7749</v>
      </c>
    </row>
    <row r="57">
      <c r="A57" s="5" t="s">
        <v>382</v>
      </c>
      <c r="B57" t="s">
        <v>7441</v>
      </c>
      <c r="C57" t="s">
        <v>382</v>
      </c>
      <c r="D57" t="s">
        <v>382</v>
      </c>
      <c r="E57" t="s">
        <v>382</v>
      </c>
      <c r="F57" t="s">
        <v>382</v>
      </c>
      <c r="G57" t="s">
        <v>382</v>
      </c>
      <c r="H57" t="s">
        <v>382</v>
      </c>
      <c r="I57" t="s">
        <v>382</v>
      </c>
      <c r="J57" t="s">
        <v>382</v>
      </c>
      <c r="K57" t="s">
        <v>382</v>
      </c>
      <c r="L57" t="s">
        <v>382</v>
      </c>
      <c r="M57" t="s">
        <v>382</v>
      </c>
      <c r="N57" t="s">
        <v>382</v>
      </c>
      <c r="O57" t="s">
        <v>382</v>
      </c>
      <c r="P57" t="s">
        <v>382</v>
      </c>
      <c r="Q57" t="s">
        <v>382</v>
      </c>
      <c r="R57" t="s">
        <v>382</v>
      </c>
      <c r="S57" t="s">
        <v>382</v>
      </c>
      <c r="T57" t="s">
        <v>382</v>
      </c>
      <c r="U57" t="s">
        <v>382</v>
      </c>
      <c r="V57" t="s">
        <v>382</v>
      </c>
      <c r="W57" t="s">
        <v>382</v>
      </c>
      <c r="X57" t="s">
        <v>382</v>
      </c>
      <c r="Y57" t="s">
        <v>382</v>
      </c>
      <c r="Z57" t="s">
        <v>382</v>
      </c>
      <c r="AA57" t="s">
        <v>382</v>
      </c>
      <c r="AB57" t="s">
        <v>382</v>
      </c>
      <c r="AC57" t="s">
        <v>382</v>
      </c>
      <c r="AD57" t="s">
        <v>382</v>
      </c>
      <c r="AE57" t="s">
        <v>382</v>
      </c>
      <c r="AF57" t="s">
        <v>382</v>
      </c>
      <c r="AG57" t="s">
        <v>382</v>
      </c>
      <c r="AH57" t="s">
        <v>382</v>
      </c>
      <c r="AI57" t="s">
        <v>382</v>
      </c>
      <c r="AJ57" t="s">
        <v>382</v>
      </c>
      <c r="AK57" t="s">
        <v>382</v>
      </c>
      <c r="AL57" t="s">
        <v>382</v>
      </c>
      <c r="AM57" t="s">
        <v>382</v>
      </c>
      <c r="AN57" t="s">
        <v>382</v>
      </c>
      <c r="AO57" t="s">
        <v>382</v>
      </c>
      <c r="AP57" t="s">
        <v>382</v>
      </c>
      <c r="AQ57" t="s">
        <v>382</v>
      </c>
      <c r="AR57" t="s">
        <v>382</v>
      </c>
      <c r="AS57" t="s">
        <v>382</v>
      </c>
      <c r="AT57" t="s">
        <v>382</v>
      </c>
      <c r="AU57" t="s">
        <v>382</v>
      </c>
      <c r="AV57" t="s">
        <v>382</v>
      </c>
      <c r="AW57" t="s">
        <v>382</v>
      </c>
      <c r="AX57" t="s">
        <v>382</v>
      </c>
    </row>
    <row r="58">
      <c r="A58" s="5" t="s">
        <v>382</v>
      </c>
      <c r="B58" t="s">
        <v>7442</v>
      </c>
      <c r="C58" t="s">
        <v>12216</v>
      </c>
      <c r="D58" t="s">
        <v>12217</v>
      </c>
      <c r="E58" t="s">
        <v>12218</v>
      </c>
      <c r="F58" t="s">
        <v>12219</v>
      </c>
      <c r="G58" t="s">
        <v>12220</v>
      </c>
      <c r="H58" t="s">
        <v>3892</v>
      </c>
      <c r="I58" t="s">
        <v>12221</v>
      </c>
      <c r="J58" t="s">
        <v>11489</v>
      </c>
      <c r="K58" t="s">
        <v>12222</v>
      </c>
      <c r="L58" t="s">
        <v>12223</v>
      </c>
      <c r="M58" t="s">
        <v>12224</v>
      </c>
      <c r="N58" t="s">
        <v>12225</v>
      </c>
      <c r="O58" t="s">
        <v>12226</v>
      </c>
      <c r="P58" t="s">
        <v>12227</v>
      </c>
      <c r="Q58" t="s">
        <v>5647</v>
      </c>
      <c r="R58" t="s">
        <v>3150</v>
      </c>
      <c r="S58" t="s">
        <v>12228</v>
      </c>
      <c r="T58" t="s">
        <v>12229</v>
      </c>
      <c r="U58" t="s">
        <v>12230</v>
      </c>
      <c r="V58" t="s">
        <v>1839</v>
      </c>
      <c r="W58" t="s">
        <v>6869</v>
      </c>
      <c r="X58" t="s">
        <v>12231</v>
      </c>
      <c r="Y58" t="s">
        <v>12232</v>
      </c>
      <c r="Z58" t="s">
        <v>11490</v>
      </c>
      <c r="AA58" t="s">
        <v>12233</v>
      </c>
      <c r="AB58" t="s">
        <v>12234</v>
      </c>
      <c r="AC58" t="s">
        <v>12235</v>
      </c>
      <c r="AD58" t="s">
        <v>12236</v>
      </c>
      <c r="AE58" t="s">
        <v>12237</v>
      </c>
      <c r="AF58" t="s">
        <v>12238</v>
      </c>
      <c r="AG58" t="s">
        <v>4405</v>
      </c>
      <c r="AH58" t="s">
        <v>11491</v>
      </c>
      <c r="AI58" t="s">
        <v>12239</v>
      </c>
      <c r="AJ58" t="s">
        <v>12240</v>
      </c>
      <c r="AK58" t="s">
        <v>12241</v>
      </c>
      <c r="AL58" t="s">
        <v>12242</v>
      </c>
      <c r="AM58" t="s">
        <v>10557</v>
      </c>
      <c r="AN58" t="s">
        <v>12243</v>
      </c>
      <c r="AO58" t="s">
        <v>5120</v>
      </c>
      <c r="AP58" t="s">
        <v>11492</v>
      </c>
      <c r="AQ58" t="s">
        <v>12244</v>
      </c>
      <c r="AR58" t="s">
        <v>12245</v>
      </c>
      <c r="AS58" t="s">
        <v>12246</v>
      </c>
      <c r="AT58" t="s">
        <v>12247</v>
      </c>
      <c r="AU58" t="s">
        <v>12248</v>
      </c>
      <c r="AV58" t="s">
        <v>12249</v>
      </c>
      <c r="AW58" t="s">
        <v>12250</v>
      </c>
      <c r="AX58" t="s">
        <v>11493</v>
      </c>
    </row>
    <row r="59">
      <c r="A59" s="5" t="s">
        <v>382</v>
      </c>
      <c r="B59" t="s">
        <v>7449</v>
      </c>
      <c r="C59" t="s">
        <v>12251</v>
      </c>
      <c r="D59" t="s">
        <v>12252</v>
      </c>
      <c r="E59" t="s">
        <v>12253</v>
      </c>
      <c r="F59" t="s">
        <v>12254</v>
      </c>
      <c r="G59" t="s">
        <v>12255</v>
      </c>
      <c r="H59" t="s">
        <v>12256</v>
      </c>
      <c r="I59" t="s">
        <v>12257</v>
      </c>
      <c r="J59" t="s">
        <v>11494</v>
      </c>
      <c r="K59" t="s">
        <v>12258</v>
      </c>
      <c r="L59" t="s">
        <v>12259</v>
      </c>
      <c r="M59" t="s">
        <v>12260</v>
      </c>
      <c r="N59" t="s">
        <v>12261</v>
      </c>
      <c r="O59" t="s">
        <v>12262</v>
      </c>
      <c r="P59" t="s">
        <v>12263</v>
      </c>
      <c r="Q59" t="s">
        <v>12264</v>
      </c>
      <c r="R59" t="s">
        <v>11495</v>
      </c>
      <c r="S59" t="s">
        <v>12265</v>
      </c>
      <c r="T59" t="s">
        <v>12266</v>
      </c>
      <c r="U59" t="s">
        <v>12267</v>
      </c>
      <c r="V59" t="s">
        <v>12268</v>
      </c>
      <c r="W59" t="s">
        <v>12269</v>
      </c>
      <c r="X59" t="s">
        <v>12270</v>
      </c>
      <c r="Y59" t="s">
        <v>12271</v>
      </c>
      <c r="Z59" t="s">
        <v>11496</v>
      </c>
      <c r="AA59" t="s">
        <v>12272</v>
      </c>
      <c r="AB59" t="s">
        <v>12273</v>
      </c>
      <c r="AC59" t="s">
        <v>12274</v>
      </c>
      <c r="AD59" t="s">
        <v>12275</v>
      </c>
      <c r="AE59" t="s">
        <v>12276</v>
      </c>
      <c r="AF59" t="s">
        <v>12277</v>
      </c>
      <c r="AG59" t="s">
        <v>12278</v>
      </c>
      <c r="AH59" t="s">
        <v>11497</v>
      </c>
      <c r="AI59" t="s">
        <v>12279</v>
      </c>
      <c r="AJ59" t="s">
        <v>12280</v>
      </c>
      <c r="AK59" t="s">
        <v>12281</v>
      </c>
      <c r="AL59" t="s">
        <v>12282</v>
      </c>
      <c r="AM59" t="s">
        <v>12283</v>
      </c>
      <c r="AN59" t="s">
        <v>12284</v>
      </c>
      <c r="AO59" t="s">
        <v>12285</v>
      </c>
      <c r="AP59" t="s">
        <v>11498</v>
      </c>
      <c r="AQ59" t="s">
        <v>12286</v>
      </c>
      <c r="AR59" t="s">
        <v>12287</v>
      </c>
      <c r="AS59" t="s">
        <v>11085</v>
      </c>
      <c r="AT59" t="s">
        <v>12288</v>
      </c>
      <c r="AU59" t="s">
        <v>12289</v>
      </c>
      <c r="AV59" t="s">
        <v>12290</v>
      </c>
      <c r="AW59" t="s">
        <v>12291</v>
      </c>
      <c r="AX59" t="s">
        <v>11253</v>
      </c>
    </row>
    <row r="60">
      <c r="A60" s="5" t="s">
        <v>382</v>
      </c>
      <c r="B60" t="s">
        <v>7450</v>
      </c>
      <c r="C60" t="s">
        <v>382</v>
      </c>
      <c r="D60" t="s">
        <v>382</v>
      </c>
      <c r="E60" t="s">
        <v>382</v>
      </c>
      <c r="F60" t="s">
        <v>382</v>
      </c>
      <c r="G60" t="s">
        <v>382</v>
      </c>
      <c r="H60" t="s">
        <v>382</v>
      </c>
      <c r="I60" t="s">
        <v>382</v>
      </c>
      <c r="J60" t="s">
        <v>382</v>
      </c>
      <c r="K60" t="s">
        <v>382</v>
      </c>
      <c r="L60" t="s">
        <v>382</v>
      </c>
      <c r="M60" t="s">
        <v>382</v>
      </c>
      <c r="N60" t="s">
        <v>382</v>
      </c>
      <c r="O60" t="s">
        <v>382</v>
      </c>
      <c r="P60" t="s">
        <v>382</v>
      </c>
      <c r="Q60" t="s">
        <v>382</v>
      </c>
      <c r="R60" t="s">
        <v>382</v>
      </c>
      <c r="S60" t="s">
        <v>382</v>
      </c>
      <c r="T60" t="s">
        <v>382</v>
      </c>
      <c r="U60" t="s">
        <v>382</v>
      </c>
      <c r="V60" t="s">
        <v>382</v>
      </c>
      <c r="W60" t="s">
        <v>382</v>
      </c>
      <c r="X60" t="s">
        <v>382</v>
      </c>
      <c r="Y60" t="s">
        <v>382</v>
      </c>
      <c r="Z60" t="s">
        <v>382</v>
      </c>
      <c r="AA60" t="s">
        <v>382</v>
      </c>
      <c r="AB60" t="s">
        <v>382</v>
      </c>
      <c r="AC60" t="s">
        <v>382</v>
      </c>
      <c r="AD60" t="s">
        <v>382</v>
      </c>
      <c r="AE60" t="s">
        <v>382</v>
      </c>
      <c r="AF60" t="s">
        <v>382</v>
      </c>
      <c r="AG60" t="s">
        <v>382</v>
      </c>
      <c r="AH60" t="s">
        <v>382</v>
      </c>
      <c r="AI60" t="s">
        <v>382</v>
      </c>
      <c r="AJ60" t="s">
        <v>382</v>
      </c>
      <c r="AK60" t="s">
        <v>382</v>
      </c>
      <c r="AL60" t="s">
        <v>382</v>
      </c>
      <c r="AM60" t="s">
        <v>382</v>
      </c>
      <c r="AN60" t="s">
        <v>382</v>
      </c>
      <c r="AO60" t="s">
        <v>382</v>
      </c>
      <c r="AP60" t="s">
        <v>382</v>
      </c>
      <c r="AQ60" t="s">
        <v>382</v>
      </c>
      <c r="AR60" t="s">
        <v>382</v>
      </c>
      <c r="AS60" t="s">
        <v>382</v>
      </c>
      <c r="AT60" t="s">
        <v>382</v>
      </c>
      <c r="AU60" t="s">
        <v>382</v>
      </c>
      <c r="AV60" t="s">
        <v>382</v>
      </c>
      <c r="AW60" t="s">
        <v>382</v>
      </c>
      <c r="AX60" t="s">
        <v>382</v>
      </c>
    </row>
    <row r="61">
      <c r="A61" s="5" t="s">
        <v>382</v>
      </c>
      <c r="B61" t="s">
        <v>7457</v>
      </c>
      <c r="C61" t="s">
        <v>382</v>
      </c>
      <c r="D61" t="s">
        <v>2100</v>
      </c>
      <c r="E61" t="s">
        <v>12292</v>
      </c>
      <c r="F61" t="s">
        <v>12293</v>
      </c>
      <c r="G61" t="s">
        <v>12294</v>
      </c>
      <c r="H61" t="s">
        <v>12295</v>
      </c>
      <c r="I61" t="s">
        <v>12296</v>
      </c>
      <c r="J61" t="s">
        <v>11499</v>
      </c>
      <c r="K61" t="s">
        <v>382</v>
      </c>
      <c r="L61" t="s">
        <v>12297</v>
      </c>
      <c r="M61" t="s">
        <v>3864</v>
      </c>
      <c r="N61" t="s">
        <v>8667</v>
      </c>
      <c r="O61" t="s">
        <v>12298</v>
      </c>
      <c r="P61" t="s">
        <v>12299</v>
      </c>
      <c r="Q61" t="s">
        <v>12300</v>
      </c>
      <c r="R61" t="s">
        <v>2938</v>
      </c>
      <c r="S61" t="s">
        <v>382</v>
      </c>
      <c r="T61" t="s">
        <v>12301</v>
      </c>
      <c r="U61" t="s">
        <v>12302</v>
      </c>
      <c r="V61" t="s">
        <v>6451</v>
      </c>
      <c r="W61" t="s">
        <v>12303</v>
      </c>
      <c r="X61" t="s">
        <v>12304</v>
      </c>
      <c r="Y61" t="s">
        <v>12305</v>
      </c>
      <c r="Z61" t="s">
        <v>11500</v>
      </c>
      <c r="AA61" t="s">
        <v>382</v>
      </c>
      <c r="AB61" t="s">
        <v>12306</v>
      </c>
      <c r="AC61" t="s">
        <v>12307</v>
      </c>
      <c r="AD61" t="s">
        <v>12308</v>
      </c>
      <c r="AE61" t="s">
        <v>12309</v>
      </c>
      <c r="AF61" t="s">
        <v>8884</v>
      </c>
      <c r="AG61" t="s">
        <v>12310</v>
      </c>
      <c r="AH61" t="s">
        <v>11501</v>
      </c>
      <c r="AI61" t="s">
        <v>382</v>
      </c>
      <c r="AJ61" t="s">
        <v>12311</v>
      </c>
      <c r="AK61" t="s">
        <v>12312</v>
      </c>
      <c r="AL61" t="s">
        <v>12313</v>
      </c>
      <c r="AM61" t="s">
        <v>12314</v>
      </c>
      <c r="AN61" t="s">
        <v>12315</v>
      </c>
      <c r="AO61" t="s">
        <v>12316</v>
      </c>
      <c r="AP61" t="s">
        <v>11502</v>
      </c>
      <c r="AQ61" t="s">
        <v>382</v>
      </c>
      <c r="AR61" t="s">
        <v>2923</v>
      </c>
      <c r="AS61" t="s">
        <v>12317</v>
      </c>
      <c r="AT61" t="s">
        <v>12318</v>
      </c>
      <c r="AU61" t="s">
        <v>12319</v>
      </c>
      <c r="AV61" t="s">
        <v>12320</v>
      </c>
      <c r="AW61" t="s">
        <v>12321</v>
      </c>
      <c r="AX61" t="s">
        <v>11503</v>
      </c>
    </row>
    <row r="62">
      <c r="A62" s="5" t="s">
        <v>382</v>
      </c>
      <c r="B62" t="s">
        <v>7462</v>
      </c>
      <c r="C62" t="s">
        <v>382</v>
      </c>
      <c r="D62" t="s">
        <v>382</v>
      </c>
      <c r="E62" t="s">
        <v>382</v>
      </c>
      <c r="F62" t="s">
        <v>382</v>
      </c>
      <c r="G62" t="s">
        <v>382</v>
      </c>
      <c r="H62" t="s">
        <v>382</v>
      </c>
      <c r="I62" t="s">
        <v>382</v>
      </c>
      <c r="J62" t="s">
        <v>382</v>
      </c>
      <c r="K62" t="s">
        <v>382</v>
      </c>
      <c r="L62" t="s">
        <v>382</v>
      </c>
      <c r="M62" t="s">
        <v>382</v>
      </c>
      <c r="N62" t="s">
        <v>382</v>
      </c>
      <c r="O62" t="s">
        <v>382</v>
      </c>
      <c r="P62" t="s">
        <v>382</v>
      </c>
      <c r="Q62" t="s">
        <v>382</v>
      </c>
      <c r="R62" t="s">
        <v>382</v>
      </c>
      <c r="S62" t="s">
        <v>382</v>
      </c>
      <c r="T62" t="s">
        <v>382</v>
      </c>
      <c r="U62" t="s">
        <v>382</v>
      </c>
      <c r="V62" t="s">
        <v>382</v>
      </c>
      <c r="W62" t="s">
        <v>382</v>
      </c>
      <c r="X62" t="s">
        <v>382</v>
      </c>
      <c r="Y62" t="s">
        <v>382</v>
      </c>
      <c r="Z62" t="s">
        <v>382</v>
      </c>
      <c r="AA62" t="s">
        <v>382</v>
      </c>
      <c r="AB62" t="s">
        <v>382</v>
      </c>
      <c r="AC62" t="s">
        <v>382</v>
      </c>
      <c r="AD62" t="s">
        <v>382</v>
      </c>
      <c r="AE62" t="s">
        <v>382</v>
      </c>
      <c r="AF62" t="s">
        <v>382</v>
      </c>
      <c r="AG62" t="s">
        <v>382</v>
      </c>
      <c r="AH62" t="s">
        <v>382</v>
      </c>
      <c r="AI62" t="s">
        <v>382</v>
      </c>
      <c r="AJ62" t="s">
        <v>382</v>
      </c>
      <c r="AK62" t="s">
        <v>382</v>
      </c>
      <c r="AL62" t="s">
        <v>382</v>
      </c>
      <c r="AM62" t="s">
        <v>382</v>
      </c>
      <c r="AN62" t="s">
        <v>382</v>
      </c>
      <c r="AO62" t="s">
        <v>382</v>
      </c>
      <c r="AP62" t="s">
        <v>382</v>
      </c>
      <c r="AQ62" t="s">
        <v>382</v>
      </c>
      <c r="AR62" t="s">
        <v>382</v>
      </c>
      <c r="AS62" t="s">
        <v>382</v>
      </c>
      <c r="AT62" t="s">
        <v>382</v>
      </c>
      <c r="AU62" t="s">
        <v>382</v>
      </c>
      <c r="AV62" t="s">
        <v>382</v>
      </c>
      <c r="AW62" t="s">
        <v>382</v>
      </c>
      <c r="AX62" t="s">
        <v>382</v>
      </c>
    </row>
    <row r="63">
      <c r="A63" s="5" t="s">
        <v>382</v>
      </c>
      <c r="B63" t="s">
        <v>7469</v>
      </c>
      <c r="C63" t="s">
        <v>382</v>
      </c>
      <c r="D63" t="s">
        <v>382</v>
      </c>
      <c r="E63" t="s">
        <v>382</v>
      </c>
      <c r="F63" t="s">
        <v>382</v>
      </c>
      <c r="G63" t="s">
        <v>382</v>
      </c>
      <c r="H63" t="s">
        <v>382</v>
      </c>
      <c r="I63" t="s">
        <v>382</v>
      </c>
      <c r="J63" t="s">
        <v>382</v>
      </c>
      <c r="K63" t="s">
        <v>382</v>
      </c>
      <c r="L63" t="s">
        <v>382</v>
      </c>
      <c r="M63" t="s">
        <v>382</v>
      </c>
      <c r="N63" t="s">
        <v>382</v>
      </c>
      <c r="O63" t="s">
        <v>382</v>
      </c>
      <c r="P63" t="s">
        <v>382</v>
      </c>
      <c r="Q63" t="s">
        <v>382</v>
      </c>
      <c r="R63" t="s">
        <v>382</v>
      </c>
      <c r="S63" t="s">
        <v>382</v>
      </c>
      <c r="T63" t="s">
        <v>382</v>
      </c>
      <c r="U63" t="s">
        <v>382</v>
      </c>
      <c r="V63" t="s">
        <v>382</v>
      </c>
      <c r="W63" t="s">
        <v>382</v>
      </c>
      <c r="X63" t="s">
        <v>382</v>
      </c>
      <c r="Y63" t="s">
        <v>382</v>
      </c>
      <c r="Z63" t="s">
        <v>382</v>
      </c>
      <c r="AA63" t="s">
        <v>382</v>
      </c>
      <c r="AB63" t="s">
        <v>382</v>
      </c>
      <c r="AC63" t="s">
        <v>382</v>
      </c>
      <c r="AD63" t="s">
        <v>382</v>
      </c>
      <c r="AE63" t="s">
        <v>382</v>
      </c>
      <c r="AF63" t="s">
        <v>382</v>
      </c>
      <c r="AG63" t="s">
        <v>382</v>
      </c>
      <c r="AH63" t="s">
        <v>382</v>
      </c>
      <c r="AI63" t="s">
        <v>382</v>
      </c>
      <c r="AJ63" t="s">
        <v>382</v>
      </c>
      <c r="AK63" t="s">
        <v>382</v>
      </c>
      <c r="AL63" t="s">
        <v>382</v>
      </c>
      <c r="AM63" t="s">
        <v>382</v>
      </c>
      <c r="AN63" t="s">
        <v>382</v>
      </c>
      <c r="AO63" t="s">
        <v>382</v>
      </c>
      <c r="AP63" t="s">
        <v>382</v>
      </c>
      <c r="AQ63" t="s">
        <v>382</v>
      </c>
      <c r="AR63" t="s">
        <v>382</v>
      </c>
      <c r="AS63" t="s">
        <v>382</v>
      </c>
      <c r="AT63" t="s">
        <v>382</v>
      </c>
      <c r="AU63" t="s">
        <v>382</v>
      </c>
      <c r="AV63" t="s">
        <v>382</v>
      </c>
      <c r="AW63" t="s">
        <v>382</v>
      </c>
      <c r="AX63" t="s">
        <v>382</v>
      </c>
    </row>
    <row r="64">
      <c r="A64" s="5" t="s">
        <v>382</v>
      </c>
      <c r="B64" t="s">
        <v>7474</v>
      </c>
      <c r="C64" t="s">
        <v>382</v>
      </c>
      <c r="D64" t="s">
        <v>382</v>
      </c>
      <c r="E64" t="s">
        <v>12322</v>
      </c>
      <c r="F64" t="s">
        <v>12323</v>
      </c>
      <c r="G64" t="s">
        <v>1137</v>
      </c>
      <c r="H64" t="s">
        <v>1137</v>
      </c>
      <c r="I64" t="s">
        <v>12324</v>
      </c>
      <c r="J64" t="s">
        <v>11504</v>
      </c>
      <c r="K64" t="s">
        <v>382</v>
      </c>
      <c r="L64" t="s">
        <v>382</v>
      </c>
      <c r="M64" t="s">
        <v>12325</v>
      </c>
      <c r="N64" t="s">
        <v>12326</v>
      </c>
      <c r="O64" t="s">
        <v>1137</v>
      </c>
      <c r="P64" t="s">
        <v>1137</v>
      </c>
      <c r="Q64" t="s">
        <v>12327</v>
      </c>
      <c r="R64" t="s">
        <v>11505</v>
      </c>
      <c r="S64" t="s">
        <v>382</v>
      </c>
      <c r="T64" t="s">
        <v>382</v>
      </c>
      <c r="U64" t="s">
        <v>12328</v>
      </c>
      <c r="V64" t="s">
        <v>12323</v>
      </c>
      <c r="W64" t="s">
        <v>1137</v>
      </c>
      <c r="X64" t="s">
        <v>1137</v>
      </c>
      <c r="Y64" t="s">
        <v>12324</v>
      </c>
      <c r="Z64" t="s">
        <v>11506</v>
      </c>
      <c r="AA64" t="s">
        <v>382</v>
      </c>
      <c r="AB64" t="s">
        <v>382</v>
      </c>
      <c r="AC64" t="s">
        <v>12329</v>
      </c>
      <c r="AD64" t="s">
        <v>1137</v>
      </c>
      <c r="AE64" t="s">
        <v>1137</v>
      </c>
      <c r="AF64" t="s">
        <v>1137</v>
      </c>
      <c r="AG64" t="s">
        <v>12330</v>
      </c>
      <c r="AH64" t="s">
        <v>11507</v>
      </c>
      <c r="AI64" t="s">
        <v>382</v>
      </c>
      <c r="AJ64" t="s">
        <v>382</v>
      </c>
      <c r="AK64" t="s">
        <v>8409</v>
      </c>
      <c r="AL64" t="s">
        <v>1137</v>
      </c>
      <c r="AM64" t="s">
        <v>1137</v>
      </c>
      <c r="AN64" t="s">
        <v>1137</v>
      </c>
      <c r="AO64" t="s">
        <v>8824</v>
      </c>
      <c r="AP64" t="s">
        <v>11508</v>
      </c>
      <c r="AQ64" t="s">
        <v>382</v>
      </c>
      <c r="AR64" t="s">
        <v>382</v>
      </c>
      <c r="AS64" t="s">
        <v>12331</v>
      </c>
      <c r="AT64" t="s">
        <v>12326</v>
      </c>
      <c r="AU64" t="s">
        <v>1137</v>
      </c>
      <c r="AV64" t="s">
        <v>1137</v>
      </c>
      <c r="AW64" t="s">
        <v>12327</v>
      </c>
      <c r="AX64" t="s">
        <v>11509</v>
      </c>
    </row>
    <row r="65">
      <c r="A65" s="5" t="s">
        <v>382</v>
      </c>
      <c r="B65" t="s">
        <v>7480</v>
      </c>
      <c r="C65" t="s">
        <v>382</v>
      </c>
      <c r="D65" t="s">
        <v>382</v>
      </c>
      <c r="E65" t="s">
        <v>382</v>
      </c>
      <c r="F65" t="s">
        <v>382</v>
      </c>
      <c r="G65" t="s">
        <v>382</v>
      </c>
      <c r="H65" t="s">
        <v>382</v>
      </c>
      <c r="I65" t="s">
        <v>1137</v>
      </c>
      <c r="J65" t="s">
        <v>11510</v>
      </c>
      <c r="K65" t="s">
        <v>382</v>
      </c>
      <c r="L65" t="s">
        <v>382</v>
      </c>
      <c r="M65" t="s">
        <v>382</v>
      </c>
      <c r="N65" t="s">
        <v>382</v>
      </c>
      <c r="O65" t="s">
        <v>382</v>
      </c>
      <c r="P65" t="s">
        <v>382</v>
      </c>
      <c r="Q65" t="s">
        <v>1137</v>
      </c>
      <c r="R65" t="s">
        <v>11511</v>
      </c>
      <c r="S65" t="s">
        <v>382</v>
      </c>
      <c r="T65" t="s">
        <v>382</v>
      </c>
      <c r="U65" t="s">
        <v>382</v>
      </c>
      <c r="V65" t="s">
        <v>382</v>
      </c>
      <c r="W65" t="s">
        <v>382</v>
      </c>
      <c r="X65" t="s">
        <v>382</v>
      </c>
      <c r="Y65" t="s">
        <v>1137</v>
      </c>
      <c r="Z65" t="s">
        <v>11512</v>
      </c>
      <c r="AA65" t="s">
        <v>382</v>
      </c>
      <c r="AB65" t="s">
        <v>382</v>
      </c>
      <c r="AC65" t="s">
        <v>382</v>
      </c>
      <c r="AD65" t="s">
        <v>382</v>
      </c>
      <c r="AE65" t="s">
        <v>382</v>
      </c>
      <c r="AF65" t="s">
        <v>382</v>
      </c>
      <c r="AG65" t="s">
        <v>1137</v>
      </c>
      <c r="AH65" t="s">
        <v>7312</v>
      </c>
      <c r="AI65" t="s">
        <v>382</v>
      </c>
      <c r="AJ65" t="s">
        <v>382</v>
      </c>
      <c r="AK65" t="s">
        <v>382</v>
      </c>
      <c r="AL65" t="s">
        <v>382</v>
      </c>
      <c r="AM65" t="s">
        <v>382</v>
      </c>
      <c r="AN65" t="s">
        <v>382</v>
      </c>
      <c r="AO65" t="s">
        <v>1137</v>
      </c>
      <c r="AP65" t="s">
        <v>11513</v>
      </c>
      <c r="AQ65" t="s">
        <v>382</v>
      </c>
      <c r="AR65" t="s">
        <v>382</v>
      </c>
      <c r="AS65" t="s">
        <v>382</v>
      </c>
      <c r="AT65" t="s">
        <v>382</v>
      </c>
      <c r="AU65" t="s">
        <v>382</v>
      </c>
      <c r="AV65" t="s">
        <v>382</v>
      </c>
      <c r="AW65" t="s">
        <v>1137</v>
      </c>
      <c r="AX65" t="s">
        <v>7312</v>
      </c>
    </row>
    <row r="66">
      <c r="A66" s="5" t="s">
        <v>382</v>
      </c>
      <c r="B66" t="s">
        <v>7482</v>
      </c>
      <c r="C66" t="s">
        <v>382</v>
      </c>
      <c r="D66" t="s">
        <v>382</v>
      </c>
      <c r="E66" t="s">
        <v>382</v>
      </c>
      <c r="F66" t="s">
        <v>382</v>
      </c>
      <c r="G66" t="s">
        <v>382</v>
      </c>
      <c r="H66" t="s">
        <v>382</v>
      </c>
      <c r="I66" t="s">
        <v>382</v>
      </c>
      <c r="J66" t="s">
        <v>11514</v>
      </c>
      <c r="K66" t="s">
        <v>382</v>
      </c>
      <c r="L66" t="s">
        <v>382</v>
      </c>
      <c r="M66" t="s">
        <v>382</v>
      </c>
      <c r="N66" t="s">
        <v>382</v>
      </c>
      <c r="O66" t="s">
        <v>382</v>
      </c>
      <c r="P66" t="s">
        <v>382</v>
      </c>
      <c r="Q66" t="s">
        <v>382</v>
      </c>
      <c r="R66" t="s">
        <v>11515</v>
      </c>
      <c r="S66" t="s">
        <v>382</v>
      </c>
      <c r="T66" t="s">
        <v>382</v>
      </c>
      <c r="U66" t="s">
        <v>382</v>
      </c>
      <c r="V66" t="s">
        <v>382</v>
      </c>
      <c r="W66" t="s">
        <v>382</v>
      </c>
      <c r="X66" t="s">
        <v>382</v>
      </c>
      <c r="Y66" t="s">
        <v>382</v>
      </c>
      <c r="Z66" t="s">
        <v>11516</v>
      </c>
      <c r="AA66" t="s">
        <v>382</v>
      </c>
      <c r="AB66" t="s">
        <v>382</v>
      </c>
      <c r="AC66" t="s">
        <v>382</v>
      </c>
      <c r="AD66" t="s">
        <v>382</v>
      </c>
      <c r="AE66" t="s">
        <v>382</v>
      </c>
      <c r="AF66" t="s">
        <v>382</v>
      </c>
      <c r="AG66" t="s">
        <v>382</v>
      </c>
      <c r="AH66" t="s">
        <v>11517</v>
      </c>
      <c r="AI66" t="s">
        <v>382</v>
      </c>
      <c r="AJ66" t="s">
        <v>382</v>
      </c>
      <c r="AK66" t="s">
        <v>382</v>
      </c>
      <c r="AL66" t="s">
        <v>382</v>
      </c>
      <c r="AM66" t="s">
        <v>382</v>
      </c>
      <c r="AN66" t="s">
        <v>382</v>
      </c>
      <c r="AO66" t="s">
        <v>382</v>
      </c>
      <c r="AP66" t="s">
        <v>11518</v>
      </c>
      <c r="AQ66" t="s">
        <v>382</v>
      </c>
      <c r="AR66" t="s">
        <v>382</v>
      </c>
      <c r="AS66" t="s">
        <v>382</v>
      </c>
      <c r="AT66" t="s">
        <v>382</v>
      </c>
      <c r="AU66" t="s">
        <v>382</v>
      </c>
      <c r="AV66" t="s">
        <v>382</v>
      </c>
      <c r="AW66" t="s">
        <v>382</v>
      </c>
      <c r="AX66" t="s">
        <v>11519</v>
      </c>
    </row>
    <row r="67">
      <c r="A67" s="5" t="s">
        <v>382</v>
      </c>
      <c r="B67" t="s">
        <v>7483</v>
      </c>
      <c r="C67" t="s">
        <v>12332</v>
      </c>
      <c r="D67" t="s">
        <v>1137</v>
      </c>
      <c r="E67" t="s">
        <v>1137</v>
      </c>
      <c r="F67" t="s">
        <v>1137</v>
      </c>
      <c r="G67" t="s">
        <v>1137</v>
      </c>
      <c r="H67" t="s">
        <v>1137</v>
      </c>
      <c r="I67" t="s">
        <v>1137</v>
      </c>
      <c r="J67" t="s">
        <v>1137</v>
      </c>
      <c r="K67" t="s">
        <v>12333</v>
      </c>
      <c r="L67" t="s">
        <v>1137</v>
      </c>
      <c r="M67" t="s">
        <v>1137</v>
      </c>
      <c r="N67" t="s">
        <v>1137</v>
      </c>
      <c r="O67" t="s">
        <v>1137</v>
      </c>
      <c r="P67" t="s">
        <v>1137</v>
      </c>
      <c r="Q67" t="s">
        <v>1137</v>
      </c>
      <c r="R67" t="s">
        <v>1137</v>
      </c>
      <c r="S67" t="s">
        <v>12334</v>
      </c>
      <c r="T67" t="s">
        <v>1137</v>
      </c>
      <c r="U67" t="s">
        <v>1137</v>
      </c>
      <c r="V67" t="s">
        <v>1137</v>
      </c>
      <c r="W67" t="s">
        <v>1137</v>
      </c>
      <c r="X67" t="s">
        <v>1137</v>
      </c>
      <c r="Y67" t="s">
        <v>1137</v>
      </c>
      <c r="Z67" t="s">
        <v>1137</v>
      </c>
      <c r="AA67" t="s">
        <v>7312</v>
      </c>
      <c r="AB67" t="s">
        <v>1137</v>
      </c>
      <c r="AC67" t="s">
        <v>1137</v>
      </c>
      <c r="AD67" t="s">
        <v>1137</v>
      </c>
      <c r="AE67" t="s">
        <v>1137</v>
      </c>
      <c r="AF67" t="s">
        <v>1137</v>
      </c>
      <c r="AG67" t="s">
        <v>1137</v>
      </c>
      <c r="AH67" t="s">
        <v>1137</v>
      </c>
      <c r="AI67" t="s">
        <v>1137</v>
      </c>
      <c r="AJ67" t="s">
        <v>1137</v>
      </c>
      <c r="AK67" t="s">
        <v>1137</v>
      </c>
      <c r="AL67" t="s">
        <v>382</v>
      </c>
      <c r="AM67" t="s">
        <v>1137</v>
      </c>
      <c r="AN67" t="s">
        <v>382</v>
      </c>
      <c r="AO67" t="s">
        <v>1137</v>
      </c>
      <c r="AP67" t="s">
        <v>1137</v>
      </c>
      <c r="AQ67" t="s">
        <v>12335</v>
      </c>
      <c r="AR67" t="s">
        <v>1137</v>
      </c>
      <c r="AS67" t="s">
        <v>1137</v>
      </c>
      <c r="AT67" t="s">
        <v>1137</v>
      </c>
      <c r="AU67" t="s">
        <v>1137</v>
      </c>
      <c r="AV67" t="s">
        <v>1137</v>
      </c>
      <c r="AW67" t="s">
        <v>1137</v>
      </c>
      <c r="AX67" t="s">
        <v>1137</v>
      </c>
    </row>
    <row r="68">
      <c r="A68" s="5" t="s">
        <v>382</v>
      </c>
      <c r="B68" t="s">
        <v>7489</v>
      </c>
      <c r="C68" t="s">
        <v>8936</v>
      </c>
      <c r="D68" t="s">
        <v>12336</v>
      </c>
      <c r="E68" t="s">
        <v>12337</v>
      </c>
      <c r="F68" t="s">
        <v>12338</v>
      </c>
      <c r="G68" t="s">
        <v>12339</v>
      </c>
      <c r="H68" t="s">
        <v>12340</v>
      </c>
      <c r="I68" t="s">
        <v>12341</v>
      </c>
      <c r="J68" t="s">
        <v>10537</v>
      </c>
      <c r="K68" t="s">
        <v>12342</v>
      </c>
      <c r="L68" t="s">
        <v>6455</v>
      </c>
      <c r="M68" t="s">
        <v>12343</v>
      </c>
      <c r="N68" t="s">
        <v>12344</v>
      </c>
      <c r="O68" t="s">
        <v>12345</v>
      </c>
      <c r="P68" t="s">
        <v>12346</v>
      </c>
      <c r="Q68" t="s">
        <v>12347</v>
      </c>
      <c r="R68" t="s">
        <v>11520</v>
      </c>
      <c r="S68" t="s">
        <v>12348</v>
      </c>
      <c r="T68" t="s">
        <v>12349</v>
      </c>
      <c r="U68" t="s">
        <v>12350</v>
      </c>
      <c r="V68" t="s">
        <v>12351</v>
      </c>
      <c r="W68" t="s">
        <v>12352</v>
      </c>
      <c r="X68" t="s">
        <v>12353</v>
      </c>
      <c r="Y68" t="s">
        <v>12354</v>
      </c>
      <c r="Z68" t="s">
        <v>3960</v>
      </c>
      <c r="AA68" t="s">
        <v>8377</v>
      </c>
      <c r="AB68" t="s">
        <v>12355</v>
      </c>
      <c r="AC68" t="s">
        <v>12356</v>
      </c>
      <c r="AD68" t="s">
        <v>12357</v>
      </c>
      <c r="AE68" t="s">
        <v>12358</v>
      </c>
      <c r="AF68" t="s">
        <v>12359</v>
      </c>
      <c r="AG68" t="s">
        <v>12360</v>
      </c>
      <c r="AH68" t="s">
        <v>4379</v>
      </c>
      <c r="AI68" t="s">
        <v>12361</v>
      </c>
      <c r="AJ68" t="s">
        <v>12362</v>
      </c>
      <c r="AK68" t="s">
        <v>12363</v>
      </c>
      <c r="AL68" t="s">
        <v>12364</v>
      </c>
      <c r="AM68" t="s">
        <v>12365</v>
      </c>
      <c r="AN68" t="s">
        <v>12366</v>
      </c>
      <c r="AO68" t="s">
        <v>6925</v>
      </c>
      <c r="AP68" t="s">
        <v>11521</v>
      </c>
      <c r="AQ68" t="s">
        <v>12367</v>
      </c>
      <c r="AR68" t="s">
        <v>3673</v>
      </c>
      <c r="AS68" t="s">
        <v>12368</v>
      </c>
      <c r="AT68" t="s">
        <v>12369</v>
      </c>
      <c r="AU68" t="s">
        <v>5394</v>
      </c>
      <c r="AV68" t="s">
        <v>12370</v>
      </c>
      <c r="AW68" t="s">
        <v>12371</v>
      </c>
      <c r="AX68" t="s">
        <v>11522</v>
      </c>
    </row>
    <row r="69">
      <c r="A69" s="5" t="s">
        <v>382</v>
      </c>
      <c r="B69" t="s">
        <v>7495</v>
      </c>
      <c r="C69" t="s">
        <v>1137</v>
      </c>
      <c r="D69" t="s">
        <v>12372</v>
      </c>
      <c r="E69" t="s">
        <v>12373</v>
      </c>
      <c r="F69" t="s">
        <v>1137</v>
      </c>
      <c r="G69" t="s">
        <v>1137</v>
      </c>
      <c r="H69" t="s">
        <v>1137</v>
      </c>
      <c r="I69" t="s">
        <v>1137</v>
      </c>
      <c r="J69" t="s">
        <v>1137</v>
      </c>
      <c r="K69" t="s">
        <v>1137</v>
      </c>
      <c r="L69" t="s">
        <v>12374</v>
      </c>
      <c r="M69" t="s">
        <v>12375</v>
      </c>
      <c r="N69" t="s">
        <v>12376</v>
      </c>
      <c r="O69" t="s">
        <v>1137</v>
      </c>
      <c r="P69" t="s">
        <v>1137</v>
      </c>
      <c r="Q69" t="s">
        <v>1137</v>
      </c>
      <c r="R69" t="s">
        <v>1137</v>
      </c>
      <c r="S69" t="s">
        <v>1137</v>
      </c>
      <c r="T69" t="s">
        <v>12372</v>
      </c>
      <c r="U69" t="s">
        <v>12377</v>
      </c>
      <c r="V69" t="s">
        <v>12378</v>
      </c>
      <c r="W69" t="s">
        <v>1137</v>
      </c>
      <c r="X69" t="s">
        <v>1137</v>
      </c>
      <c r="Y69" t="s">
        <v>1137</v>
      </c>
      <c r="Z69" t="s">
        <v>1137</v>
      </c>
      <c r="AA69" t="s">
        <v>1137</v>
      </c>
      <c r="AB69" t="s">
        <v>12379</v>
      </c>
      <c r="AC69" t="s">
        <v>12380</v>
      </c>
      <c r="AD69" t="s">
        <v>1137</v>
      </c>
      <c r="AE69" t="s">
        <v>1137</v>
      </c>
      <c r="AF69" t="s">
        <v>1137</v>
      </c>
      <c r="AG69" t="s">
        <v>1137</v>
      </c>
      <c r="AH69" t="s">
        <v>1137</v>
      </c>
      <c r="AI69" t="s">
        <v>1137</v>
      </c>
      <c r="AJ69" t="s">
        <v>12381</v>
      </c>
      <c r="AK69" t="s">
        <v>12382</v>
      </c>
      <c r="AL69" t="s">
        <v>1137</v>
      </c>
      <c r="AM69" t="s">
        <v>1137</v>
      </c>
      <c r="AN69" t="s">
        <v>1137</v>
      </c>
      <c r="AO69" t="s">
        <v>1137</v>
      </c>
      <c r="AP69" t="s">
        <v>1137</v>
      </c>
      <c r="AQ69" t="s">
        <v>1137</v>
      </c>
      <c r="AR69" t="s">
        <v>12383</v>
      </c>
      <c r="AS69" t="s">
        <v>12384</v>
      </c>
      <c r="AT69" t="s">
        <v>12378</v>
      </c>
      <c r="AU69" t="s">
        <v>1137</v>
      </c>
      <c r="AV69" t="s">
        <v>1137</v>
      </c>
      <c r="AW69" t="s">
        <v>1137</v>
      </c>
      <c r="AX69" t="s">
        <v>1137</v>
      </c>
    </row>
    <row r="70">
      <c r="A70" s="5" t="s">
        <v>382</v>
      </c>
      <c r="B70" t="s">
        <v>7502</v>
      </c>
      <c r="C70" t="s">
        <v>382</v>
      </c>
      <c r="D70" t="s">
        <v>382</v>
      </c>
      <c r="E70" t="s">
        <v>382</v>
      </c>
      <c r="F70" t="s">
        <v>382</v>
      </c>
      <c r="G70" t="s">
        <v>382</v>
      </c>
      <c r="H70" t="s">
        <v>382</v>
      </c>
      <c r="I70" t="s">
        <v>382</v>
      </c>
      <c r="J70" t="s">
        <v>382</v>
      </c>
      <c r="K70" t="s">
        <v>382</v>
      </c>
      <c r="L70" t="s">
        <v>382</v>
      </c>
      <c r="M70" t="s">
        <v>382</v>
      </c>
      <c r="N70" t="s">
        <v>382</v>
      </c>
      <c r="O70" t="s">
        <v>382</v>
      </c>
      <c r="P70" t="s">
        <v>382</v>
      </c>
      <c r="Q70" t="s">
        <v>382</v>
      </c>
      <c r="R70" t="s">
        <v>382</v>
      </c>
      <c r="S70" t="s">
        <v>382</v>
      </c>
      <c r="T70" t="s">
        <v>382</v>
      </c>
      <c r="U70" t="s">
        <v>382</v>
      </c>
      <c r="V70" t="s">
        <v>382</v>
      </c>
      <c r="W70" t="s">
        <v>382</v>
      </c>
      <c r="X70" t="s">
        <v>382</v>
      </c>
      <c r="Y70" t="s">
        <v>382</v>
      </c>
      <c r="Z70" t="s">
        <v>382</v>
      </c>
      <c r="AA70" t="s">
        <v>382</v>
      </c>
      <c r="AB70" t="s">
        <v>382</v>
      </c>
      <c r="AC70" t="s">
        <v>382</v>
      </c>
      <c r="AD70" t="s">
        <v>382</v>
      </c>
      <c r="AE70" t="s">
        <v>382</v>
      </c>
      <c r="AF70" t="s">
        <v>382</v>
      </c>
      <c r="AG70" t="s">
        <v>382</v>
      </c>
      <c r="AH70" t="s">
        <v>382</v>
      </c>
      <c r="AI70" t="s">
        <v>382</v>
      </c>
      <c r="AJ70" t="s">
        <v>382</v>
      </c>
      <c r="AK70" t="s">
        <v>382</v>
      </c>
      <c r="AL70" t="s">
        <v>382</v>
      </c>
      <c r="AM70" t="s">
        <v>382</v>
      </c>
      <c r="AN70" t="s">
        <v>382</v>
      </c>
      <c r="AO70" t="s">
        <v>382</v>
      </c>
      <c r="AP70" t="s">
        <v>382</v>
      </c>
      <c r="AQ70" t="s">
        <v>382</v>
      </c>
      <c r="AR70" t="s">
        <v>382</v>
      </c>
      <c r="AS70" t="s">
        <v>382</v>
      </c>
      <c r="AT70" t="s">
        <v>382</v>
      </c>
      <c r="AU70" t="s">
        <v>382</v>
      </c>
      <c r="AV70" t="s">
        <v>382</v>
      </c>
      <c r="AW70" t="s">
        <v>382</v>
      </c>
      <c r="AX70" t="s">
        <v>382</v>
      </c>
    </row>
    <row r="71">
      <c r="A71" s="5" t="s">
        <v>382</v>
      </c>
      <c r="B71" t="s">
        <v>7509</v>
      </c>
      <c r="C71" t="s">
        <v>382</v>
      </c>
      <c r="D71" t="s">
        <v>1137</v>
      </c>
      <c r="E71" t="s">
        <v>1137</v>
      </c>
      <c r="F71" t="s">
        <v>1137</v>
      </c>
      <c r="G71" t="s">
        <v>1137</v>
      </c>
      <c r="H71" t="s">
        <v>1137</v>
      </c>
      <c r="I71" t="s">
        <v>1137</v>
      </c>
      <c r="J71" t="s">
        <v>1137</v>
      </c>
      <c r="K71" t="s">
        <v>382</v>
      </c>
      <c r="L71" t="s">
        <v>1137</v>
      </c>
      <c r="M71" t="s">
        <v>1137</v>
      </c>
      <c r="N71" t="s">
        <v>1137</v>
      </c>
      <c r="O71" t="s">
        <v>1137</v>
      </c>
      <c r="P71" t="s">
        <v>1137</v>
      </c>
      <c r="Q71" t="s">
        <v>1137</v>
      </c>
      <c r="R71" t="s">
        <v>1137</v>
      </c>
      <c r="S71" t="s">
        <v>382</v>
      </c>
      <c r="T71" t="s">
        <v>1137</v>
      </c>
      <c r="U71" t="s">
        <v>1137</v>
      </c>
      <c r="V71" t="s">
        <v>1137</v>
      </c>
      <c r="W71" t="s">
        <v>1137</v>
      </c>
      <c r="X71" t="s">
        <v>1137</v>
      </c>
      <c r="Y71" t="s">
        <v>1137</v>
      </c>
      <c r="Z71" t="s">
        <v>1137</v>
      </c>
      <c r="AA71" t="s">
        <v>382</v>
      </c>
      <c r="AB71" t="s">
        <v>1137</v>
      </c>
      <c r="AC71" t="s">
        <v>1137</v>
      </c>
      <c r="AD71" t="s">
        <v>1137</v>
      </c>
      <c r="AE71" t="s">
        <v>1137</v>
      </c>
      <c r="AF71" t="s">
        <v>1137</v>
      </c>
      <c r="AG71" t="s">
        <v>1137</v>
      </c>
      <c r="AH71" t="s">
        <v>1137</v>
      </c>
      <c r="AI71" t="s">
        <v>382</v>
      </c>
      <c r="AJ71" t="s">
        <v>1137</v>
      </c>
      <c r="AK71" t="s">
        <v>1137</v>
      </c>
      <c r="AL71" t="s">
        <v>1137</v>
      </c>
      <c r="AM71" t="s">
        <v>1137</v>
      </c>
      <c r="AN71" t="s">
        <v>1137</v>
      </c>
      <c r="AO71" t="s">
        <v>1137</v>
      </c>
      <c r="AP71" t="s">
        <v>1137</v>
      </c>
      <c r="AQ71" t="s">
        <v>382</v>
      </c>
      <c r="AR71" t="s">
        <v>1137</v>
      </c>
      <c r="AS71" t="s">
        <v>1137</v>
      </c>
      <c r="AT71" t="s">
        <v>1137</v>
      </c>
      <c r="AU71" t="s">
        <v>1137</v>
      </c>
      <c r="AV71" t="s">
        <v>1137</v>
      </c>
      <c r="AW71" t="s">
        <v>1137</v>
      </c>
      <c r="AX71" t="s">
        <v>1137</v>
      </c>
    </row>
    <row r="72">
      <c r="A72" s="5" t="s">
        <v>382</v>
      </c>
      <c r="B72" t="s">
        <v>7516</v>
      </c>
      <c r="C72" t="s">
        <v>382</v>
      </c>
      <c r="D72" t="s">
        <v>382</v>
      </c>
      <c r="E72" t="s">
        <v>12385</v>
      </c>
      <c r="F72" t="s">
        <v>12386</v>
      </c>
      <c r="G72" t="s">
        <v>12387</v>
      </c>
      <c r="H72" t="s">
        <v>12388</v>
      </c>
      <c r="I72" t="s">
        <v>12389</v>
      </c>
      <c r="J72" t="s">
        <v>11523</v>
      </c>
      <c r="K72" t="s">
        <v>382</v>
      </c>
      <c r="L72" t="s">
        <v>382</v>
      </c>
      <c r="M72" t="s">
        <v>12390</v>
      </c>
      <c r="N72" t="s">
        <v>12391</v>
      </c>
      <c r="O72" t="s">
        <v>12392</v>
      </c>
      <c r="P72" t="s">
        <v>12393</v>
      </c>
      <c r="Q72" t="s">
        <v>12394</v>
      </c>
      <c r="R72" t="s">
        <v>11524</v>
      </c>
      <c r="S72" t="s">
        <v>382</v>
      </c>
      <c r="T72" t="s">
        <v>382</v>
      </c>
      <c r="U72" t="s">
        <v>12395</v>
      </c>
      <c r="V72" t="s">
        <v>12396</v>
      </c>
      <c r="W72" t="s">
        <v>12397</v>
      </c>
      <c r="X72" t="s">
        <v>12398</v>
      </c>
      <c r="Y72" t="s">
        <v>12399</v>
      </c>
      <c r="Z72" t="s">
        <v>11525</v>
      </c>
      <c r="AA72" t="s">
        <v>382</v>
      </c>
      <c r="AB72" t="s">
        <v>382</v>
      </c>
      <c r="AC72" t="s">
        <v>12400</v>
      </c>
      <c r="AD72" t="s">
        <v>12401</v>
      </c>
      <c r="AE72" t="s">
        <v>12402</v>
      </c>
      <c r="AF72" t="s">
        <v>12403</v>
      </c>
      <c r="AG72" t="s">
        <v>12404</v>
      </c>
      <c r="AH72" t="s">
        <v>11526</v>
      </c>
      <c r="AI72" t="s">
        <v>382</v>
      </c>
      <c r="AJ72" t="s">
        <v>382</v>
      </c>
      <c r="AK72" t="s">
        <v>12405</v>
      </c>
      <c r="AL72" t="s">
        <v>7312</v>
      </c>
      <c r="AM72" t="s">
        <v>1137</v>
      </c>
      <c r="AN72" t="s">
        <v>12406</v>
      </c>
      <c r="AO72" t="s">
        <v>12407</v>
      </c>
      <c r="AP72" t="s">
        <v>11527</v>
      </c>
      <c r="AQ72" t="s">
        <v>382</v>
      </c>
      <c r="AR72" t="s">
        <v>382</v>
      </c>
      <c r="AS72" t="s">
        <v>12408</v>
      </c>
      <c r="AT72" t="s">
        <v>7977</v>
      </c>
      <c r="AU72" t="s">
        <v>12409</v>
      </c>
      <c r="AV72" t="s">
        <v>12410</v>
      </c>
      <c r="AW72" t="s">
        <v>12411</v>
      </c>
      <c r="AX72" t="s">
        <v>11528</v>
      </c>
    </row>
    <row r="73">
      <c r="A73" s="5" t="s">
        <v>382</v>
      </c>
      <c r="B73" t="s">
        <v>7517</v>
      </c>
      <c r="C73" t="s">
        <v>382</v>
      </c>
      <c r="D73" t="s">
        <v>12412</v>
      </c>
      <c r="E73" t="s">
        <v>12413</v>
      </c>
      <c r="F73" t="s">
        <v>12414</v>
      </c>
      <c r="G73" t="s">
        <v>12415</v>
      </c>
      <c r="H73" t="s">
        <v>1137</v>
      </c>
      <c r="I73" t="s">
        <v>12416</v>
      </c>
      <c r="J73" t="s">
        <v>11529</v>
      </c>
      <c r="K73" t="s">
        <v>382</v>
      </c>
      <c r="L73" t="s">
        <v>12417</v>
      </c>
      <c r="M73" t="s">
        <v>12418</v>
      </c>
      <c r="N73" t="s">
        <v>12419</v>
      </c>
      <c r="O73" t="s">
        <v>12420</v>
      </c>
      <c r="P73" t="s">
        <v>1137</v>
      </c>
      <c r="Q73" t="s">
        <v>12421</v>
      </c>
      <c r="R73" t="s">
        <v>11530</v>
      </c>
      <c r="S73" t="s">
        <v>382</v>
      </c>
      <c r="T73" t="s">
        <v>12412</v>
      </c>
      <c r="U73" t="s">
        <v>12422</v>
      </c>
      <c r="V73" t="s">
        <v>12423</v>
      </c>
      <c r="W73" t="s">
        <v>12424</v>
      </c>
      <c r="X73" t="s">
        <v>1137</v>
      </c>
      <c r="Y73" t="s">
        <v>12425</v>
      </c>
      <c r="Z73" t="s">
        <v>7312</v>
      </c>
      <c r="AA73" t="s">
        <v>382</v>
      </c>
      <c r="AB73" t="s">
        <v>12426</v>
      </c>
      <c r="AC73" t="s">
        <v>12427</v>
      </c>
      <c r="AD73" t="s">
        <v>12414</v>
      </c>
      <c r="AE73" t="s">
        <v>12428</v>
      </c>
      <c r="AF73" t="s">
        <v>1137</v>
      </c>
      <c r="AG73" t="s">
        <v>1137</v>
      </c>
      <c r="AH73" t="s">
        <v>1137</v>
      </c>
      <c r="AI73" t="s">
        <v>382</v>
      </c>
      <c r="AJ73" t="s">
        <v>9230</v>
      </c>
      <c r="AK73" t="s">
        <v>12429</v>
      </c>
      <c r="AL73" t="s">
        <v>12430</v>
      </c>
      <c r="AM73" t="s">
        <v>1137</v>
      </c>
      <c r="AN73" t="s">
        <v>1137</v>
      </c>
      <c r="AO73" t="s">
        <v>1137</v>
      </c>
      <c r="AP73" t="s">
        <v>1137</v>
      </c>
      <c r="AQ73" t="s">
        <v>382</v>
      </c>
      <c r="AR73" t="s">
        <v>12431</v>
      </c>
      <c r="AS73" t="s">
        <v>7947</v>
      </c>
      <c r="AT73" t="s">
        <v>12432</v>
      </c>
      <c r="AU73" t="s">
        <v>12433</v>
      </c>
      <c r="AV73" t="s">
        <v>1137</v>
      </c>
      <c r="AW73" t="s">
        <v>12434</v>
      </c>
      <c r="AX73" t="s">
        <v>7312</v>
      </c>
    </row>
    <row r="74">
      <c r="A74" s="5" t="s">
        <v>382</v>
      </c>
      <c r="B74" t="s">
        <v>7518</v>
      </c>
      <c r="C74" t="s">
        <v>382</v>
      </c>
      <c r="D74" t="s">
        <v>382</v>
      </c>
      <c r="E74" t="s">
        <v>382</v>
      </c>
      <c r="F74" t="s">
        <v>382</v>
      </c>
      <c r="G74" t="s">
        <v>382</v>
      </c>
      <c r="H74" t="s">
        <v>382</v>
      </c>
      <c r="I74" t="s">
        <v>12435</v>
      </c>
      <c r="J74" t="s">
        <v>11531</v>
      </c>
      <c r="K74" t="s">
        <v>382</v>
      </c>
      <c r="L74" t="s">
        <v>382</v>
      </c>
      <c r="M74" t="s">
        <v>382</v>
      </c>
      <c r="N74" t="s">
        <v>382</v>
      </c>
      <c r="O74" t="s">
        <v>382</v>
      </c>
      <c r="P74" t="s">
        <v>382</v>
      </c>
      <c r="Q74" t="s">
        <v>12436</v>
      </c>
      <c r="R74" t="s">
        <v>11204</v>
      </c>
      <c r="S74" t="s">
        <v>382</v>
      </c>
      <c r="T74" t="s">
        <v>382</v>
      </c>
      <c r="U74" t="s">
        <v>382</v>
      </c>
      <c r="V74" t="s">
        <v>382</v>
      </c>
      <c r="W74" t="s">
        <v>382</v>
      </c>
      <c r="X74" t="s">
        <v>382</v>
      </c>
      <c r="Y74" t="s">
        <v>12436</v>
      </c>
      <c r="Z74" t="s">
        <v>11532</v>
      </c>
      <c r="AA74" t="s">
        <v>382</v>
      </c>
      <c r="AB74" t="s">
        <v>382</v>
      </c>
      <c r="AC74" t="s">
        <v>382</v>
      </c>
      <c r="AD74" t="s">
        <v>382</v>
      </c>
      <c r="AE74" t="s">
        <v>382</v>
      </c>
      <c r="AF74" t="s">
        <v>382</v>
      </c>
      <c r="AG74" t="s">
        <v>1137</v>
      </c>
      <c r="AH74" t="s">
        <v>11533</v>
      </c>
      <c r="AI74" t="s">
        <v>382</v>
      </c>
      <c r="AJ74" t="s">
        <v>382</v>
      </c>
      <c r="AK74" t="s">
        <v>382</v>
      </c>
      <c r="AL74" t="s">
        <v>382</v>
      </c>
      <c r="AM74" t="s">
        <v>382</v>
      </c>
      <c r="AN74" t="s">
        <v>382</v>
      </c>
      <c r="AO74" t="s">
        <v>12437</v>
      </c>
      <c r="AP74" t="s">
        <v>11534</v>
      </c>
      <c r="AQ74" t="s">
        <v>382</v>
      </c>
      <c r="AR74" t="s">
        <v>382</v>
      </c>
      <c r="AS74" t="s">
        <v>382</v>
      </c>
      <c r="AT74" t="s">
        <v>382</v>
      </c>
      <c r="AU74" t="s">
        <v>382</v>
      </c>
      <c r="AV74" t="s">
        <v>382</v>
      </c>
      <c r="AW74" t="s">
        <v>12438</v>
      </c>
      <c r="AX74" t="s">
        <v>11535</v>
      </c>
    </row>
    <row r="75">
      <c r="A75" s="5" t="s">
        <v>382</v>
      </c>
      <c r="B75" t="s">
        <v>7524</v>
      </c>
      <c r="C75" t="s">
        <v>382</v>
      </c>
      <c r="D75" t="s">
        <v>382</v>
      </c>
      <c r="E75" t="s">
        <v>382</v>
      </c>
      <c r="F75" t="s">
        <v>382</v>
      </c>
      <c r="G75" t="s">
        <v>1137</v>
      </c>
      <c r="H75" t="s">
        <v>1137</v>
      </c>
      <c r="I75" t="s">
        <v>1137</v>
      </c>
      <c r="J75" t="s">
        <v>1137</v>
      </c>
      <c r="K75" t="s">
        <v>382</v>
      </c>
      <c r="L75" t="s">
        <v>382</v>
      </c>
      <c r="M75" t="s">
        <v>382</v>
      </c>
      <c r="N75" t="s">
        <v>382</v>
      </c>
      <c r="O75" t="s">
        <v>1137</v>
      </c>
      <c r="P75" t="s">
        <v>1137</v>
      </c>
      <c r="Q75" t="s">
        <v>1137</v>
      </c>
      <c r="R75" t="s">
        <v>1137</v>
      </c>
      <c r="S75" t="s">
        <v>382</v>
      </c>
      <c r="T75" t="s">
        <v>382</v>
      </c>
      <c r="U75" t="s">
        <v>382</v>
      </c>
      <c r="V75" t="s">
        <v>382</v>
      </c>
      <c r="W75" t="s">
        <v>1137</v>
      </c>
      <c r="X75" t="s">
        <v>1137</v>
      </c>
      <c r="Y75" t="s">
        <v>1137</v>
      </c>
      <c r="Z75" t="s">
        <v>1137</v>
      </c>
      <c r="AA75" t="s">
        <v>382</v>
      </c>
      <c r="AB75" t="s">
        <v>382</v>
      </c>
      <c r="AC75" t="s">
        <v>382</v>
      </c>
      <c r="AD75" t="s">
        <v>382</v>
      </c>
      <c r="AE75" t="s">
        <v>1137</v>
      </c>
      <c r="AF75" t="s">
        <v>1137</v>
      </c>
      <c r="AG75" t="s">
        <v>1137</v>
      </c>
      <c r="AH75" t="s">
        <v>1137</v>
      </c>
      <c r="AI75" t="s">
        <v>382</v>
      </c>
      <c r="AJ75" t="s">
        <v>382</v>
      </c>
      <c r="AK75" t="s">
        <v>382</v>
      </c>
      <c r="AL75" t="s">
        <v>382</v>
      </c>
      <c r="AM75" t="s">
        <v>1137</v>
      </c>
      <c r="AN75" t="s">
        <v>1137</v>
      </c>
      <c r="AO75" t="s">
        <v>1137</v>
      </c>
      <c r="AP75" t="s">
        <v>1137</v>
      </c>
      <c r="AQ75" t="s">
        <v>382</v>
      </c>
      <c r="AR75" t="s">
        <v>382</v>
      </c>
      <c r="AS75" t="s">
        <v>382</v>
      </c>
      <c r="AT75" t="s">
        <v>382</v>
      </c>
      <c r="AU75" t="s">
        <v>1137</v>
      </c>
      <c r="AV75" t="s">
        <v>1137</v>
      </c>
      <c r="AW75" t="s">
        <v>1137</v>
      </c>
      <c r="AX75" t="s">
        <v>1137</v>
      </c>
    </row>
    <row r="76">
      <c r="A76" s="5" t="s">
        <v>382</v>
      </c>
      <c r="B76" t="s">
        <v>7525</v>
      </c>
      <c r="C76" t="s">
        <v>382</v>
      </c>
      <c r="D76" t="s">
        <v>382</v>
      </c>
      <c r="E76" t="s">
        <v>382</v>
      </c>
      <c r="F76" t="s">
        <v>382</v>
      </c>
      <c r="G76" t="s">
        <v>382</v>
      </c>
      <c r="H76" t="s">
        <v>1137</v>
      </c>
      <c r="I76" t="s">
        <v>12439</v>
      </c>
      <c r="J76" t="s">
        <v>11536</v>
      </c>
      <c r="K76" t="s">
        <v>382</v>
      </c>
      <c r="L76" t="s">
        <v>382</v>
      </c>
      <c r="M76" t="s">
        <v>382</v>
      </c>
      <c r="N76" t="s">
        <v>382</v>
      </c>
      <c r="O76" t="s">
        <v>382</v>
      </c>
      <c r="P76" t="s">
        <v>1137</v>
      </c>
      <c r="Q76" t="s">
        <v>12440</v>
      </c>
      <c r="R76" t="s">
        <v>11537</v>
      </c>
      <c r="S76" t="s">
        <v>382</v>
      </c>
      <c r="T76" t="s">
        <v>382</v>
      </c>
      <c r="U76" t="s">
        <v>382</v>
      </c>
      <c r="V76" t="s">
        <v>382</v>
      </c>
      <c r="W76" t="s">
        <v>382</v>
      </c>
      <c r="X76" t="s">
        <v>1137</v>
      </c>
      <c r="Y76" t="s">
        <v>12441</v>
      </c>
      <c r="Z76" t="s">
        <v>11538</v>
      </c>
      <c r="AA76" t="s">
        <v>382</v>
      </c>
      <c r="AB76" t="s">
        <v>382</v>
      </c>
      <c r="AC76" t="s">
        <v>382</v>
      </c>
      <c r="AD76" t="s">
        <v>382</v>
      </c>
      <c r="AE76" t="s">
        <v>382</v>
      </c>
      <c r="AF76" t="s">
        <v>1137</v>
      </c>
      <c r="AG76" t="s">
        <v>12442</v>
      </c>
      <c r="AH76" t="s">
        <v>1137</v>
      </c>
      <c r="AI76" t="s">
        <v>382</v>
      </c>
      <c r="AJ76" t="s">
        <v>382</v>
      </c>
      <c r="AK76" t="s">
        <v>382</v>
      </c>
      <c r="AL76" t="s">
        <v>382</v>
      </c>
      <c r="AM76" t="s">
        <v>382</v>
      </c>
      <c r="AN76" t="s">
        <v>1137</v>
      </c>
      <c r="AO76" t="s">
        <v>12443</v>
      </c>
      <c r="AP76" t="s">
        <v>11539</v>
      </c>
      <c r="AQ76" t="s">
        <v>382</v>
      </c>
      <c r="AR76" t="s">
        <v>382</v>
      </c>
      <c r="AS76" t="s">
        <v>382</v>
      </c>
      <c r="AT76" t="s">
        <v>382</v>
      </c>
      <c r="AU76" t="s">
        <v>382</v>
      </c>
      <c r="AV76" t="s">
        <v>1137</v>
      </c>
      <c r="AW76" t="s">
        <v>12444</v>
      </c>
      <c r="AX76" t="s">
        <v>11540</v>
      </c>
    </row>
    <row r="77">
      <c r="A77" s="5" t="s">
        <v>382</v>
      </c>
      <c r="B77" t="s">
        <v>7526</v>
      </c>
      <c r="C77" t="s">
        <v>382</v>
      </c>
      <c r="D77" t="s">
        <v>382</v>
      </c>
      <c r="E77" t="s">
        <v>382</v>
      </c>
      <c r="F77" t="s">
        <v>382</v>
      </c>
      <c r="G77" t="s">
        <v>382</v>
      </c>
      <c r="H77" t="s">
        <v>382</v>
      </c>
      <c r="I77" t="s">
        <v>382</v>
      </c>
      <c r="J77" t="s">
        <v>382</v>
      </c>
      <c r="K77" t="s">
        <v>382</v>
      </c>
      <c r="L77" t="s">
        <v>382</v>
      </c>
      <c r="M77" t="s">
        <v>382</v>
      </c>
      <c r="N77" t="s">
        <v>382</v>
      </c>
      <c r="O77" t="s">
        <v>382</v>
      </c>
      <c r="P77" t="s">
        <v>382</v>
      </c>
      <c r="Q77" t="s">
        <v>382</v>
      </c>
      <c r="R77" t="s">
        <v>382</v>
      </c>
      <c r="S77" t="s">
        <v>382</v>
      </c>
      <c r="T77" t="s">
        <v>382</v>
      </c>
      <c r="U77" t="s">
        <v>382</v>
      </c>
      <c r="V77" t="s">
        <v>382</v>
      </c>
      <c r="W77" t="s">
        <v>382</v>
      </c>
      <c r="X77" t="s">
        <v>382</v>
      </c>
      <c r="Y77" t="s">
        <v>382</v>
      </c>
      <c r="Z77" t="s">
        <v>382</v>
      </c>
      <c r="AA77" t="s">
        <v>382</v>
      </c>
      <c r="AB77" t="s">
        <v>382</v>
      </c>
      <c r="AC77" t="s">
        <v>382</v>
      </c>
      <c r="AD77" t="s">
        <v>382</v>
      </c>
      <c r="AE77" t="s">
        <v>382</v>
      </c>
      <c r="AF77" t="s">
        <v>382</v>
      </c>
      <c r="AG77" t="s">
        <v>382</v>
      </c>
      <c r="AH77" t="s">
        <v>382</v>
      </c>
      <c r="AI77" t="s">
        <v>382</v>
      </c>
      <c r="AJ77" t="s">
        <v>382</v>
      </c>
      <c r="AK77" t="s">
        <v>382</v>
      </c>
      <c r="AL77" t="s">
        <v>382</v>
      </c>
      <c r="AM77" t="s">
        <v>382</v>
      </c>
      <c r="AN77" t="s">
        <v>382</v>
      </c>
      <c r="AO77" t="s">
        <v>382</v>
      </c>
      <c r="AP77" t="s">
        <v>382</v>
      </c>
      <c r="AQ77" t="s">
        <v>382</v>
      </c>
      <c r="AR77" t="s">
        <v>382</v>
      </c>
      <c r="AS77" t="s">
        <v>382</v>
      </c>
      <c r="AT77" t="s">
        <v>382</v>
      </c>
      <c r="AU77" t="s">
        <v>382</v>
      </c>
      <c r="AV77" t="s">
        <v>382</v>
      </c>
      <c r="AW77" t="s">
        <v>382</v>
      </c>
      <c r="AX77" t="s">
        <v>382</v>
      </c>
    </row>
    <row r="78">
      <c r="A78" s="5" t="s">
        <v>382</v>
      </c>
      <c r="B78" t="s">
        <v>7527</v>
      </c>
      <c r="C78" t="s">
        <v>1137</v>
      </c>
      <c r="D78" t="s">
        <v>1137</v>
      </c>
      <c r="E78" t="s">
        <v>1137</v>
      </c>
      <c r="F78" t="s">
        <v>1137</v>
      </c>
      <c r="G78" t="s">
        <v>1137</v>
      </c>
      <c r="H78" t="s">
        <v>1137</v>
      </c>
      <c r="I78" t="s">
        <v>1137</v>
      </c>
      <c r="J78" t="s">
        <v>1137</v>
      </c>
      <c r="K78" t="s">
        <v>1137</v>
      </c>
      <c r="L78" t="s">
        <v>1137</v>
      </c>
      <c r="M78" t="s">
        <v>1137</v>
      </c>
      <c r="N78" t="s">
        <v>1137</v>
      </c>
      <c r="O78" t="s">
        <v>1137</v>
      </c>
      <c r="P78" t="s">
        <v>1137</v>
      </c>
      <c r="Q78" t="s">
        <v>1137</v>
      </c>
      <c r="R78" t="s">
        <v>1137</v>
      </c>
      <c r="S78" t="s">
        <v>1137</v>
      </c>
      <c r="T78" t="s">
        <v>1137</v>
      </c>
      <c r="U78" t="s">
        <v>1137</v>
      </c>
      <c r="V78" t="s">
        <v>1137</v>
      </c>
      <c r="W78" t="s">
        <v>1137</v>
      </c>
      <c r="X78" t="s">
        <v>1137</v>
      </c>
      <c r="Y78" t="s">
        <v>1137</v>
      </c>
      <c r="Z78" t="s">
        <v>1137</v>
      </c>
      <c r="AA78" t="s">
        <v>1137</v>
      </c>
      <c r="AB78" t="s">
        <v>1137</v>
      </c>
      <c r="AC78" t="s">
        <v>1137</v>
      </c>
      <c r="AD78" t="s">
        <v>1137</v>
      </c>
      <c r="AE78" t="s">
        <v>1137</v>
      </c>
      <c r="AF78" t="s">
        <v>1137</v>
      </c>
      <c r="AG78" t="s">
        <v>1137</v>
      </c>
      <c r="AH78" t="s">
        <v>1137</v>
      </c>
      <c r="AI78" t="s">
        <v>1137</v>
      </c>
      <c r="AJ78" t="s">
        <v>1137</v>
      </c>
      <c r="AK78" t="s">
        <v>1137</v>
      </c>
      <c r="AL78" t="s">
        <v>1137</v>
      </c>
      <c r="AM78" t="s">
        <v>1137</v>
      </c>
      <c r="AN78" t="s">
        <v>1137</v>
      </c>
      <c r="AO78" t="s">
        <v>1137</v>
      </c>
      <c r="AP78" t="s">
        <v>1137</v>
      </c>
      <c r="AQ78" t="s">
        <v>1137</v>
      </c>
      <c r="AR78" t="s">
        <v>1137</v>
      </c>
      <c r="AS78" t="s">
        <v>1137</v>
      </c>
      <c r="AT78" t="s">
        <v>1137</v>
      </c>
      <c r="AU78" t="s">
        <v>1137</v>
      </c>
      <c r="AV78" t="s">
        <v>1137</v>
      </c>
      <c r="AW78" t="s">
        <v>1137</v>
      </c>
      <c r="AX78" t="s">
        <v>1137</v>
      </c>
    </row>
    <row r="79">
      <c r="A79" s="5" t="s">
        <v>382</v>
      </c>
      <c r="B79" t="s">
        <v>7528</v>
      </c>
      <c r="C79" t="s">
        <v>382</v>
      </c>
      <c r="D79" t="s">
        <v>1137</v>
      </c>
      <c r="E79" t="s">
        <v>1137</v>
      </c>
      <c r="F79" t="s">
        <v>1137</v>
      </c>
      <c r="G79" t="s">
        <v>1137</v>
      </c>
      <c r="H79" t="s">
        <v>1137</v>
      </c>
      <c r="I79" t="s">
        <v>1137</v>
      </c>
      <c r="J79" t="s">
        <v>1137</v>
      </c>
      <c r="K79" t="s">
        <v>382</v>
      </c>
      <c r="L79" t="s">
        <v>1137</v>
      </c>
      <c r="M79" t="s">
        <v>1137</v>
      </c>
      <c r="N79" t="s">
        <v>1137</v>
      </c>
      <c r="O79" t="s">
        <v>1137</v>
      </c>
      <c r="P79" t="s">
        <v>1137</v>
      </c>
      <c r="Q79" t="s">
        <v>1137</v>
      </c>
      <c r="R79" t="s">
        <v>1137</v>
      </c>
      <c r="S79" t="s">
        <v>382</v>
      </c>
      <c r="T79" t="s">
        <v>1137</v>
      </c>
      <c r="U79" t="s">
        <v>1137</v>
      </c>
      <c r="V79" t="s">
        <v>1137</v>
      </c>
      <c r="W79" t="s">
        <v>1137</v>
      </c>
      <c r="X79" t="s">
        <v>1137</v>
      </c>
      <c r="Y79" t="s">
        <v>1137</v>
      </c>
      <c r="Z79" t="s">
        <v>1137</v>
      </c>
      <c r="AA79" t="s">
        <v>382</v>
      </c>
      <c r="AB79" t="s">
        <v>1137</v>
      </c>
      <c r="AC79" t="s">
        <v>1137</v>
      </c>
      <c r="AD79" t="s">
        <v>1137</v>
      </c>
      <c r="AE79" t="s">
        <v>1137</v>
      </c>
      <c r="AF79" t="s">
        <v>1137</v>
      </c>
      <c r="AG79" t="s">
        <v>1137</v>
      </c>
      <c r="AH79" t="s">
        <v>1137</v>
      </c>
      <c r="AI79" t="s">
        <v>382</v>
      </c>
      <c r="AJ79" t="s">
        <v>1137</v>
      </c>
      <c r="AK79" t="s">
        <v>1137</v>
      </c>
      <c r="AL79" t="s">
        <v>1137</v>
      </c>
      <c r="AM79" t="s">
        <v>1137</v>
      </c>
      <c r="AN79" t="s">
        <v>1137</v>
      </c>
      <c r="AO79" t="s">
        <v>1137</v>
      </c>
      <c r="AP79" t="s">
        <v>1137</v>
      </c>
      <c r="AQ79" t="s">
        <v>382</v>
      </c>
      <c r="AR79" t="s">
        <v>1137</v>
      </c>
      <c r="AS79" t="s">
        <v>1137</v>
      </c>
      <c r="AT79" t="s">
        <v>1137</v>
      </c>
      <c r="AU79" t="s">
        <v>1137</v>
      </c>
      <c r="AV79" t="s">
        <v>1137</v>
      </c>
      <c r="AW79" t="s">
        <v>1137</v>
      </c>
      <c r="AX79" t="s">
        <v>1137</v>
      </c>
    </row>
    <row r="80">
      <c r="A80" s="5" t="s">
        <v>382</v>
      </c>
      <c r="B80" t="s">
        <v>7535</v>
      </c>
      <c r="C80" t="s">
        <v>382</v>
      </c>
      <c r="D80" t="s">
        <v>382</v>
      </c>
      <c r="E80" t="s">
        <v>382</v>
      </c>
      <c r="F80" t="s">
        <v>382</v>
      </c>
      <c r="G80" t="s">
        <v>382</v>
      </c>
      <c r="H80" t="s">
        <v>12445</v>
      </c>
      <c r="I80" t="s">
        <v>12446</v>
      </c>
      <c r="J80" t="s">
        <v>11541</v>
      </c>
      <c r="K80" t="s">
        <v>382</v>
      </c>
      <c r="L80" t="s">
        <v>382</v>
      </c>
      <c r="M80" t="s">
        <v>382</v>
      </c>
      <c r="N80" t="s">
        <v>382</v>
      </c>
      <c r="O80" t="s">
        <v>382</v>
      </c>
      <c r="P80" t="s">
        <v>12447</v>
      </c>
      <c r="Q80" t="s">
        <v>8372</v>
      </c>
      <c r="R80" t="s">
        <v>11542</v>
      </c>
      <c r="S80" t="s">
        <v>382</v>
      </c>
      <c r="T80" t="s">
        <v>382</v>
      </c>
      <c r="U80" t="s">
        <v>382</v>
      </c>
      <c r="V80" t="s">
        <v>382</v>
      </c>
      <c r="W80" t="s">
        <v>382</v>
      </c>
      <c r="X80" t="s">
        <v>12448</v>
      </c>
      <c r="Y80" t="s">
        <v>12449</v>
      </c>
      <c r="Z80" t="s">
        <v>11543</v>
      </c>
      <c r="AA80" t="s">
        <v>382</v>
      </c>
      <c r="AB80" t="s">
        <v>382</v>
      </c>
      <c r="AC80" t="s">
        <v>382</v>
      </c>
      <c r="AD80" t="s">
        <v>382</v>
      </c>
      <c r="AE80" t="s">
        <v>382</v>
      </c>
      <c r="AF80" t="s">
        <v>12450</v>
      </c>
      <c r="AG80" t="s">
        <v>12451</v>
      </c>
      <c r="AH80" t="s">
        <v>11544</v>
      </c>
      <c r="AI80" t="s">
        <v>382</v>
      </c>
      <c r="AJ80" t="s">
        <v>382</v>
      </c>
      <c r="AK80" t="s">
        <v>382</v>
      </c>
      <c r="AL80" t="s">
        <v>382</v>
      </c>
      <c r="AM80" t="s">
        <v>382</v>
      </c>
      <c r="AN80" t="s">
        <v>1137</v>
      </c>
      <c r="AO80" t="s">
        <v>12452</v>
      </c>
      <c r="AP80" t="s">
        <v>11545</v>
      </c>
      <c r="AQ80" t="s">
        <v>382</v>
      </c>
      <c r="AR80" t="s">
        <v>382</v>
      </c>
      <c r="AS80" t="s">
        <v>382</v>
      </c>
      <c r="AT80" t="s">
        <v>382</v>
      </c>
      <c r="AU80" t="s">
        <v>382</v>
      </c>
      <c r="AV80" t="s">
        <v>12453</v>
      </c>
      <c r="AW80" t="s">
        <v>12454</v>
      </c>
      <c r="AX80" t="s">
        <v>11546</v>
      </c>
    </row>
    <row r="81">
      <c r="A81" s="5" t="s">
        <v>382</v>
      </c>
      <c r="B81" t="s">
        <v>7542</v>
      </c>
      <c r="C81" t="s">
        <v>382</v>
      </c>
      <c r="D81" t="s">
        <v>1137</v>
      </c>
      <c r="E81" t="s">
        <v>1137</v>
      </c>
      <c r="F81" t="s">
        <v>1137</v>
      </c>
      <c r="G81" t="s">
        <v>1137</v>
      </c>
      <c r="H81" t="s">
        <v>12455</v>
      </c>
      <c r="I81" t="s">
        <v>12456</v>
      </c>
      <c r="J81" t="s">
        <v>1137</v>
      </c>
      <c r="K81" t="s">
        <v>382</v>
      </c>
      <c r="L81" t="s">
        <v>1137</v>
      </c>
      <c r="M81" t="s">
        <v>1137</v>
      </c>
      <c r="N81" t="s">
        <v>1137</v>
      </c>
      <c r="O81" t="s">
        <v>1137</v>
      </c>
      <c r="P81" t="s">
        <v>12457</v>
      </c>
      <c r="Q81" t="s">
        <v>12458</v>
      </c>
      <c r="R81" t="s">
        <v>1137</v>
      </c>
      <c r="S81" t="s">
        <v>382</v>
      </c>
      <c r="T81" t="s">
        <v>1137</v>
      </c>
      <c r="U81" t="s">
        <v>1137</v>
      </c>
      <c r="V81" t="s">
        <v>1137</v>
      </c>
      <c r="W81" t="s">
        <v>1137</v>
      </c>
      <c r="X81" t="s">
        <v>12455</v>
      </c>
      <c r="Y81" t="s">
        <v>12459</v>
      </c>
      <c r="Z81" t="s">
        <v>1137</v>
      </c>
      <c r="AA81" t="s">
        <v>382</v>
      </c>
      <c r="AB81" t="s">
        <v>1137</v>
      </c>
      <c r="AC81" t="s">
        <v>1137</v>
      </c>
      <c r="AD81" t="s">
        <v>1137</v>
      </c>
      <c r="AE81" t="s">
        <v>1137</v>
      </c>
      <c r="AF81" t="s">
        <v>12460</v>
      </c>
      <c r="AG81" t="s">
        <v>1137</v>
      </c>
      <c r="AH81" t="s">
        <v>1137</v>
      </c>
      <c r="AI81" t="s">
        <v>382</v>
      </c>
      <c r="AJ81" t="s">
        <v>1137</v>
      </c>
      <c r="AK81" t="s">
        <v>1137</v>
      </c>
      <c r="AL81" t="s">
        <v>1137</v>
      </c>
      <c r="AM81" t="s">
        <v>1137</v>
      </c>
      <c r="AN81" t="s">
        <v>1137</v>
      </c>
      <c r="AO81" t="s">
        <v>1137</v>
      </c>
      <c r="AP81" t="s">
        <v>1137</v>
      </c>
      <c r="AQ81" t="s">
        <v>382</v>
      </c>
      <c r="AR81" t="s">
        <v>1137</v>
      </c>
      <c r="AS81" t="s">
        <v>1137</v>
      </c>
      <c r="AT81" t="s">
        <v>1137</v>
      </c>
      <c r="AU81" t="s">
        <v>1137</v>
      </c>
      <c r="AV81" t="s">
        <v>12461</v>
      </c>
      <c r="AW81" t="s">
        <v>12462</v>
      </c>
      <c r="AX81" t="s">
        <v>1137</v>
      </c>
    </row>
    <row r="82">
      <c r="A82" s="5" t="s">
        <v>382</v>
      </c>
      <c r="B82" t="s">
        <v>7548</v>
      </c>
      <c r="C82" t="s">
        <v>382</v>
      </c>
      <c r="D82" t="s">
        <v>382</v>
      </c>
      <c r="E82" t="s">
        <v>382</v>
      </c>
      <c r="F82" t="s">
        <v>382</v>
      </c>
      <c r="G82" t="s">
        <v>1137</v>
      </c>
      <c r="H82" t="s">
        <v>1137</v>
      </c>
      <c r="I82" t="s">
        <v>1137</v>
      </c>
      <c r="J82" t="s">
        <v>1137</v>
      </c>
      <c r="K82" t="s">
        <v>382</v>
      </c>
      <c r="L82" t="s">
        <v>382</v>
      </c>
      <c r="M82" t="s">
        <v>382</v>
      </c>
      <c r="N82" t="s">
        <v>382</v>
      </c>
      <c r="O82" t="s">
        <v>1137</v>
      </c>
      <c r="P82" t="s">
        <v>1137</v>
      </c>
      <c r="Q82" t="s">
        <v>1137</v>
      </c>
      <c r="R82" t="s">
        <v>1137</v>
      </c>
      <c r="S82" t="s">
        <v>382</v>
      </c>
      <c r="T82" t="s">
        <v>382</v>
      </c>
      <c r="U82" t="s">
        <v>382</v>
      </c>
      <c r="V82" t="s">
        <v>382</v>
      </c>
      <c r="W82" t="s">
        <v>1137</v>
      </c>
      <c r="X82" t="s">
        <v>1137</v>
      </c>
      <c r="Y82" t="s">
        <v>1137</v>
      </c>
      <c r="Z82" t="s">
        <v>1137</v>
      </c>
      <c r="AA82" t="s">
        <v>382</v>
      </c>
      <c r="AB82" t="s">
        <v>382</v>
      </c>
      <c r="AC82" t="s">
        <v>382</v>
      </c>
      <c r="AD82" t="s">
        <v>382</v>
      </c>
      <c r="AE82" t="s">
        <v>1137</v>
      </c>
      <c r="AF82" t="s">
        <v>1137</v>
      </c>
      <c r="AG82" t="s">
        <v>1137</v>
      </c>
      <c r="AH82" t="s">
        <v>1137</v>
      </c>
      <c r="AI82" t="s">
        <v>382</v>
      </c>
      <c r="AJ82" t="s">
        <v>382</v>
      </c>
      <c r="AK82" t="s">
        <v>382</v>
      </c>
      <c r="AL82" t="s">
        <v>382</v>
      </c>
      <c r="AM82" t="s">
        <v>1137</v>
      </c>
      <c r="AN82" t="s">
        <v>1137</v>
      </c>
      <c r="AO82" t="s">
        <v>1137</v>
      </c>
      <c r="AP82" t="s">
        <v>1137</v>
      </c>
      <c r="AQ82" t="s">
        <v>382</v>
      </c>
      <c r="AR82" t="s">
        <v>382</v>
      </c>
      <c r="AS82" t="s">
        <v>382</v>
      </c>
      <c r="AT82" t="s">
        <v>382</v>
      </c>
      <c r="AU82" t="s">
        <v>1137</v>
      </c>
      <c r="AV82" t="s">
        <v>1137</v>
      </c>
      <c r="AW82" t="s">
        <v>1137</v>
      </c>
      <c r="AX82" t="s">
        <v>1137</v>
      </c>
    </row>
    <row r="83">
      <c r="A83" s="5" t="s">
        <v>382</v>
      </c>
      <c r="B83" t="s">
        <v>7554</v>
      </c>
      <c r="C83" t="s">
        <v>382</v>
      </c>
      <c r="D83" t="s">
        <v>382</v>
      </c>
      <c r="E83" t="s">
        <v>382</v>
      </c>
      <c r="F83" t="s">
        <v>382</v>
      </c>
      <c r="G83" t="s">
        <v>382</v>
      </c>
      <c r="H83" t="s">
        <v>1137</v>
      </c>
      <c r="I83" t="s">
        <v>1137</v>
      </c>
      <c r="J83" t="s">
        <v>382</v>
      </c>
      <c r="K83" t="s">
        <v>382</v>
      </c>
      <c r="L83" t="s">
        <v>382</v>
      </c>
      <c r="M83" t="s">
        <v>382</v>
      </c>
      <c r="N83" t="s">
        <v>382</v>
      </c>
      <c r="O83" t="s">
        <v>382</v>
      </c>
      <c r="P83" t="s">
        <v>1137</v>
      </c>
      <c r="Q83" t="s">
        <v>1137</v>
      </c>
      <c r="R83" t="s">
        <v>382</v>
      </c>
      <c r="S83" t="s">
        <v>382</v>
      </c>
      <c r="T83" t="s">
        <v>382</v>
      </c>
      <c r="U83" t="s">
        <v>382</v>
      </c>
      <c r="V83" t="s">
        <v>382</v>
      </c>
      <c r="W83" t="s">
        <v>382</v>
      </c>
      <c r="X83" t="s">
        <v>1137</v>
      </c>
      <c r="Y83" t="s">
        <v>1137</v>
      </c>
      <c r="Z83" t="s">
        <v>382</v>
      </c>
      <c r="AA83" t="s">
        <v>382</v>
      </c>
      <c r="AB83" t="s">
        <v>382</v>
      </c>
      <c r="AC83" t="s">
        <v>382</v>
      </c>
      <c r="AD83" t="s">
        <v>382</v>
      </c>
      <c r="AE83" t="s">
        <v>382</v>
      </c>
      <c r="AF83" t="s">
        <v>1137</v>
      </c>
      <c r="AG83" t="s">
        <v>1137</v>
      </c>
      <c r="AH83" t="s">
        <v>382</v>
      </c>
      <c r="AI83" t="s">
        <v>382</v>
      </c>
      <c r="AJ83" t="s">
        <v>382</v>
      </c>
      <c r="AK83" t="s">
        <v>382</v>
      </c>
      <c r="AL83" t="s">
        <v>382</v>
      </c>
      <c r="AM83" t="s">
        <v>382</v>
      </c>
      <c r="AN83" t="s">
        <v>1137</v>
      </c>
      <c r="AO83" t="s">
        <v>1137</v>
      </c>
      <c r="AP83" t="s">
        <v>382</v>
      </c>
      <c r="AQ83" t="s">
        <v>382</v>
      </c>
      <c r="AR83" t="s">
        <v>382</v>
      </c>
      <c r="AS83" t="s">
        <v>382</v>
      </c>
      <c r="AT83" t="s">
        <v>382</v>
      </c>
      <c r="AU83" t="s">
        <v>382</v>
      </c>
      <c r="AV83" t="s">
        <v>1137</v>
      </c>
      <c r="AW83" t="s">
        <v>1137</v>
      </c>
      <c r="AX83" t="s">
        <v>382</v>
      </c>
    </row>
    <row r="84">
      <c r="A84" s="5" t="s">
        <v>382</v>
      </c>
      <c r="B84" t="s">
        <v>7561</v>
      </c>
      <c r="C84" t="s">
        <v>382</v>
      </c>
      <c r="D84" t="s">
        <v>382</v>
      </c>
      <c r="E84" t="s">
        <v>382</v>
      </c>
      <c r="F84" t="s">
        <v>382</v>
      </c>
      <c r="G84" t="s">
        <v>382</v>
      </c>
      <c r="H84" t="s">
        <v>382</v>
      </c>
      <c r="I84" t="s">
        <v>12463</v>
      </c>
      <c r="J84" t="s">
        <v>11547</v>
      </c>
      <c r="K84" t="s">
        <v>382</v>
      </c>
      <c r="L84" t="s">
        <v>382</v>
      </c>
      <c r="M84" t="s">
        <v>382</v>
      </c>
      <c r="N84" t="s">
        <v>382</v>
      </c>
      <c r="O84" t="s">
        <v>382</v>
      </c>
      <c r="P84" t="s">
        <v>382</v>
      </c>
      <c r="Q84" t="s">
        <v>12464</v>
      </c>
      <c r="R84" t="s">
        <v>11548</v>
      </c>
      <c r="S84" t="s">
        <v>382</v>
      </c>
      <c r="T84" t="s">
        <v>382</v>
      </c>
      <c r="U84" t="s">
        <v>382</v>
      </c>
      <c r="V84" t="s">
        <v>382</v>
      </c>
      <c r="W84" t="s">
        <v>382</v>
      </c>
      <c r="X84" t="s">
        <v>382</v>
      </c>
      <c r="Y84" t="s">
        <v>12465</v>
      </c>
      <c r="Z84" t="s">
        <v>11549</v>
      </c>
      <c r="AA84" t="s">
        <v>382</v>
      </c>
      <c r="AB84" t="s">
        <v>382</v>
      </c>
      <c r="AC84" t="s">
        <v>382</v>
      </c>
      <c r="AD84" t="s">
        <v>382</v>
      </c>
      <c r="AE84" t="s">
        <v>382</v>
      </c>
      <c r="AF84" t="s">
        <v>382</v>
      </c>
      <c r="AG84" t="s">
        <v>12466</v>
      </c>
      <c r="AH84" t="s">
        <v>11550</v>
      </c>
      <c r="AI84" t="s">
        <v>382</v>
      </c>
      <c r="AJ84" t="s">
        <v>382</v>
      </c>
      <c r="AK84" t="s">
        <v>382</v>
      </c>
      <c r="AL84" t="s">
        <v>382</v>
      </c>
      <c r="AM84" t="s">
        <v>382</v>
      </c>
      <c r="AN84" t="s">
        <v>382</v>
      </c>
      <c r="AO84" t="s">
        <v>12467</v>
      </c>
      <c r="AP84" t="s">
        <v>11551</v>
      </c>
      <c r="AQ84" t="s">
        <v>382</v>
      </c>
      <c r="AR84" t="s">
        <v>382</v>
      </c>
      <c r="AS84" t="s">
        <v>382</v>
      </c>
      <c r="AT84" t="s">
        <v>382</v>
      </c>
      <c r="AU84" t="s">
        <v>382</v>
      </c>
      <c r="AV84" t="s">
        <v>382</v>
      </c>
      <c r="AW84" t="s">
        <v>12468</v>
      </c>
      <c r="AX84" t="s">
        <v>11549</v>
      </c>
    </row>
    <row r="85">
      <c r="A85" s="5" t="s">
        <v>382</v>
      </c>
      <c r="B85" t="s">
        <v>7568</v>
      </c>
      <c r="C85" t="s">
        <v>382</v>
      </c>
      <c r="D85" t="s">
        <v>382</v>
      </c>
      <c r="E85" t="s">
        <v>12469</v>
      </c>
      <c r="F85" t="s">
        <v>12470</v>
      </c>
      <c r="G85" t="s">
        <v>382</v>
      </c>
      <c r="H85" t="s">
        <v>12471</v>
      </c>
      <c r="I85" t="s">
        <v>12472</v>
      </c>
      <c r="J85" t="s">
        <v>11552</v>
      </c>
      <c r="K85" t="s">
        <v>382</v>
      </c>
      <c r="L85" t="s">
        <v>382</v>
      </c>
      <c r="M85" t="s">
        <v>12473</v>
      </c>
      <c r="N85" t="s">
        <v>12474</v>
      </c>
      <c r="O85" t="s">
        <v>382</v>
      </c>
      <c r="P85" t="s">
        <v>12475</v>
      </c>
      <c r="Q85" t="s">
        <v>12476</v>
      </c>
      <c r="R85" t="s">
        <v>11553</v>
      </c>
      <c r="S85" t="s">
        <v>382</v>
      </c>
      <c r="T85" t="s">
        <v>382</v>
      </c>
      <c r="U85" t="s">
        <v>12477</v>
      </c>
      <c r="V85" t="s">
        <v>12478</v>
      </c>
      <c r="W85" t="s">
        <v>382</v>
      </c>
      <c r="X85" t="s">
        <v>12479</v>
      </c>
      <c r="Y85" t="s">
        <v>12480</v>
      </c>
      <c r="Z85" t="s">
        <v>11554</v>
      </c>
      <c r="AA85" t="s">
        <v>382</v>
      </c>
      <c r="AB85" t="s">
        <v>382</v>
      </c>
      <c r="AC85" t="s">
        <v>12481</v>
      </c>
      <c r="AD85" t="s">
        <v>12482</v>
      </c>
      <c r="AE85" t="s">
        <v>382</v>
      </c>
      <c r="AF85" t="s">
        <v>12483</v>
      </c>
      <c r="AG85" t="s">
        <v>12484</v>
      </c>
      <c r="AH85" t="s">
        <v>11555</v>
      </c>
      <c r="AI85" t="s">
        <v>382</v>
      </c>
      <c r="AJ85" t="s">
        <v>382</v>
      </c>
      <c r="AK85" t="s">
        <v>12485</v>
      </c>
      <c r="AL85" t="s">
        <v>12486</v>
      </c>
      <c r="AM85" t="s">
        <v>382</v>
      </c>
      <c r="AN85" t="s">
        <v>12487</v>
      </c>
      <c r="AO85" t="s">
        <v>12488</v>
      </c>
      <c r="AP85" t="s">
        <v>11556</v>
      </c>
      <c r="AQ85" t="s">
        <v>382</v>
      </c>
      <c r="AR85" t="s">
        <v>382</v>
      </c>
      <c r="AS85" t="s">
        <v>12489</v>
      </c>
      <c r="AT85" t="s">
        <v>12490</v>
      </c>
      <c r="AU85" t="s">
        <v>382</v>
      </c>
      <c r="AV85" t="s">
        <v>12491</v>
      </c>
      <c r="AW85" t="s">
        <v>12492</v>
      </c>
      <c r="AX85" t="s">
        <v>11557</v>
      </c>
    </row>
    <row r="86">
      <c r="A86" s="5" t="s">
        <v>382</v>
      </c>
      <c r="B86" t="s">
        <v>7575</v>
      </c>
      <c r="C86" t="s">
        <v>382</v>
      </c>
      <c r="D86" t="s">
        <v>382</v>
      </c>
      <c r="E86" t="s">
        <v>382</v>
      </c>
      <c r="F86" t="s">
        <v>382</v>
      </c>
      <c r="G86" t="s">
        <v>382</v>
      </c>
      <c r="H86" t="s">
        <v>382</v>
      </c>
      <c r="I86" t="s">
        <v>382</v>
      </c>
      <c r="J86" t="s">
        <v>382</v>
      </c>
      <c r="K86" t="s">
        <v>382</v>
      </c>
      <c r="L86" t="s">
        <v>382</v>
      </c>
      <c r="M86" t="s">
        <v>382</v>
      </c>
      <c r="N86" t="s">
        <v>382</v>
      </c>
      <c r="O86" t="s">
        <v>382</v>
      </c>
      <c r="P86" t="s">
        <v>382</v>
      </c>
      <c r="Q86" t="s">
        <v>382</v>
      </c>
      <c r="R86" t="s">
        <v>382</v>
      </c>
      <c r="S86" t="s">
        <v>382</v>
      </c>
      <c r="T86" t="s">
        <v>382</v>
      </c>
      <c r="U86" t="s">
        <v>382</v>
      </c>
      <c r="V86" t="s">
        <v>382</v>
      </c>
      <c r="W86" t="s">
        <v>382</v>
      </c>
      <c r="X86" t="s">
        <v>382</v>
      </c>
      <c r="Y86" t="s">
        <v>382</v>
      </c>
      <c r="Z86" t="s">
        <v>382</v>
      </c>
      <c r="AA86" t="s">
        <v>382</v>
      </c>
      <c r="AB86" t="s">
        <v>382</v>
      </c>
      <c r="AC86" t="s">
        <v>382</v>
      </c>
      <c r="AD86" t="s">
        <v>382</v>
      </c>
      <c r="AE86" t="s">
        <v>382</v>
      </c>
      <c r="AF86" t="s">
        <v>382</v>
      </c>
      <c r="AG86" t="s">
        <v>382</v>
      </c>
      <c r="AH86" t="s">
        <v>382</v>
      </c>
      <c r="AI86" t="s">
        <v>382</v>
      </c>
      <c r="AJ86" t="s">
        <v>382</v>
      </c>
      <c r="AK86" t="s">
        <v>382</v>
      </c>
      <c r="AL86" t="s">
        <v>382</v>
      </c>
      <c r="AM86" t="s">
        <v>382</v>
      </c>
      <c r="AN86" t="s">
        <v>382</v>
      </c>
      <c r="AO86" t="s">
        <v>382</v>
      </c>
      <c r="AP86" t="s">
        <v>382</v>
      </c>
      <c r="AQ86" t="s">
        <v>382</v>
      </c>
      <c r="AR86" t="s">
        <v>382</v>
      </c>
      <c r="AS86" t="s">
        <v>382</v>
      </c>
      <c r="AT86" t="s">
        <v>382</v>
      </c>
      <c r="AU86" t="s">
        <v>382</v>
      </c>
      <c r="AV86" t="s">
        <v>382</v>
      </c>
      <c r="AW86" t="s">
        <v>382</v>
      </c>
      <c r="AX86" t="s">
        <v>382</v>
      </c>
    </row>
    <row r="87">
      <c r="A87" s="5" t="s">
        <v>382</v>
      </c>
      <c r="B87" t="s">
        <v>7581</v>
      </c>
      <c r="C87" t="s">
        <v>12493</v>
      </c>
      <c r="D87" t="s">
        <v>12494</v>
      </c>
      <c r="E87" t="s">
        <v>12495</v>
      </c>
      <c r="F87" t="s">
        <v>12496</v>
      </c>
      <c r="G87" t="s">
        <v>12497</v>
      </c>
      <c r="H87" t="s">
        <v>12498</v>
      </c>
      <c r="I87" t="s">
        <v>12499</v>
      </c>
      <c r="J87" t="s">
        <v>11558</v>
      </c>
      <c r="K87" t="s">
        <v>12500</v>
      </c>
      <c r="L87" t="s">
        <v>12501</v>
      </c>
      <c r="M87" t="s">
        <v>12502</v>
      </c>
      <c r="N87" t="s">
        <v>12503</v>
      </c>
      <c r="O87" t="s">
        <v>12504</v>
      </c>
      <c r="P87" t="s">
        <v>12505</v>
      </c>
      <c r="Q87" t="s">
        <v>12506</v>
      </c>
      <c r="R87" t="s">
        <v>11559</v>
      </c>
      <c r="S87" t="s">
        <v>12507</v>
      </c>
      <c r="T87" t="s">
        <v>12508</v>
      </c>
      <c r="U87" t="s">
        <v>12509</v>
      </c>
      <c r="V87" t="s">
        <v>12510</v>
      </c>
      <c r="W87" t="s">
        <v>12511</v>
      </c>
      <c r="X87" t="s">
        <v>12512</v>
      </c>
      <c r="Y87" t="s">
        <v>12513</v>
      </c>
      <c r="Z87" t="s">
        <v>11560</v>
      </c>
      <c r="AA87" t="s">
        <v>12514</v>
      </c>
      <c r="AB87" t="s">
        <v>12515</v>
      </c>
      <c r="AC87" t="s">
        <v>12516</v>
      </c>
      <c r="AD87" t="s">
        <v>12517</v>
      </c>
      <c r="AE87" t="s">
        <v>12518</v>
      </c>
      <c r="AF87" t="s">
        <v>12519</v>
      </c>
      <c r="AG87" t="s">
        <v>12520</v>
      </c>
      <c r="AH87" t="s">
        <v>11561</v>
      </c>
      <c r="AI87" t="s">
        <v>12521</v>
      </c>
      <c r="AJ87" t="s">
        <v>12522</v>
      </c>
      <c r="AK87" t="s">
        <v>12523</v>
      </c>
      <c r="AL87" t="s">
        <v>12524</v>
      </c>
      <c r="AM87" t="s">
        <v>12525</v>
      </c>
      <c r="AN87" t="s">
        <v>1137</v>
      </c>
      <c r="AO87" t="s">
        <v>12526</v>
      </c>
      <c r="AP87" t="s">
        <v>11562</v>
      </c>
      <c r="AQ87" t="s">
        <v>12527</v>
      </c>
      <c r="AR87" t="s">
        <v>12528</v>
      </c>
      <c r="AS87" t="s">
        <v>12529</v>
      </c>
      <c r="AT87" t="s">
        <v>12530</v>
      </c>
      <c r="AU87" t="s">
        <v>12531</v>
      </c>
      <c r="AV87" t="s">
        <v>12532</v>
      </c>
      <c r="AW87" t="s">
        <v>12533</v>
      </c>
      <c r="AX87" t="s">
        <v>11563</v>
      </c>
    </row>
    <row r="88">
      <c r="A88" s="5" t="s">
        <v>382</v>
      </c>
      <c r="B88" t="s">
        <v>7588</v>
      </c>
      <c r="C88" t="s">
        <v>382</v>
      </c>
      <c r="D88" t="s">
        <v>382</v>
      </c>
      <c r="E88" t="s">
        <v>382</v>
      </c>
      <c r="F88" t="s">
        <v>382</v>
      </c>
      <c r="G88" t="s">
        <v>382</v>
      </c>
      <c r="H88" t="s">
        <v>382</v>
      </c>
      <c r="I88" t="s">
        <v>382</v>
      </c>
      <c r="J88" t="s">
        <v>382</v>
      </c>
      <c r="K88" t="s">
        <v>382</v>
      </c>
      <c r="L88" t="s">
        <v>382</v>
      </c>
      <c r="M88" t="s">
        <v>382</v>
      </c>
      <c r="N88" t="s">
        <v>382</v>
      </c>
      <c r="O88" t="s">
        <v>382</v>
      </c>
      <c r="P88" t="s">
        <v>382</v>
      </c>
      <c r="Q88" t="s">
        <v>382</v>
      </c>
      <c r="R88" t="s">
        <v>382</v>
      </c>
      <c r="S88" t="s">
        <v>382</v>
      </c>
      <c r="T88" t="s">
        <v>382</v>
      </c>
      <c r="U88" t="s">
        <v>382</v>
      </c>
      <c r="V88" t="s">
        <v>382</v>
      </c>
      <c r="W88" t="s">
        <v>382</v>
      </c>
      <c r="X88" t="s">
        <v>382</v>
      </c>
      <c r="Y88" t="s">
        <v>382</v>
      </c>
      <c r="Z88" t="s">
        <v>382</v>
      </c>
      <c r="AA88" t="s">
        <v>382</v>
      </c>
      <c r="AB88" t="s">
        <v>382</v>
      </c>
      <c r="AC88" t="s">
        <v>382</v>
      </c>
      <c r="AD88" t="s">
        <v>382</v>
      </c>
      <c r="AE88" t="s">
        <v>382</v>
      </c>
      <c r="AF88" t="s">
        <v>382</v>
      </c>
      <c r="AG88" t="s">
        <v>382</v>
      </c>
      <c r="AH88" t="s">
        <v>382</v>
      </c>
      <c r="AI88" t="s">
        <v>382</v>
      </c>
      <c r="AJ88" t="s">
        <v>382</v>
      </c>
      <c r="AK88" t="s">
        <v>382</v>
      </c>
      <c r="AL88" t="s">
        <v>382</v>
      </c>
      <c r="AM88" t="s">
        <v>382</v>
      </c>
      <c r="AN88" t="s">
        <v>382</v>
      </c>
      <c r="AO88" t="s">
        <v>382</v>
      </c>
      <c r="AP88" t="s">
        <v>382</v>
      </c>
      <c r="AQ88" t="s">
        <v>382</v>
      </c>
      <c r="AR88" t="s">
        <v>382</v>
      </c>
      <c r="AS88" t="s">
        <v>382</v>
      </c>
      <c r="AT88" t="s">
        <v>382</v>
      </c>
      <c r="AU88" t="s">
        <v>382</v>
      </c>
      <c r="AV88" t="s">
        <v>382</v>
      </c>
      <c r="AW88" t="s">
        <v>382</v>
      </c>
      <c r="AX88" t="s">
        <v>382</v>
      </c>
    </row>
    <row r="89">
      <c r="A89" s="5" t="s">
        <v>382</v>
      </c>
      <c r="B89" t="s">
        <v>7594</v>
      </c>
      <c r="C89" t="s">
        <v>12534</v>
      </c>
      <c r="D89" t="s">
        <v>12535</v>
      </c>
      <c r="E89" t="s">
        <v>12536</v>
      </c>
      <c r="F89" t="s">
        <v>12537</v>
      </c>
      <c r="G89" t="s">
        <v>12538</v>
      </c>
      <c r="H89" t="s">
        <v>12539</v>
      </c>
      <c r="I89" t="s">
        <v>12540</v>
      </c>
      <c r="J89" t="s">
        <v>11564</v>
      </c>
      <c r="K89" t="s">
        <v>12541</v>
      </c>
      <c r="L89" t="s">
        <v>12542</v>
      </c>
      <c r="M89" t="s">
        <v>12543</v>
      </c>
      <c r="N89" t="s">
        <v>12544</v>
      </c>
      <c r="O89" t="s">
        <v>12545</v>
      </c>
      <c r="P89" t="s">
        <v>12546</v>
      </c>
      <c r="Q89" t="s">
        <v>12547</v>
      </c>
      <c r="R89" t="s">
        <v>11565</v>
      </c>
      <c r="S89" t="s">
        <v>12548</v>
      </c>
      <c r="T89" t="s">
        <v>12549</v>
      </c>
      <c r="U89" t="s">
        <v>12550</v>
      </c>
      <c r="V89" t="s">
        <v>12551</v>
      </c>
      <c r="W89" t="s">
        <v>12552</v>
      </c>
      <c r="X89" t="s">
        <v>12553</v>
      </c>
      <c r="Y89" t="s">
        <v>12554</v>
      </c>
      <c r="Z89" t="s">
        <v>11566</v>
      </c>
      <c r="AA89" t="s">
        <v>12555</v>
      </c>
      <c r="AB89" t="s">
        <v>12556</v>
      </c>
      <c r="AC89" t="s">
        <v>12557</v>
      </c>
      <c r="AD89" t="s">
        <v>12558</v>
      </c>
      <c r="AE89" t="s">
        <v>12559</v>
      </c>
      <c r="AF89" t="s">
        <v>12560</v>
      </c>
      <c r="AG89" t="s">
        <v>12561</v>
      </c>
      <c r="AH89" t="s">
        <v>11567</v>
      </c>
      <c r="AI89" t="s">
        <v>12562</v>
      </c>
      <c r="AJ89" t="s">
        <v>12563</v>
      </c>
      <c r="AK89" t="s">
        <v>12564</v>
      </c>
      <c r="AL89" t="s">
        <v>12565</v>
      </c>
      <c r="AM89" t="s">
        <v>12566</v>
      </c>
      <c r="AN89" t="s">
        <v>12567</v>
      </c>
      <c r="AO89" t="s">
        <v>12568</v>
      </c>
      <c r="AP89" t="s">
        <v>11568</v>
      </c>
      <c r="AQ89" t="s">
        <v>12569</v>
      </c>
      <c r="AR89" t="s">
        <v>12570</v>
      </c>
      <c r="AS89" t="s">
        <v>12571</v>
      </c>
      <c r="AT89" t="s">
        <v>12572</v>
      </c>
      <c r="AU89" t="s">
        <v>12573</v>
      </c>
      <c r="AV89" t="s">
        <v>12553</v>
      </c>
      <c r="AW89" t="s">
        <v>12574</v>
      </c>
      <c r="AX89" t="s">
        <v>11569</v>
      </c>
    </row>
    <row r="90">
      <c r="A90" s="5" t="s">
        <v>382</v>
      </c>
      <c r="B90" t="s">
        <v>7601</v>
      </c>
      <c r="C90" t="s">
        <v>382</v>
      </c>
      <c r="D90" t="s">
        <v>382</v>
      </c>
      <c r="E90" t="s">
        <v>382</v>
      </c>
      <c r="F90" t="s">
        <v>1137</v>
      </c>
      <c r="G90" t="s">
        <v>1137</v>
      </c>
      <c r="H90" t="s">
        <v>1137</v>
      </c>
      <c r="I90" t="s">
        <v>1137</v>
      </c>
      <c r="J90" t="s">
        <v>1137</v>
      </c>
      <c r="K90" t="s">
        <v>382</v>
      </c>
      <c r="L90" t="s">
        <v>382</v>
      </c>
      <c r="M90" t="s">
        <v>382</v>
      </c>
      <c r="N90" t="s">
        <v>1137</v>
      </c>
      <c r="O90" t="s">
        <v>1137</v>
      </c>
      <c r="P90" t="s">
        <v>1137</v>
      </c>
      <c r="Q90" t="s">
        <v>1137</v>
      </c>
      <c r="R90" t="s">
        <v>1137</v>
      </c>
      <c r="S90" t="s">
        <v>382</v>
      </c>
      <c r="T90" t="s">
        <v>382</v>
      </c>
      <c r="U90" t="s">
        <v>382</v>
      </c>
      <c r="V90" t="s">
        <v>1137</v>
      </c>
      <c r="W90" t="s">
        <v>1137</v>
      </c>
      <c r="X90" t="s">
        <v>1137</v>
      </c>
      <c r="Y90" t="s">
        <v>1137</v>
      </c>
      <c r="Z90" t="s">
        <v>1137</v>
      </c>
      <c r="AA90" t="s">
        <v>382</v>
      </c>
      <c r="AB90" t="s">
        <v>382</v>
      </c>
      <c r="AC90" t="s">
        <v>382</v>
      </c>
      <c r="AD90" t="s">
        <v>1137</v>
      </c>
      <c r="AE90" t="s">
        <v>1137</v>
      </c>
      <c r="AF90" t="s">
        <v>1137</v>
      </c>
      <c r="AG90" t="s">
        <v>1137</v>
      </c>
      <c r="AH90" t="s">
        <v>1137</v>
      </c>
      <c r="AI90" t="s">
        <v>382</v>
      </c>
      <c r="AJ90" t="s">
        <v>382</v>
      </c>
      <c r="AK90" t="s">
        <v>382</v>
      </c>
      <c r="AL90" t="s">
        <v>1137</v>
      </c>
      <c r="AM90" t="s">
        <v>1137</v>
      </c>
      <c r="AN90" t="s">
        <v>1137</v>
      </c>
      <c r="AO90" t="s">
        <v>1137</v>
      </c>
      <c r="AP90" t="s">
        <v>1137</v>
      </c>
      <c r="AQ90" t="s">
        <v>382</v>
      </c>
      <c r="AR90" t="s">
        <v>382</v>
      </c>
      <c r="AS90" t="s">
        <v>382</v>
      </c>
      <c r="AT90" t="s">
        <v>1137</v>
      </c>
      <c r="AU90" t="s">
        <v>1137</v>
      </c>
      <c r="AV90" t="s">
        <v>1137</v>
      </c>
      <c r="AW90" t="s">
        <v>1137</v>
      </c>
      <c r="AX90" t="s">
        <v>1137</v>
      </c>
    </row>
    <row r="91">
      <c r="A91" s="5" t="s">
        <v>382</v>
      </c>
      <c r="B91" t="s">
        <v>7605</v>
      </c>
      <c r="C91" t="s">
        <v>382</v>
      </c>
      <c r="D91" t="s">
        <v>382</v>
      </c>
      <c r="E91" t="s">
        <v>382</v>
      </c>
      <c r="F91" t="s">
        <v>382</v>
      </c>
      <c r="G91" t="s">
        <v>382</v>
      </c>
      <c r="H91" t="s">
        <v>382</v>
      </c>
      <c r="I91" t="s">
        <v>382</v>
      </c>
      <c r="J91" t="s">
        <v>382</v>
      </c>
      <c r="K91" t="s">
        <v>382</v>
      </c>
      <c r="L91" t="s">
        <v>382</v>
      </c>
      <c r="M91" t="s">
        <v>382</v>
      </c>
      <c r="N91" t="s">
        <v>382</v>
      </c>
      <c r="O91" t="s">
        <v>382</v>
      </c>
      <c r="P91" t="s">
        <v>382</v>
      </c>
      <c r="Q91" t="s">
        <v>382</v>
      </c>
      <c r="R91" t="s">
        <v>382</v>
      </c>
      <c r="S91" t="s">
        <v>382</v>
      </c>
      <c r="T91" t="s">
        <v>382</v>
      </c>
      <c r="U91" t="s">
        <v>382</v>
      </c>
      <c r="V91" t="s">
        <v>382</v>
      </c>
      <c r="W91" t="s">
        <v>382</v>
      </c>
      <c r="X91" t="s">
        <v>382</v>
      </c>
      <c r="Y91" t="s">
        <v>382</v>
      </c>
      <c r="Z91" t="s">
        <v>382</v>
      </c>
      <c r="AA91" t="s">
        <v>382</v>
      </c>
      <c r="AB91" t="s">
        <v>382</v>
      </c>
      <c r="AC91" t="s">
        <v>382</v>
      </c>
      <c r="AD91" t="s">
        <v>382</v>
      </c>
      <c r="AE91" t="s">
        <v>382</v>
      </c>
      <c r="AF91" t="s">
        <v>382</v>
      </c>
      <c r="AG91" t="s">
        <v>382</v>
      </c>
      <c r="AH91" t="s">
        <v>382</v>
      </c>
      <c r="AI91" t="s">
        <v>382</v>
      </c>
      <c r="AJ91" t="s">
        <v>382</v>
      </c>
      <c r="AK91" t="s">
        <v>382</v>
      </c>
      <c r="AL91" t="s">
        <v>382</v>
      </c>
      <c r="AM91" t="s">
        <v>382</v>
      </c>
      <c r="AN91" t="s">
        <v>382</v>
      </c>
      <c r="AO91" t="s">
        <v>382</v>
      </c>
      <c r="AP91" t="s">
        <v>382</v>
      </c>
      <c r="AQ91" t="s">
        <v>382</v>
      </c>
      <c r="AR91" t="s">
        <v>382</v>
      </c>
      <c r="AS91" t="s">
        <v>382</v>
      </c>
      <c r="AT91" t="s">
        <v>382</v>
      </c>
      <c r="AU91" t="s">
        <v>382</v>
      </c>
      <c r="AV91" t="s">
        <v>382</v>
      </c>
      <c r="AW91" t="s">
        <v>382</v>
      </c>
      <c r="AX91" t="s">
        <v>382</v>
      </c>
    </row>
    <row r="92">
      <c r="A92" s="5" t="s">
        <v>382</v>
      </c>
      <c r="B92" t="s">
        <v>7612</v>
      </c>
      <c r="C92" t="s">
        <v>382</v>
      </c>
      <c r="D92" t="s">
        <v>382</v>
      </c>
      <c r="E92" t="s">
        <v>382</v>
      </c>
      <c r="F92" t="s">
        <v>382</v>
      </c>
      <c r="G92" t="s">
        <v>382</v>
      </c>
      <c r="H92" t="s">
        <v>382</v>
      </c>
      <c r="I92" t="s">
        <v>382</v>
      </c>
      <c r="J92" t="s">
        <v>382</v>
      </c>
      <c r="K92" t="s">
        <v>382</v>
      </c>
      <c r="L92" t="s">
        <v>382</v>
      </c>
      <c r="M92" t="s">
        <v>382</v>
      </c>
      <c r="N92" t="s">
        <v>382</v>
      </c>
      <c r="O92" t="s">
        <v>382</v>
      </c>
      <c r="P92" t="s">
        <v>382</v>
      </c>
      <c r="Q92" t="s">
        <v>382</v>
      </c>
      <c r="R92" t="s">
        <v>382</v>
      </c>
      <c r="S92" t="s">
        <v>382</v>
      </c>
      <c r="T92" t="s">
        <v>382</v>
      </c>
      <c r="U92" t="s">
        <v>382</v>
      </c>
      <c r="V92" t="s">
        <v>382</v>
      </c>
      <c r="W92" t="s">
        <v>382</v>
      </c>
      <c r="X92" t="s">
        <v>382</v>
      </c>
      <c r="Y92" t="s">
        <v>382</v>
      </c>
      <c r="Z92" t="s">
        <v>382</v>
      </c>
      <c r="AA92" t="s">
        <v>382</v>
      </c>
      <c r="AB92" t="s">
        <v>382</v>
      </c>
      <c r="AC92" t="s">
        <v>382</v>
      </c>
      <c r="AD92" t="s">
        <v>382</v>
      </c>
      <c r="AE92" t="s">
        <v>382</v>
      </c>
      <c r="AF92" t="s">
        <v>382</v>
      </c>
      <c r="AG92" t="s">
        <v>382</v>
      </c>
      <c r="AH92" t="s">
        <v>382</v>
      </c>
      <c r="AI92" t="s">
        <v>382</v>
      </c>
      <c r="AJ92" t="s">
        <v>382</v>
      </c>
      <c r="AK92" t="s">
        <v>382</v>
      </c>
      <c r="AL92" t="s">
        <v>382</v>
      </c>
      <c r="AM92" t="s">
        <v>382</v>
      </c>
      <c r="AN92" t="s">
        <v>382</v>
      </c>
      <c r="AO92" t="s">
        <v>382</v>
      </c>
      <c r="AP92" t="s">
        <v>382</v>
      </c>
      <c r="AQ92" t="s">
        <v>382</v>
      </c>
      <c r="AR92" t="s">
        <v>382</v>
      </c>
      <c r="AS92" t="s">
        <v>382</v>
      </c>
      <c r="AT92" t="s">
        <v>382</v>
      </c>
      <c r="AU92" t="s">
        <v>382</v>
      </c>
      <c r="AV92" t="s">
        <v>382</v>
      </c>
      <c r="AW92" t="s">
        <v>382</v>
      </c>
      <c r="AX92" t="s">
        <v>382</v>
      </c>
    </row>
    <row r="93">
      <c r="A93" s="5" t="s">
        <v>382</v>
      </c>
      <c r="B93" t="s">
        <v>7619</v>
      </c>
      <c r="C93" t="s">
        <v>382</v>
      </c>
      <c r="D93" t="s">
        <v>1137</v>
      </c>
      <c r="E93" t="s">
        <v>1137</v>
      </c>
      <c r="F93" t="s">
        <v>1137</v>
      </c>
      <c r="G93" t="s">
        <v>1137</v>
      </c>
      <c r="H93" t="s">
        <v>1137</v>
      </c>
      <c r="I93" t="s">
        <v>1137</v>
      </c>
      <c r="J93" t="s">
        <v>1137</v>
      </c>
      <c r="K93" t="s">
        <v>382</v>
      </c>
      <c r="L93" t="s">
        <v>1137</v>
      </c>
      <c r="M93" t="s">
        <v>1137</v>
      </c>
      <c r="N93" t="s">
        <v>1137</v>
      </c>
      <c r="O93" t="s">
        <v>1137</v>
      </c>
      <c r="P93" t="s">
        <v>1137</v>
      </c>
      <c r="Q93" t="s">
        <v>1137</v>
      </c>
      <c r="R93" t="s">
        <v>1137</v>
      </c>
      <c r="S93" t="s">
        <v>382</v>
      </c>
      <c r="T93" t="s">
        <v>1137</v>
      </c>
      <c r="U93" t="s">
        <v>1137</v>
      </c>
      <c r="V93" t="s">
        <v>1137</v>
      </c>
      <c r="W93" t="s">
        <v>1137</v>
      </c>
      <c r="X93" t="s">
        <v>1137</v>
      </c>
      <c r="Y93" t="s">
        <v>1137</v>
      </c>
      <c r="Z93" t="s">
        <v>1137</v>
      </c>
      <c r="AA93" t="s">
        <v>382</v>
      </c>
      <c r="AB93" t="s">
        <v>1137</v>
      </c>
      <c r="AC93" t="s">
        <v>1137</v>
      </c>
      <c r="AD93" t="s">
        <v>1137</v>
      </c>
      <c r="AE93" t="s">
        <v>1137</v>
      </c>
      <c r="AF93" t="s">
        <v>1137</v>
      </c>
      <c r="AG93" t="s">
        <v>1137</v>
      </c>
      <c r="AH93" t="s">
        <v>382</v>
      </c>
      <c r="AI93" t="s">
        <v>382</v>
      </c>
      <c r="AJ93" t="s">
        <v>382</v>
      </c>
      <c r="AK93" t="s">
        <v>1137</v>
      </c>
      <c r="AL93" t="s">
        <v>1137</v>
      </c>
      <c r="AM93" t="s">
        <v>382</v>
      </c>
      <c r="AN93" t="s">
        <v>1137</v>
      </c>
      <c r="AO93" t="s">
        <v>382</v>
      </c>
      <c r="AP93" t="s">
        <v>1137</v>
      </c>
      <c r="AQ93" t="s">
        <v>382</v>
      </c>
      <c r="AR93" t="s">
        <v>1137</v>
      </c>
      <c r="AS93" t="s">
        <v>1137</v>
      </c>
      <c r="AT93" t="s">
        <v>1137</v>
      </c>
      <c r="AU93" t="s">
        <v>1137</v>
      </c>
      <c r="AV93" t="s">
        <v>1137</v>
      </c>
      <c r="AW93" t="s">
        <v>1137</v>
      </c>
      <c r="AX93" t="s">
        <v>1137</v>
      </c>
    </row>
    <row r="94">
      <c r="A94" s="5" t="s">
        <v>382</v>
      </c>
      <c r="B94" t="s">
        <v>7626</v>
      </c>
      <c r="C94" t="s">
        <v>382</v>
      </c>
      <c r="D94" t="s">
        <v>382</v>
      </c>
      <c r="E94" t="s">
        <v>382</v>
      </c>
      <c r="F94" t="s">
        <v>382</v>
      </c>
      <c r="G94" t="s">
        <v>382</v>
      </c>
      <c r="H94" t="s">
        <v>382</v>
      </c>
      <c r="I94" t="s">
        <v>382</v>
      </c>
      <c r="J94" t="s">
        <v>382</v>
      </c>
      <c r="K94" t="s">
        <v>382</v>
      </c>
      <c r="L94" t="s">
        <v>382</v>
      </c>
      <c r="M94" t="s">
        <v>382</v>
      </c>
      <c r="N94" t="s">
        <v>382</v>
      </c>
      <c r="O94" t="s">
        <v>382</v>
      </c>
      <c r="P94" t="s">
        <v>382</v>
      </c>
      <c r="Q94" t="s">
        <v>382</v>
      </c>
      <c r="R94" t="s">
        <v>382</v>
      </c>
      <c r="S94" t="s">
        <v>382</v>
      </c>
      <c r="T94" t="s">
        <v>382</v>
      </c>
      <c r="U94" t="s">
        <v>382</v>
      </c>
      <c r="V94" t="s">
        <v>382</v>
      </c>
      <c r="W94" t="s">
        <v>382</v>
      </c>
      <c r="X94" t="s">
        <v>382</v>
      </c>
      <c r="Y94" t="s">
        <v>382</v>
      </c>
      <c r="Z94" t="s">
        <v>382</v>
      </c>
      <c r="AA94" t="s">
        <v>382</v>
      </c>
      <c r="AB94" t="s">
        <v>382</v>
      </c>
      <c r="AC94" t="s">
        <v>382</v>
      </c>
      <c r="AD94" t="s">
        <v>382</v>
      </c>
      <c r="AE94" t="s">
        <v>382</v>
      </c>
      <c r="AF94" t="s">
        <v>382</v>
      </c>
      <c r="AG94" t="s">
        <v>382</v>
      </c>
      <c r="AH94" t="s">
        <v>382</v>
      </c>
      <c r="AI94" t="s">
        <v>382</v>
      </c>
      <c r="AJ94" t="s">
        <v>382</v>
      </c>
      <c r="AK94" t="s">
        <v>382</v>
      </c>
      <c r="AL94" t="s">
        <v>382</v>
      </c>
      <c r="AM94" t="s">
        <v>382</v>
      </c>
      <c r="AN94" t="s">
        <v>382</v>
      </c>
      <c r="AO94" t="s">
        <v>382</v>
      </c>
      <c r="AP94" t="s">
        <v>382</v>
      </c>
      <c r="AQ94" t="s">
        <v>382</v>
      </c>
      <c r="AR94" t="s">
        <v>382</v>
      </c>
      <c r="AS94" t="s">
        <v>382</v>
      </c>
      <c r="AT94" t="s">
        <v>382</v>
      </c>
      <c r="AU94" t="s">
        <v>382</v>
      </c>
      <c r="AV94" t="s">
        <v>382</v>
      </c>
      <c r="AW94" t="s">
        <v>382</v>
      </c>
      <c r="AX94" t="s">
        <v>382</v>
      </c>
    </row>
    <row r="95">
      <c r="A95" s="5" t="s">
        <v>382</v>
      </c>
      <c r="B95" t="s">
        <v>7627</v>
      </c>
      <c r="C95" t="s">
        <v>382</v>
      </c>
      <c r="D95" t="s">
        <v>382</v>
      </c>
      <c r="E95" t="s">
        <v>382</v>
      </c>
      <c r="F95" t="s">
        <v>382</v>
      </c>
      <c r="G95" t="s">
        <v>382</v>
      </c>
      <c r="H95" t="s">
        <v>382</v>
      </c>
      <c r="I95" t="s">
        <v>382</v>
      </c>
      <c r="J95" t="s">
        <v>382</v>
      </c>
      <c r="K95" t="s">
        <v>382</v>
      </c>
      <c r="L95" t="s">
        <v>382</v>
      </c>
      <c r="M95" t="s">
        <v>382</v>
      </c>
      <c r="N95" t="s">
        <v>382</v>
      </c>
      <c r="O95" t="s">
        <v>382</v>
      </c>
      <c r="P95" t="s">
        <v>382</v>
      </c>
      <c r="Q95" t="s">
        <v>382</v>
      </c>
      <c r="R95" t="s">
        <v>382</v>
      </c>
      <c r="S95" t="s">
        <v>382</v>
      </c>
      <c r="T95" t="s">
        <v>382</v>
      </c>
      <c r="U95" t="s">
        <v>382</v>
      </c>
      <c r="V95" t="s">
        <v>382</v>
      </c>
      <c r="W95" t="s">
        <v>382</v>
      </c>
      <c r="X95" t="s">
        <v>382</v>
      </c>
      <c r="Y95" t="s">
        <v>382</v>
      </c>
      <c r="Z95" t="s">
        <v>382</v>
      </c>
      <c r="AA95" t="s">
        <v>382</v>
      </c>
      <c r="AB95" t="s">
        <v>382</v>
      </c>
      <c r="AC95" t="s">
        <v>382</v>
      </c>
      <c r="AD95" t="s">
        <v>382</v>
      </c>
      <c r="AE95" t="s">
        <v>382</v>
      </c>
      <c r="AF95" t="s">
        <v>382</v>
      </c>
      <c r="AG95" t="s">
        <v>382</v>
      </c>
      <c r="AH95" t="s">
        <v>382</v>
      </c>
      <c r="AI95" t="s">
        <v>382</v>
      </c>
      <c r="AJ95" t="s">
        <v>382</v>
      </c>
      <c r="AK95" t="s">
        <v>382</v>
      </c>
      <c r="AL95" t="s">
        <v>382</v>
      </c>
      <c r="AM95" t="s">
        <v>382</v>
      </c>
      <c r="AN95" t="s">
        <v>382</v>
      </c>
      <c r="AO95" t="s">
        <v>382</v>
      </c>
      <c r="AP95" t="s">
        <v>382</v>
      </c>
      <c r="AQ95" t="s">
        <v>382</v>
      </c>
      <c r="AR95" t="s">
        <v>382</v>
      </c>
      <c r="AS95" t="s">
        <v>382</v>
      </c>
      <c r="AT95" t="s">
        <v>382</v>
      </c>
      <c r="AU95" t="s">
        <v>382</v>
      </c>
      <c r="AV95" t="s">
        <v>382</v>
      </c>
      <c r="AW95" t="s">
        <v>382</v>
      </c>
      <c r="AX95" t="s">
        <v>382</v>
      </c>
    </row>
    <row r="96">
      <c r="A96" s="5" t="s">
        <v>382</v>
      </c>
      <c r="B96" t="s">
        <v>7628</v>
      </c>
      <c r="C96" t="s">
        <v>1137</v>
      </c>
      <c r="D96" t="s">
        <v>1137</v>
      </c>
      <c r="E96" t="s">
        <v>1137</v>
      </c>
      <c r="F96" t="s">
        <v>12575</v>
      </c>
      <c r="G96" t="s">
        <v>12576</v>
      </c>
      <c r="H96" t="s">
        <v>1137</v>
      </c>
      <c r="I96" t="s">
        <v>1137</v>
      </c>
      <c r="J96" t="s">
        <v>1137</v>
      </c>
      <c r="K96" t="s">
        <v>1137</v>
      </c>
      <c r="L96" t="s">
        <v>1137</v>
      </c>
      <c r="M96" t="s">
        <v>1137</v>
      </c>
      <c r="N96" t="s">
        <v>12577</v>
      </c>
      <c r="O96" t="s">
        <v>12578</v>
      </c>
      <c r="P96" t="s">
        <v>1137</v>
      </c>
      <c r="Q96" t="s">
        <v>1137</v>
      </c>
      <c r="R96" t="s">
        <v>1137</v>
      </c>
      <c r="S96" t="s">
        <v>1137</v>
      </c>
      <c r="T96" t="s">
        <v>1137</v>
      </c>
      <c r="U96" t="s">
        <v>1137</v>
      </c>
      <c r="V96" t="s">
        <v>12579</v>
      </c>
      <c r="W96" t="s">
        <v>8029</v>
      </c>
      <c r="X96" t="s">
        <v>1137</v>
      </c>
      <c r="Y96" t="s">
        <v>1137</v>
      </c>
      <c r="Z96" t="s">
        <v>1137</v>
      </c>
      <c r="AA96" t="s">
        <v>1137</v>
      </c>
      <c r="AB96" t="s">
        <v>1137</v>
      </c>
      <c r="AC96" t="s">
        <v>1137</v>
      </c>
      <c r="AD96" t="s">
        <v>12580</v>
      </c>
      <c r="AE96" t="s">
        <v>12581</v>
      </c>
      <c r="AF96" t="s">
        <v>1137</v>
      </c>
      <c r="AG96" t="s">
        <v>1137</v>
      </c>
      <c r="AH96" t="s">
        <v>1137</v>
      </c>
      <c r="AI96" t="s">
        <v>1137</v>
      </c>
      <c r="AJ96" t="s">
        <v>1137</v>
      </c>
      <c r="AK96" t="s">
        <v>1137</v>
      </c>
      <c r="AL96" t="s">
        <v>12582</v>
      </c>
      <c r="AM96" t="s">
        <v>1137</v>
      </c>
      <c r="AN96" t="s">
        <v>1137</v>
      </c>
      <c r="AO96" t="s">
        <v>1137</v>
      </c>
      <c r="AP96" t="s">
        <v>1137</v>
      </c>
      <c r="AQ96" t="s">
        <v>1137</v>
      </c>
      <c r="AR96" t="s">
        <v>1137</v>
      </c>
      <c r="AS96" t="s">
        <v>1137</v>
      </c>
      <c r="AT96" t="s">
        <v>12583</v>
      </c>
      <c r="AU96" t="s">
        <v>12584</v>
      </c>
      <c r="AV96" t="s">
        <v>1137</v>
      </c>
      <c r="AW96" t="s">
        <v>1137</v>
      </c>
      <c r="AX96" t="s">
        <v>1137</v>
      </c>
    </row>
    <row r="97">
      <c r="A97" s="5" t="s">
        <v>382</v>
      </c>
      <c r="B97" t="s">
        <v>7635</v>
      </c>
      <c r="C97" t="s">
        <v>382</v>
      </c>
      <c r="D97" t="s">
        <v>12585</v>
      </c>
      <c r="E97" t="s">
        <v>12586</v>
      </c>
      <c r="F97" t="s">
        <v>12587</v>
      </c>
      <c r="G97" t="s">
        <v>12588</v>
      </c>
      <c r="H97" t="s">
        <v>12589</v>
      </c>
      <c r="I97" t="s">
        <v>8437</v>
      </c>
      <c r="J97" t="s">
        <v>11570</v>
      </c>
      <c r="K97" t="s">
        <v>382</v>
      </c>
      <c r="L97" t="s">
        <v>12590</v>
      </c>
      <c r="M97" t="s">
        <v>12591</v>
      </c>
      <c r="N97" t="s">
        <v>12592</v>
      </c>
      <c r="O97" t="s">
        <v>12593</v>
      </c>
      <c r="P97" t="s">
        <v>12594</v>
      </c>
      <c r="Q97" t="s">
        <v>12595</v>
      </c>
      <c r="R97" t="s">
        <v>11571</v>
      </c>
      <c r="S97" t="s">
        <v>382</v>
      </c>
      <c r="T97" t="s">
        <v>12596</v>
      </c>
      <c r="U97" t="s">
        <v>12597</v>
      </c>
      <c r="V97" t="s">
        <v>12598</v>
      </c>
      <c r="W97" t="s">
        <v>12599</v>
      </c>
      <c r="X97" t="s">
        <v>12600</v>
      </c>
      <c r="Y97" t="s">
        <v>12601</v>
      </c>
      <c r="Z97" t="s">
        <v>11572</v>
      </c>
      <c r="AA97" t="s">
        <v>382</v>
      </c>
      <c r="AB97" t="s">
        <v>12602</v>
      </c>
      <c r="AC97" t="s">
        <v>12603</v>
      </c>
      <c r="AD97" t="s">
        <v>12604</v>
      </c>
      <c r="AE97" t="s">
        <v>12605</v>
      </c>
      <c r="AF97" t="s">
        <v>12606</v>
      </c>
      <c r="AG97" t="s">
        <v>12607</v>
      </c>
      <c r="AH97" t="s">
        <v>11573</v>
      </c>
      <c r="AI97" t="s">
        <v>382</v>
      </c>
      <c r="AJ97" t="s">
        <v>12608</v>
      </c>
      <c r="AK97" t="s">
        <v>12609</v>
      </c>
      <c r="AL97" t="s">
        <v>12610</v>
      </c>
      <c r="AM97" t="s">
        <v>12611</v>
      </c>
      <c r="AN97" t="s">
        <v>12612</v>
      </c>
      <c r="AO97" t="s">
        <v>12613</v>
      </c>
      <c r="AP97" t="s">
        <v>11574</v>
      </c>
      <c r="AQ97" t="s">
        <v>382</v>
      </c>
      <c r="AR97" t="s">
        <v>12614</v>
      </c>
      <c r="AS97" t="s">
        <v>12615</v>
      </c>
      <c r="AT97" t="s">
        <v>12616</v>
      </c>
      <c r="AU97" t="s">
        <v>12617</v>
      </c>
      <c r="AV97" t="s">
        <v>11073</v>
      </c>
      <c r="AW97" t="s">
        <v>12618</v>
      </c>
      <c r="AX97" t="s">
        <v>11575</v>
      </c>
    </row>
    <row r="98">
      <c r="A98" s="5" t="s">
        <v>382</v>
      </c>
      <c r="B98" t="s">
        <v>7637</v>
      </c>
      <c r="C98" t="s">
        <v>12619</v>
      </c>
      <c r="D98" t="s">
        <v>12620</v>
      </c>
      <c r="E98" t="s">
        <v>382</v>
      </c>
      <c r="F98" t="s">
        <v>382</v>
      </c>
      <c r="G98" t="s">
        <v>382</v>
      </c>
      <c r="H98" t="s">
        <v>382</v>
      </c>
      <c r="I98" t="s">
        <v>3989</v>
      </c>
      <c r="J98" t="s">
        <v>11576</v>
      </c>
      <c r="K98" t="s">
        <v>12621</v>
      </c>
      <c r="L98" t="s">
        <v>12622</v>
      </c>
      <c r="M98" t="s">
        <v>382</v>
      </c>
      <c r="N98" t="s">
        <v>382</v>
      </c>
      <c r="O98" t="s">
        <v>382</v>
      </c>
      <c r="P98" t="s">
        <v>382</v>
      </c>
      <c r="Q98" t="s">
        <v>12623</v>
      </c>
      <c r="R98" t="s">
        <v>11577</v>
      </c>
      <c r="S98" t="s">
        <v>12624</v>
      </c>
      <c r="T98" t="s">
        <v>7493</v>
      </c>
      <c r="U98" t="s">
        <v>382</v>
      </c>
      <c r="V98" t="s">
        <v>382</v>
      </c>
      <c r="W98" t="s">
        <v>382</v>
      </c>
      <c r="X98" t="s">
        <v>382</v>
      </c>
      <c r="Y98" t="s">
        <v>12625</v>
      </c>
      <c r="Z98" t="s">
        <v>11578</v>
      </c>
      <c r="AA98" t="s">
        <v>12626</v>
      </c>
      <c r="AB98" t="s">
        <v>7338</v>
      </c>
      <c r="AC98" t="s">
        <v>382</v>
      </c>
      <c r="AD98" t="s">
        <v>382</v>
      </c>
      <c r="AE98" t="s">
        <v>382</v>
      </c>
      <c r="AF98" t="s">
        <v>382</v>
      </c>
      <c r="AG98" t="s">
        <v>12627</v>
      </c>
      <c r="AH98" t="s">
        <v>11579</v>
      </c>
      <c r="AI98" t="s">
        <v>12628</v>
      </c>
      <c r="AJ98" t="s">
        <v>12629</v>
      </c>
      <c r="AK98" t="s">
        <v>382</v>
      </c>
      <c r="AL98" t="s">
        <v>382</v>
      </c>
      <c r="AM98" t="s">
        <v>382</v>
      </c>
      <c r="AN98" t="s">
        <v>382</v>
      </c>
      <c r="AO98" t="s">
        <v>12630</v>
      </c>
      <c r="AP98" t="s">
        <v>11580</v>
      </c>
      <c r="AQ98" t="s">
        <v>12631</v>
      </c>
      <c r="AR98" t="s">
        <v>12632</v>
      </c>
      <c r="AS98" t="s">
        <v>382</v>
      </c>
      <c r="AT98" t="s">
        <v>382</v>
      </c>
      <c r="AU98" t="s">
        <v>382</v>
      </c>
      <c r="AV98" t="s">
        <v>382</v>
      </c>
      <c r="AW98" t="s">
        <v>12633</v>
      </c>
      <c r="AX98" t="s">
        <v>11581</v>
      </c>
    </row>
    <row r="99">
      <c r="A99" s="5" t="s">
        <v>382</v>
      </c>
      <c r="B99" t="s">
        <v>7638</v>
      </c>
      <c r="C99" t="s">
        <v>382</v>
      </c>
      <c r="D99" t="s">
        <v>382</v>
      </c>
      <c r="E99" t="s">
        <v>382</v>
      </c>
      <c r="F99" t="s">
        <v>382</v>
      </c>
      <c r="G99" t="s">
        <v>382</v>
      </c>
      <c r="H99" t="s">
        <v>382</v>
      </c>
      <c r="I99" t="s">
        <v>382</v>
      </c>
      <c r="J99" t="s">
        <v>382</v>
      </c>
      <c r="K99" t="s">
        <v>382</v>
      </c>
      <c r="L99" t="s">
        <v>382</v>
      </c>
      <c r="M99" t="s">
        <v>382</v>
      </c>
      <c r="N99" t="s">
        <v>382</v>
      </c>
      <c r="O99" t="s">
        <v>382</v>
      </c>
      <c r="P99" t="s">
        <v>382</v>
      </c>
      <c r="Q99" t="s">
        <v>382</v>
      </c>
      <c r="R99" t="s">
        <v>382</v>
      </c>
      <c r="S99" t="s">
        <v>382</v>
      </c>
      <c r="T99" t="s">
        <v>382</v>
      </c>
      <c r="U99" t="s">
        <v>382</v>
      </c>
      <c r="V99" t="s">
        <v>382</v>
      </c>
      <c r="W99" t="s">
        <v>382</v>
      </c>
      <c r="X99" t="s">
        <v>382</v>
      </c>
      <c r="Y99" t="s">
        <v>382</v>
      </c>
      <c r="Z99" t="s">
        <v>382</v>
      </c>
      <c r="AA99" t="s">
        <v>382</v>
      </c>
      <c r="AB99" t="s">
        <v>382</v>
      </c>
      <c r="AC99" t="s">
        <v>382</v>
      </c>
      <c r="AD99" t="s">
        <v>382</v>
      </c>
      <c r="AE99" t="s">
        <v>382</v>
      </c>
      <c r="AF99" t="s">
        <v>382</v>
      </c>
      <c r="AG99" t="s">
        <v>382</v>
      </c>
      <c r="AH99" t="s">
        <v>382</v>
      </c>
      <c r="AI99" t="s">
        <v>382</v>
      </c>
      <c r="AJ99" t="s">
        <v>382</v>
      </c>
      <c r="AK99" t="s">
        <v>382</v>
      </c>
      <c r="AL99" t="s">
        <v>382</v>
      </c>
      <c r="AM99" t="s">
        <v>382</v>
      </c>
      <c r="AN99" t="s">
        <v>382</v>
      </c>
      <c r="AO99" t="s">
        <v>382</v>
      </c>
      <c r="AP99" t="s">
        <v>382</v>
      </c>
      <c r="AQ99" t="s">
        <v>382</v>
      </c>
      <c r="AR99" t="s">
        <v>382</v>
      </c>
      <c r="AS99" t="s">
        <v>382</v>
      </c>
      <c r="AT99" t="s">
        <v>382</v>
      </c>
      <c r="AU99" t="s">
        <v>382</v>
      </c>
      <c r="AV99" t="s">
        <v>382</v>
      </c>
      <c r="AW99" t="s">
        <v>382</v>
      </c>
      <c r="AX99" t="s">
        <v>382</v>
      </c>
    </row>
    <row r="100">
      <c r="A100" s="5" t="s">
        <v>382</v>
      </c>
      <c r="B100" t="s">
        <v>7645</v>
      </c>
      <c r="C100" t="s">
        <v>382</v>
      </c>
      <c r="D100" t="s">
        <v>382</v>
      </c>
      <c r="E100" t="s">
        <v>382</v>
      </c>
      <c r="F100" t="s">
        <v>1137</v>
      </c>
      <c r="G100" t="s">
        <v>1137</v>
      </c>
      <c r="H100" t="s">
        <v>1137</v>
      </c>
      <c r="I100" t="s">
        <v>12634</v>
      </c>
      <c r="J100" t="s">
        <v>11582</v>
      </c>
      <c r="K100" t="s">
        <v>382</v>
      </c>
      <c r="L100" t="s">
        <v>382</v>
      </c>
      <c r="M100" t="s">
        <v>382</v>
      </c>
      <c r="N100" t="s">
        <v>1137</v>
      </c>
      <c r="O100" t="s">
        <v>1137</v>
      </c>
      <c r="P100" t="s">
        <v>1137</v>
      </c>
      <c r="Q100" t="s">
        <v>12635</v>
      </c>
      <c r="R100" t="s">
        <v>11583</v>
      </c>
      <c r="S100" t="s">
        <v>382</v>
      </c>
      <c r="T100" t="s">
        <v>382</v>
      </c>
      <c r="U100" t="s">
        <v>382</v>
      </c>
      <c r="V100" t="s">
        <v>1137</v>
      </c>
      <c r="W100" t="s">
        <v>1137</v>
      </c>
      <c r="X100" t="s">
        <v>1137</v>
      </c>
      <c r="Y100" t="s">
        <v>12636</v>
      </c>
      <c r="Z100" t="s">
        <v>11584</v>
      </c>
      <c r="AA100" t="s">
        <v>382</v>
      </c>
      <c r="AB100" t="s">
        <v>382</v>
      </c>
      <c r="AC100" t="s">
        <v>382</v>
      </c>
      <c r="AD100" t="s">
        <v>1137</v>
      </c>
      <c r="AE100" t="s">
        <v>1137</v>
      </c>
      <c r="AF100" t="s">
        <v>1137</v>
      </c>
      <c r="AG100" t="s">
        <v>1137</v>
      </c>
      <c r="AH100" t="s">
        <v>1137</v>
      </c>
      <c r="AI100" t="s">
        <v>382</v>
      </c>
      <c r="AJ100" t="s">
        <v>382</v>
      </c>
      <c r="AK100" t="s">
        <v>382</v>
      </c>
      <c r="AL100" t="s">
        <v>1137</v>
      </c>
      <c r="AM100" t="s">
        <v>1137</v>
      </c>
      <c r="AN100" t="s">
        <v>1137</v>
      </c>
      <c r="AO100" t="s">
        <v>12637</v>
      </c>
      <c r="AP100" t="s">
        <v>1137</v>
      </c>
      <c r="AQ100" t="s">
        <v>382</v>
      </c>
      <c r="AR100" t="s">
        <v>382</v>
      </c>
      <c r="AS100" t="s">
        <v>382</v>
      </c>
      <c r="AT100" t="s">
        <v>1137</v>
      </c>
      <c r="AU100" t="s">
        <v>1137</v>
      </c>
      <c r="AV100" t="s">
        <v>1137</v>
      </c>
      <c r="AW100" t="s">
        <v>12635</v>
      </c>
      <c r="AX100" t="s">
        <v>11583</v>
      </c>
    </row>
    <row r="101">
      <c r="A101" s="5" t="s">
        <v>382</v>
      </c>
      <c r="B101" t="s">
        <v>7651</v>
      </c>
      <c r="C101" t="s">
        <v>382</v>
      </c>
      <c r="D101" t="s">
        <v>382</v>
      </c>
      <c r="E101" t="s">
        <v>382</v>
      </c>
      <c r="F101" t="s">
        <v>382</v>
      </c>
      <c r="G101" t="s">
        <v>382</v>
      </c>
      <c r="H101" t="s">
        <v>382</v>
      </c>
      <c r="I101" t="s">
        <v>382</v>
      </c>
      <c r="J101" t="s">
        <v>1137</v>
      </c>
      <c r="K101" t="s">
        <v>382</v>
      </c>
      <c r="L101" t="s">
        <v>382</v>
      </c>
      <c r="M101" t="s">
        <v>382</v>
      </c>
      <c r="N101" t="s">
        <v>382</v>
      </c>
      <c r="O101" t="s">
        <v>382</v>
      </c>
      <c r="P101" t="s">
        <v>382</v>
      </c>
      <c r="Q101" t="s">
        <v>382</v>
      </c>
      <c r="R101" t="s">
        <v>1137</v>
      </c>
      <c r="S101" t="s">
        <v>382</v>
      </c>
      <c r="T101" t="s">
        <v>382</v>
      </c>
      <c r="U101" t="s">
        <v>382</v>
      </c>
      <c r="V101" t="s">
        <v>382</v>
      </c>
      <c r="W101" t="s">
        <v>382</v>
      </c>
      <c r="X101" t="s">
        <v>382</v>
      </c>
      <c r="Y101" t="s">
        <v>382</v>
      </c>
      <c r="Z101" t="s">
        <v>1137</v>
      </c>
      <c r="AA101" t="s">
        <v>382</v>
      </c>
      <c r="AB101" t="s">
        <v>382</v>
      </c>
      <c r="AC101" t="s">
        <v>382</v>
      </c>
      <c r="AD101" t="s">
        <v>382</v>
      </c>
      <c r="AE101" t="s">
        <v>382</v>
      </c>
      <c r="AF101" t="s">
        <v>382</v>
      </c>
      <c r="AG101" t="s">
        <v>382</v>
      </c>
      <c r="AH101" t="s">
        <v>1137</v>
      </c>
      <c r="AI101" t="s">
        <v>382</v>
      </c>
      <c r="AJ101" t="s">
        <v>382</v>
      </c>
      <c r="AK101" t="s">
        <v>382</v>
      </c>
      <c r="AL101" t="s">
        <v>382</v>
      </c>
      <c r="AM101" t="s">
        <v>382</v>
      </c>
      <c r="AN101" t="s">
        <v>382</v>
      </c>
      <c r="AO101" t="s">
        <v>382</v>
      </c>
      <c r="AP101" t="s">
        <v>1137</v>
      </c>
      <c r="AQ101" t="s">
        <v>382</v>
      </c>
      <c r="AR101" t="s">
        <v>382</v>
      </c>
      <c r="AS101" t="s">
        <v>382</v>
      </c>
      <c r="AT101" t="s">
        <v>382</v>
      </c>
      <c r="AU101" t="s">
        <v>382</v>
      </c>
      <c r="AV101" t="s">
        <v>382</v>
      </c>
      <c r="AW101" t="s">
        <v>382</v>
      </c>
      <c r="AX101" t="s">
        <v>1137</v>
      </c>
    </row>
    <row r="102">
      <c r="A102" s="5" t="s">
        <v>382</v>
      </c>
      <c r="B102" t="s">
        <v>7652</v>
      </c>
      <c r="C102" t="s">
        <v>12638</v>
      </c>
      <c r="D102" t="s">
        <v>12639</v>
      </c>
      <c r="E102" t="s">
        <v>12640</v>
      </c>
      <c r="F102" t="s">
        <v>12641</v>
      </c>
      <c r="G102" t="s">
        <v>12642</v>
      </c>
      <c r="H102" t="s">
        <v>12643</v>
      </c>
      <c r="I102" t="s">
        <v>12644</v>
      </c>
      <c r="J102" t="s">
        <v>11585</v>
      </c>
      <c r="K102" t="s">
        <v>12645</v>
      </c>
      <c r="L102" t="s">
        <v>12646</v>
      </c>
      <c r="M102" t="s">
        <v>12647</v>
      </c>
      <c r="N102" t="s">
        <v>12648</v>
      </c>
      <c r="O102" t="s">
        <v>12649</v>
      </c>
      <c r="P102" t="s">
        <v>12650</v>
      </c>
      <c r="Q102" t="s">
        <v>12651</v>
      </c>
      <c r="R102" t="s">
        <v>11586</v>
      </c>
      <c r="S102" t="s">
        <v>12652</v>
      </c>
      <c r="T102" t="s">
        <v>12653</v>
      </c>
      <c r="U102" t="s">
        <v>12654</v>
      </c>
      <c r="V102" t="s">
        <v>12655</v>
      </c>
      <c r="W102" t="s">
        <v>12656</v>
      </c>
      <c r="X102" t="s">
        <v>12657</v>
      </c>
      <c r="Y102" t="s">
        <v>12658</v>
      </c>
      <c r="Z102" t="s">
        <v>11587</v>
      </c>
      <c r="AA102" t="s">
        <v>12659</v>
      </c>
      <c r="AB102" t="s">
        <v>12660</v>
      </c>
      <c r="AC102" t="s">
        <v>12661</v>
      </c>
      <c r="AD102" t="s">
        <v>12662</v>
      </c>
      <c r="AE102" t="s">
        <v>12663</v>
      </c>
      <c r="AF102" t="s">
        <v>12664</v>
      </c>
      <c r="AG102" t="s">
        <v>12665</v>
      </c>
      <c r="AH102" t="s">
        <v>11588</v>
      </c>
      <c r="AI102" t="s">
        <v>12666</v>
      </c>
      <c r="AJ102" t="s">
        <v>12667</v>
      </c>
      <c r="AK102" t="s">
        <v>12668</v>
      </c>
      <c r="AL102" t="s">
        <v>12669</v>
      </c>
      <c r="AM102" t="s">
        <v>12670</v>
      </c>
      <c r="AN102" t="s">
        <v>12671</v>
      </c>
      <c r="AO102" t="s">
        <v>12672</v>
      </c>
      <c r="AP102" t="s">
        <v>11589</v>
      </c>
      <c r="AQ102" t="s">
        <v>12673</v>
      </c>
      <c r="AR102" t="s">
        <v>12674</v>
      </c>
      <c r="AS102" t="s">
        <v>12675</v>
      </c>
      <c r="AT102" t="s">
        <v>12676</v>
      </c>
      <c r="AU102" t="s">
        <v>12677</v>
      </c>
      <c r="AV102" t="s">
        <v>12678</v>
      </c>
      <c r="AW102" t="s">
        <v>12679</v>
      </c>
      <c r="AX102" t="s">
        <v>11590</v>
      </c>
    </row>
    <row r="103">
      <c r="A103" s="5" t="s">
        <v>382</v>
      </c>
      <c r="B103" t="s">
        <v>7653</v>
      </c>
      <c r="C103" t="s">
        <v>1137</v>
      </c>
      <c r="D103" t="s">
        <v>12680</v>
      </c>
      <c r="E103" t="s">
        <v>1137</v>
      </c>
      <c r="F103" t="s">
        <v>1137</v>
      </c>
      <c r="G103" t="s">
        <v>1137</v>
      </c>
      <c r="H103" t="s">
        <v>382</v>
      </c>
      <c r="I103" t="s">
        <v>382</v>
      </c>
      <c r="J103" t="s">
        <v>382</v>
      </c>
      <c r="K103" t="s">
        <v>1137</v>
      </c>
      <c r="L103" t="s">
        <v>12681</v>
      </c>
      <c r="M103" t="s">
        <v>12682</v>
      </c>
      <c r="N103" t="s">
        <v>1137</v>
      </c>
      <c r="O103" t="s">
        <v>1137</v>
      </c>
      <c r="P103" t="s">
        <v>382</v>
      </c>
      <c r="Q103" t="s">
        <v>382</v>
      </c>
      <c r="R103" t="s">
        <v>382</v>
      </c>
      <c r="S103" t="s">
        <v>1137</v>
      </c>
      <c r="T103" t="s">
        <v>12683</v>
      </c>
      <c r="U103" t="s">
        <v>12684</v>
      </c>
      <c r="V103" t="s">
        <v>1137</v>
      </c>
      <c r="W103" t="s">
        <v>1137</v>
      </c>
      <c r="X103" t="s">
        <v>382</v>
      </c>
      <c r="Y103" t="s">
        <v>382</v>
      </c>
      <c r="Z103" t="s">
        <v>382</v>
      </c>
      <c r="AA103" t="s">
        <v>1137</v>
      </c>
      <c r="AB103" t="s">
        <v>12685</v>
      </c>
      <c r="AC103" t="s">
        <v>1137</v>
      </c>
      <c r="AD103" t="s">
        <v>1137</v>
      </c>
      <c r="AE103" t="s">
        <v>1137</v>
      </c>
      <c r="AF103" t="s">
        <v>382</v>
      </c>
      <c r="AG103" t="s">
        <v>382</v>
      </c>
      <c r="AH103" t="s">
        <v>382</v>
      </c>
      <c r="AI103" t="s">
        <v>1137</v>
      </c>
      <c r="AJ103" t="s">
        <v>12686</v>
      </c>
      <c r="AK103" t="s">
        <v>1137</v>
      </c>
      <c r="AL103" t="s">
        <v>1137</v>
      </c>
      <c r="AM103" t="s">
        <v>1137</v>
      </c>
      <c r="AN103" t="s">
        <v>382</v>
      </c>
      <c r="AO103" t="s">
        <v>382</v>
      </c>
      <c r="AP103" t="s">
        <v>382</v>
      </c>
      <c r="AQ103" t="s">
        <v>1137</v>
      </c>
      <c r="AR103" t="s">
        <v>12687</v>
      </c>
      <c r="AS103" t="s">
        <v>12688</v>
      </c>
      <c r="AT103" t="s">
        <v>1137</v>
      </c>
      <c r="AU103" t="s">
        <v>1137</v>
      </c>
      <c r="AV103" t="s">
        <v>382</v>
      </c>
      <c r="AW103" t="s">
        <v>382</v>
      </c>
      <c r="AX103" t="s">
        <v>382</v>
      </c>
    </row>
    <row r="104">
      <c r="A104" s="5" t="s">
        <v>382</v>
      </c>
      <c r="B104" t="s">
        <v>7654</v>
      </c>
      <c r="C104" t="s">
        <v>12689</v>
      </c>
      <c r="D104" t="s">
        <v>9754</v>
      </c>
      <c r="E104" t="s">
        <v>12690</v>
      </c>
      <c r="F104" t="s">
        <v>12691</v>
      </c>
      <c r="G104" t="s">
        <v>12692</v>
      </c>
      <c r="H104" t="s">
        <v>12693</v>
      </c>
      <c r="I104" t="s">
        <v>12694</v>
      </c>
      <c r="J104" t="s">
        <v>11591</v>
      </c>
      <c r="K104" t="s">
        <v>12695</v>
      </c>
      <c r="L104" t="s">
        <v>12696</v>
      </c>
      <c r="M104" t="s">
        <v>12697</v>
      </c>
      <c r="N104" t="s">
        <v>12698</v>
      </c>
      <c r="O104" t="s">
        <v>12699</v>
      </c>
      <c r="P104" t="s">
        <v>12700</v>
      </c>
      <c r="Q104" t="s">
        <v>12701</v>
      </c>
      <c r="R104" t="s">
        <v>11592</v>
      </c>
      <c r="S104" t="s">
        <v>12702</v>
      </c>
      <c r="T104" t="s">
        <v>12703</v>
      </c>
      <c r="U104" t="s">
        <v>12704</v>
      </c>
      <c r="V104" t="s">
        <v>12705</v>
      </c>
      <c r="W104" t="s">
        <v>12706</v>
      </c>
      <c r="X104" t="s">
        <v>12707</v>
      </c>
      <c r="Y104" t="s">
        <v>12708</v>
      </c>
      <c r="Z104" t="s">
        <v>11593</v>
      </c>
      <c r="AA104" t="s">
        <v>12709</v>
      </c>
      <c r="AB104" t="s">
        <v>12710</v>
      </c>
      <c r="AC104" t="s">
        <v>12711</v>
      </c>
      <c r="AD104" t="s">
        <v>12712</v>
      </c>
      <c r="AE104" t="s">
        <v>12713</v>
      </c>
      <c r="AF104" t="s">
        <v>12714</v>
      </c>
      <c r="AG104" t="s">
        <v>12715</v>
      </c>
      <c r="AH104" t="s">
        <v>11594</v>
      </c>
      <c r="AI104" t="s">
        <v>12716</v>
      </c>
      <c r="AJ104" t="s">
        <v>12717</v>
      </c>
      <c r="AK104" t="s">
        <v>12718</v>
      </c>
      <c r="AL104" t="s">
        <v>12719</v>
      </c>
      <c r="AM104" t="s">
        <v>12720</v>
      </c>
      <c r="AN104" t="s">
        <v>12721</v>
      </c>
      <c r="AO104" t="s">
        <v>12722</v>
      </c>
      <c r="AP104" t="s">
        <v>11595</v>
      </c>
      <c r="AQ104" t="s">
        <v>12723</v>
      </c>
      <c r="AR104" t="s">
        <v>12724</v>
      </c>
      <c r="AS104" t="s">
        <v>12725</v>
      </c>
      <c r="AT104" t="s">
        <v>12726</v>
      </c>
      <c r="AU104" t="s">
        <v>12727</v>
      </c>
      <c r="AV104" t="s">
        <v>12728</v>
      </c>
      <c r="AW104" t="s">
        <v>12729</v>
      </c>
      <c r="AX104" t="s">
        <v>11596</v>
      </c>
    </row>
    <row r="105">
      <c r="A105" s="5" t="s">
        <v>382</v>
      </c>
      <c r="B105" t="s">
        <v>7661</v>
      </c>
      <c r="C105" t="s">
        <v>382</v>
      </c>
      <c r="D105" t="s">
        <v>382</v>
      </c>
      <c r="E105" t="s">
        <v>382</v>
      </c>
      <c r="F105" t="s">
        <v>382</v>
      </c>
      <c r="G105" t="s">
        <v>382</v>
      </c>
      <c r="H105" t="s">
        <v>382</v>
      </c>
      <c r="I105" t="s">
        <v>382</v>
      </c>
      <c r="J105" t="s">
        <v>382</v>
      </c>
      <c r="K105" t="s">
        <v>382</v>
      </c>
      <c r="L105" t="s">
        <v>382</v>
      </c>
      <c r="M105" t="s">
        <v>382</v>
      </c>
      <c r="N105" t="s">
        <v>382</v>
      </c>
      <c r="O105" t="s">
        <v>382</v>
      </c>
      <c r="P105" t="s">
        <v>382</v>
      </c>
      <c r="Q105" t="s">
        <v>382</v>
      </c>
      <c r="R105" t="s">
        <v>382</v>
      </c>
      <c r="S105" t="s">
        <v>382</v>
      </c>
      <c r="T105" t="s">
        <v>382</v>
      </c>
      <c r="U105" t="s">
        <v>382</v>
      </c>
      <c r="V105" t="s">
        <v>382</v>
      </c>
      <c r="W105" t="s">
        <v>382</v>
      </c>
      <c r="X105" t="s">
        <v>382</v>
      </c>
      <c r="Y105" t="s">
        <v>382</v>
      </c>
      <c r="Z105" t="s">
        <v>382</v>
      </c>
      <c r="AA105" t="s">
        <v>382</v>
      </c>
      <c r="AB105" t="s">
        <v>382</v>
      </c>
      <c r="AC105" t="s">
        <v>382</v>
      </c>
      <c r="AD105" t="s">
        <v>382</v>
      </c>
      <c r="AE105" t="s">
        <v>382</v>
      </c>
      <c r="AF105" t="s">
        <v>382</v>
      </c>
      <c r="AG105" t="s">
        <v>382</v>
      </c>
      <c r="AH105" t="s">
        <v>382</v>
      </c>
      <c r="AI105" t="s">
        <v>382</v>
      </c>
      <c r="AJ105" t="s">
        <v>382</v>
      </c>
      <c r="AK105" t="s">
        <v>382</v>
      </c>
      <c r="AL105" t="s">
        <v>382</v>
      </c>
      <c r="AM105" t="s">
        <v>382</v>
      </c>
      <c r="AN105" t="s">
        <v>382</v>
      </c>
      <c r="AO105" t="s">
        <v>382</v>
      </c>
      <c r="AP105" t="s">
        <v>382</v>
      </c>
      <c r="AQ105" t="s">
        <v>382</v>
      </c>
      <c r="AR105" t="s">
        <v>382</v>
      </c>
      <c r="AS105" t="s">
        <v>382</v>
      </c>
      <c r="AT105" t="s">
        <v>382</v>
      </c>
      <c r="AU105" t="s">
        <v>382</v>
      </c>
      <c r="AV105" t="s">
        <v>382</v>
      </c>
      <c r="AW105" t="s">
        <v>382</v>
      </c>
      <c r="AX105" t="s">
        <v>382</v>
      </c>
    </row>
    <row r="106">
      <c r="A106" s="5" t="s">
        <v>382</v>
      </c>
      <c r="B106" t="s">
        <v>7667</v>
      </c>
      <c r="C106" t="s">
        <v>382</v>
      </c>
      <c r="D106" t="s">
        <v>382</v>
      </c>
      <c r="E106" t="s">
        <v>382</v>
      </c>
      <c r="F106" t="s">
        <v>382</v>
      </c>
      <c r="G106" t="s">
        <v>382</v>
      </c>
      <c r="H106" t="s">
        <v>382</v>
      </c>
      <c r="I106" t="s">
        <v>1137</v>
      </c>
      <c r="J106" t="s">
        <v>1137</v>
      </c>
      <c r="K106" t="s">
        <v>382</v>
      </c>
      <c r="L106" t="s">
        <v>382</v>
      </c>
      <c r="M106" t="s">
        <v>382</v>
      </c>
      <c r="N106" t="s">
        <v>382</v>
      </c>
      <c r="O106" t="s">
        <v>382</v>
      </c>
      <c r="P106" t="s">
        <v>382</v>
      </c>
      <c r="Q106" t="s">
        <v>1137</v>
      </c>
      <c r="R106" t="s">
        <v>1137</v>
      </c>
      <c r="S106" t="s">
        <v>382</v>
      </c>
      <c r="T106" t="s">
        <v>382</v>
      </c>
      <c r="U106" t="s">
        <v>382</v>
      </c>
      <c r="V106" t="s">
        <v>382</v>
      </c>
      <c r="W106" t="s">
        <v>382</v>
      </c>
      <c r="X106" t="s">
        <v>382</v>
      </c>
      <c r="Y106" t="s">
        <v>1137</v>
      </c>
      <c r="Z106" t="s">
        <v>1137</v>
      </c>
      <c r="AA106" t="s">
        <v>382</v>
      </c>
      <c r="AB106" t="s">
        <v>382</v>
      </c>
      <c r="AC106" t="s">
        <v>382</v>
      </c>
      <c r="AD106" t="s">
        <v>382</v>
      </c>
      <c r="AE106" t="s">
        <v>382</v>
      </c>
      <c r="AF106" t="s">
        <v>382</v>
      </c>
      <c r="AG106" t="s">
        <v>1137</v>
      </c>
      <c r="AH106" t="s">
        <v>1137</v>
      </c>
      <c r="AI106" t="s">
        <v>382</v>
      </c>
      <c r="AJ106" t="s">
        <v>382</v>
      </c>
      <c r="AK106" t="s">
        <v>382</v>
      </c>
      <c r="AL106" t="s">
        <v>382</v>
      </c>
      <c r="AM106" t="s">
        <v>382</v>
      </c>
      <c r="AN106" t="s">
        <v>382</v>
      </c>
      <c r="AO106" t="s">
        <v>1137</v>
      </c>
      <c r="AP106" t="s">
        <v>1137</v>
      </c>
      <c r="AQ106" t="s">
        <v>382</v>
      </c>
      <c r="AR106" t="s">
        <v>382</v>
      </c>
      <c r="AS106" t="s">
        <v>382</v>
      </c>
      <c r="AT106" t="s">
        <v>382</v>
      </c>
      <c r="AU106" t="s">
        <v>382</v>
      </c>
      <c r="AV106" t="s">
        <v>382</v>
      </c>
      <c r="AW106" t="s">
        <v>1137</v>
      </c>
      <c r="AX106" t="s">
        <v>1137</v>
      </c>
    </row>
    <row r="107">
      <c r="A107" s="5" t="s">
        <v>382</v>
      </c>
      <c r="B107" t="s">
        <v>7674</v>
      </c>
      <c r="C107" t="s">
        <v>382</v>
      </c>
      <c r="D107" t="s">
        <v>12730</v>
      </c>
      <c r="E107" t="s">
        <v>12731</v>
      </c>
      <c r="F107" t="s">
        <v>12732</v>
      </c>
      <c r="G107" t="s">
        <v>8040</v>
      </c>
      <c r="H107" t="s">
        <v>12733</v>
      </c>
      <c r="I107" t="s">
        <v>12734</v>
      </c>
      <c r="J107" t="s">
        <v>11597</v>
      </c>
      <c r="K107" t="s">
        <v>382</v>
      </c>
      <c r="L107" t="s">
        <v>12735</v>
      </c>
      <c r="M107" t="s">
        <v>12736</v>
      </c>
      <c r="N107" t="s">
        <v>12737</v>
      </c>
      <c r="O107" t="s">
        <v>12738</v>
      </c>
      <c r="P107" t="s">
        <v>12739</v>
      </c>
      <c r="Q107" t="s">
        <v>12740</v>
      </c>
      <c r="R107" t="s">
        <v>4748</v>
      </c>
      <c r="S107" t="s">
        <v>382</v>
      </c>
      <c r="T107" t="s">
        <v>12741</v>
      </c>
      <c r="U107" t="s">
        <v>12742</v>
      </c>
      <c r="V107" t="s">
        <v>12743</v>
      </c>
      <c r="W107" t="s">
        <v>12305</v>
      </c>
      <c r="X107" t="s">
        <v>12744</v>
      </c>
      <c r="Y107" t="s">
        <v>12745</v>
      </c>
      <c r="Z107" t="s">
        <v>11598</v>
      </c>
      <c r="AA107" t="s">
        <v>382</v>
      </c>
      <c r="AB107" t="s">
        <v>12746</v>
      </c>
      <c r="AC107" t="s">
        <v>12747</v>
      </c>
      <c r="AD107" t="s">
        <v>12748</v>
      </c>
      <c r="AE107" t="s">
        <v>12749</v>
      </c>
      <c r="AF107" t="s">
        <v>12750</v>
      </c>
      <c r="AG107" t="s">
        <v>12751</v>
      </c>
      <c r="AH107" t="s">
        <v>11599</v>
      </c>
      <c r="AI107" t="s">
        <v>382</v>
      </c>
      <c r="AJ107" t="s">
        <v>12752</v>
      </c>
      <c r="AK107" t="s">
        <v>12753</v>
      </c>
      <c r="AL107" t="s">
        <v>12754</v>
      </c>
      <c r="AM107" t="s">
        <v>7849</v>
      </c>
      <c r="AN107" t="s">
        <v>12755</v>
      </c>
      <c r="AO107" t="s">
        <v>12756</v>
      </c>
      <c r="AP107" t="s">
        <v>11600</v>
      </c>
      <c r="AQ107" t="s">
        <v>382</v>
      </c>
      <c r="AR107" t="s">
        <v>12757</v>
      </c>
      <c r="AS107" t="s">
        <v>12749</v>
      </c>
      <c r="AT107" t="s">
        <v>5230</v>
      </c>
      <c r="AU107" t="s">
        <v>5327</v>
      </c>
      <c r="AV107" t="s">
        <v>12758</v>
      </c>
      <c r="AW107" t="s">
        <v>12759</v>
      </c>
      <c r="AX107" t="s">
        <v>11601</v>
      </c>
    </row>
    <row r="108">
      <c r="A108" s="5" t="s">
        <v>382</v>
      </c>
      <c r="B108" t="s">
        <v>7681</v>
      </c>
      <c r="C108" t="s">
        <v>382</v>
      </c>
      <c r="D108" t="s">
        <v>12760</v>
      </c>
      <c r="E108" t="s">
        <v>12761</v>
      </c>
      <c r="F108" t="s">
        <v>12762</v>
      </c>
      <c r="G108" t="s">
        <v>12763</v>
      </c>
      <c r="H108" t="s">
        <v>12764</v>
      </c>
      <c r="I108" t="s">
        <v>12765</v>
      </c>
      <c r="J108" t="s">
        <v>11602</v>
      </c>
      <c r="K108" t="s">
        <v>382</v>
      </c>
      <c r="L108" t="s">
        <v>12766</v>
      </c>
      <c r="M108" t="s">
        <v>12767</v>
      </c>
      <c r="N108" t="s">
        <v>12768</v>
      </c>
      <c r="O108" t="s">
        <v>12769</v>
      </c>
      <c r="P108" t="s">
        <v>12770</v>
      </c>
      <c r="Q108" t="s">
        <v>12771</v>
      </c>
      <c r="R108" t="s">
        <v>11603</v>
      </c>
      <c r="S108" t="s">
        <v>382</v>
      </c>
      <c r="T108" t="s">
        <v>12772</v>
      </c>
      <c r="U108" t="s">
        <v>12773</v>
      </c>
      <c r="V108" t="s">
        <v>12774</v>
      </c>
      <c r="W108" t="s">
        <v>12775</v>
      </c>
      <c r="X108" t="s">
        <v>12776</v>
      </c>
      <c r="Y108" t="s">
        <v>12777</v>
      </c>
      <c r="Z108" t="s">
        <v>9202</v>
      </c>
      <c r="AA108" t="s">
        <v>382</v>
      </c>
      <c r="AB108" t="s">
        <v>12778</v>
      </c>
      <c r="AC108" t="s">
        <v>12779</v>
      </c>
      <c r="AD108" t="s">
        <v>12780</v>
      </c>
      <c r="AE108" t="s">
        <v>12781</v>
      </c>
      <c r="AF108" t="s">
        <v>12782</v>
      </c>
      <c r="AG108" t="s">
        <v>12783</v>
      </c>
      <c r="AH108" t="s">
        <v>11604</v>
      </c>
      <c r="AI108" t="s">
        <v>382</v>
      </c>
      <c r="AJ108" t="s">
        <v>12784</v>
      </c>
      <c r="AK108" t="s">
        <v>12785</v>
      </c>
      <c r="AL108" t="s">
        <v>12786</v>
      </c>
      <c r="AM108" t="s">
        <v>12787</v>
      </c>
      <c r="AN108" t="s">
        <v>12788</v>
      </c>
      <c r="AO108" t="s">
        <v>12789</v>
      </c>
      <c r="AP108" t="s">
        <v>11605</v>
      </c>
      <c r="AQ108" t="s">
        <v>382</v>
      </c>
      <c r="AR108" t="s">
        <v>12772</v>
      </c>
      <c r="AS108" t="s">
        <v>12790</v>
      </c>
      <c r="AT108" t="s">
        <v>12791</v>
      </c>
      <c r="AU108" t="s">
        <v>12792</v>
      </c>
      <c r="AV108" t="s">
        <v>12793</v>
      </c>
      <c r="AW108" t="s">
        <v>12794</v>
      </c>
      <c r="AX108" t="s">
        <v>11606</v>
      </c>
    </row>
    <row r="109">
      <c r="A109" s="5" t="s">
        <v>382</v>
      </c>
      <c r="B109" t="s">
        <v>7688</v>
      </c>
      <c r="C109" t="s">
        <v>382</v>
      </c>
      <c r="D109" t="s">
        <v>382</v>
      </c>
      <c r="E109" t="s">
        <v>382</v>
      </c>
      <c r="F109" t="s">
        <v>382</v>
      </c>
      <c r="G109" t="s">
        <v>382</v>
      </c>
      <c r="H109" t="s">
        <v>382</v>
      </c>
      <c r="I109" t="s">
        <v>382</v>
      </c>
      <c r="J109" t="s">
        <v>382</v>
      </c>
      <c r="K109" t="s">
        <v>382</v>
      </c>
      <c r="L109" t="s">
        <v>382</v>
      </c>
      <c r="M109" t="s">
        <v>382</v>
      </c>
      <c r="N109" t="s">
        <v>382</v>
      </c>
      <c r="O109" t="s">
        <v>382</v>
      </c>
      <c r="P109" t="s">
        <v>382</v>
      </c>
      <c r="Q109" t="s">
        <v>382</v>
      </c>
      <c r="R109" t="s">
        <v>382</v>
      </c>
      <c r="S109" t="s">
        <v>382</v>
      </c>
      <c r="T109" t="s">
        <v>382</v>
      </c>
      <c r="U109" t="s">
        <v>382</v>
      </c>
      <c r="V109" t="s">
        <v>382</v>
      </c>
      <c r="W109" t="s">
        <v>382</v>
      </c>
      <c r="X109" t="s">
        <v>382</v>
      </c>
      <c r="Y109" t="s">
        <v>382</v>
      </c>
      <c r="Z109" t="s">
        <v>382</v>
      </c>
      <c r="AA109" t="s">
        <v>382</v>
      </c>
      <c r="AB109" t="s">
        <v>382</v>
      </c>
      <c r="AC109" t="s">
        <v>382</v>
      </c>
      <c r="AD109" t="s">
        <v>382</v>
      </c>
      <c r="AE109" t="s">
        <v>382</v>
      </c>
      <c r="AF109" t="s">
        <v>382</v>
      </c>
      <c r="AG109" t="s">
        <v>382</v>
      </c>
      <c r="AH109" t="s">
        <v>382</v>
      </c>
      <c r="AI109" t="s">
        <v>382</v>
      </c>
      <c r="AJ109" t="s">
        <v>382</v>
      </c>
      <c r="AK109" t="s">
        <v>382</v>
      </c>
      <c r="AL109" t="s">
        <v>382</v>
      </c>
      <c r="AM109" t="s">
        <v>382</v>
      </c>
      <c r="AN109" t="s">
        <v>382</v>
      </c>
      <c r="AO109" t="s">
        <v>382</v>
      </c>
      <c r="AP109" t="s">
        <v>382</v>
      </c>
      <c r="AQ109" t="s">
        <v>382</v>
      </c>
      <c r="AR109" t="s">
        <v>382</v>
      </c>
      <c r="AS109" t="s">
        <v>382</v>
      </c>
      <c r="AT109" t="s">
        <v>382</v>
      </c>
      <c r="AU109" t="s">
        <v>382</v>
      </c>
      <c r="AV109" t="s">
        <v>382</v>
      </c>
      <c r="AW109" t="s">
        <v>382</v>
      </c>
      <c r="AX109" t="s">
        <v>382</v>
      </c>
    </row>
    <row r="110">
      <c r="A110" s="5" t="s">
        <v>382</v>
      </c>
      <c r="B110" t="s">
        <v>7695</v>
      </c>
      <c r="C110" t="s">
        <v>1137</v>
      </c>
      <c r="D110" t="s">
        <v>1137</v>
      </c>
      <c r="E110" t="s">
        <v>382</v>
      </c>
      <c r="F110" t="s">
        <v>1137</v>
      </c>
      <c r="G110" t="s">
        <v>382</v>
      </c>
      <c r="H110" t="s">
        <v>382</v>
      </c>
      <c r="I110" t="s">
        <v>382</v>
      </c>
      <c r="J110" t="s">
        <v>1137</v>
      </c>
      <c r="K110" t="s">
        <v>1137</v>
      </c>
      <c r="L110" t="s">
        <v>1137</v>
      </c>
      <c r="M110" t="s">
        <v>382</v>
      </c>
      <c r="N110" t="s">
        <v>1137</v>
      </c>
      <c r="O110" t="s">
        <v>382</v>
      </c>
      <c r="P110" t="s">
        <v>382</v>
      </c>
      <c r="Q110" t="s">
        <v>382</v>
      </c>
      <c r="R110" t="s">
        <v>1137</v>
      </c>
      <c r="S110" t="s">
        <v>1137</v>
      </c>
      <c r="T110" t="s">
        <v>1137</v>
      </c>
      <c r="U110" t="s">
        <v>382</v>
      </c>
      <c r="V110" t="s">
        <v>1137</v>
      </c>
      <c r="W110" t="s">
        <v>382</v>
      </c>
      <c r="X110" t="s">
        <v>382</v>
      </c>
      <c r="Y110" t="s">
        <v>382</v>
      </c>
      <c r="Z110" t="s">
        <v>1137</v>
      </c>
      <c r="AA110" t="s">
        <v>1137</v>
      </c>
      <c r="AB110" t="s">
        <v>1137</v>
      </c>
      <c r="AC110" t="s">
        <v>382</v>
      </c>
      <c r="AD110" t="s">
        <v>1137</v>
      </c>
      <c r="AE110" t="s">
        <v>382</v>
      </c>
      <c r="AF110" t="s">
        <v>382</v>
      </c>
      <c r="AG110" t="s">
        <v>382</v>
      </c>
      <c r="AH110" t="s">
        <v>1137</v>
      </c>
      <c r="AI110" t="s">
        <v>1137</v>
      </c>
      <c r="AJ110" t="s">
        <v>1137</v>
      </c>
      <c r="AK110" t="s">
        <v>382</v>
      </c>
      <c r="AL110" t="s">
        <v>1137</v>
      </c>
      <c r="AM110" t="s">
        <v>382</v>
      </c>
      <c r="AN110" t="s">
        <v>382</v>
      </c>
      <c r="AO110" t="s">
        <v>382</v>
      </c>
      <c r="AP110" t="s">
        <v>382</v>
      </c>
      <c r="AQ110" t="s">
        <v>1137</v>
      </c>
      <c r="AR110" t="s">
        <v>1137</v>
      </c>
      <c r="AS110" t="s">
        <v>382</v>
      </c>
      <c r="AT110" t="s">
        <v>1137</v>
      </c>
      <c r="AU110" t="s">
        <v>382</v>
      </c>
      <c r="AV110" t="s">
        <v>382</v>
      </c>
      <c r="AW110" t="s">
        <v>382</v>
      </c>
      <c r="AX110" t="s">
        <v>1137</v>
      </c>
    </row>
    <row r="111">
      <c r="A111" s="5" t="s">
        <v>382</v>
      </c>
      <c r="B111" t="s">
        <v>7702</v>
      </c>
      <c r="C111" t="s">
        <v>382</v>
      </c>
      <c r="D111" t="s">
        <v>1137</v>
      </c>
      <c r="E111" t="s">
        <v>1137</v>
      </c>
      <c r="F111" t="s">
        <v>1137</v>
      </c>
      <c r="G111" t="s">
        <v>1137</v>
      </c>
      <c r="H111" t="s">
        <v>1137</v>
      </c>
      <c r="I111" t="s">
        <v>1137</v>
      </c>
      <c r="J111" t="s">
        <v>1137</v>
      </c>
      <c r="K111" t="s">
        <v>382</v>
      </c>
      <c r="L111" t="s">
        <v>1137</v>
      </c>
      <c r="M111" t="s">
        <v>1137</v>
      </c>
      <c r="N111" t="s">
        <v>1137</v>
      </c>
      <c r="O111" t="s">
        <v>1137</v>
      </c>
      <c r="P111" t="s">
        <v>1137</v>
      </c>
      <c r="Q111" t="s">
        <v>1137</v>
      </c>
      <c r="R111" t="s">
        <v>1137</v>
      </c>
      <c r="S111" t="s">
        <v>382</v>
      </c>
      <c r="T111" t="s">
        <v>1137</v>
      </c>
      <c r="U111" t="s">
        <v>1137</v>
      </c>
      <c r="V111" t="s">
        <v>1137</v>
      </c>
      <c r="W111" t="s">
        <v>1137</v>
      </c>
      <c r="X111" t="s">
        <v>1137</v>
      </c>
      <c r="Y111" t="s">
        <v>1137</v>
      </c>
      <c r="Z111" t="s">
        <v>1137</v>
      </c>
      <c r="AA111" t="s">
        <v>382</v>
      </c>
      <c r="AB111" t="s">
        <v>1137</v>
      </c>
      <c r="AC111" t="s">
        <v>1137</v>
      </c>
      <c r="AD111" t="s">
        <v>1137</v>
      </c>
      <c r="AE111" t="s">
        <v>1137</v>
      </c>
      <c r="AF111" t="s">
        <v>1137</v>
      </c>
      <c r="AG111" t="s">
        <v>1137</v>
      </c>
      <c r="AH111" t="s">
        <v>1137</v>
      </c>
      <c r="AI111" t="s">
        <v>382</v>
      </c>
      <c r="AJ111" t="s">
        <v>1137</v>
      </c>
      <c r="AK111" t="s">
        <v>1137</v>
      </c>
      <c r="AL111" t="s">
        <v>1137</v>
      </c>
      <c r="AM111" t="s">
        <v>1137</v>
      </c>
      <c r="AN111" t="s">
        <v>382</v>
      </c>
      <c r="AO111" t="s">
        <v>1137</v>
      </c>
      <c r="AP111" t="s">
        <v>1137</v>
      </c>
      <c r="AQ111" t="s">
        <v>382</v>
      </c>
      <c r="AR111" t="s">
        <v>1137</v>
      </c>
      <c r="AS111" t="s">
        <v>1137</v>
      </c>
      <c r="AT111" t="s">
        <v>1137</v>
      </c>
      <c r="AU111" t="s">
        <v>1137</v>
      </c>
      <c r="AV111" t="s">
        <v>1137</v>
      </c>
      <c r="AW111" t="s">
        <v>1137</v>
      </c>
      <c r="AX111" t="s">
        <v>1137</v>
      </c>
    </row>
    <row r="112">
      <c r="A112" s="5" t="s">
        <v>382</v>
      </c>
      <c r="B112" t="s">
        <v>7709</v>
      </c>
      <c r="C112" t="s">
        <v>12795</v>
      </c>
      <c r="D112" t="s">
        <v>2292</v>
      </c>
      <c r="E112" t="s">
        <v>12796</v>
      </c>
      <c r="F112" t="s">
        <v>2974</v>
      </c>
      <c r="G112" t="s">
        <v>2244</v>
      </c>
      <c r="H112" t="s">
        <v>3322</v>
      </c>
      <c r="I112" t="s">
        <v>3312</v>
      </c>
      <c r="J112" t="s">
        <v>3345</v>
      </c>
      <c r="K112" t="s">
        <v>12797</v>
      </c>
      <c r="L112" t="s">
        <v>12798</v>
      </c>
      <c r="M112" t="s">
        <v>12799</v>
      </c>
      <c r="N112" t="s">
        <v>12800</v>
      </c>
      <c r="O112" t="s">
        <v>12801</v>
      </c>
      <c r="P112" t="s">
        <v>2672</v>
      </c>
      <c r="Q112" t="s">
        <v>12802</v>
      </c>
      <c r="R112" t="s">
        <v>11607</v>
      </c>
      <c r="S112" t="s">
        <v>12795</v>
      </c>
      <c r="T112" t="s">
        <v>12803</v>
      </c>
      <c r="U112" t="s">
        <v>12804</v>
      </c>
      <c r="V112" t="s">
        <v>12805</v>
      </c>
      <c r="W112" t="s">
        <v>12806</v>
      </c>
      <c r="X112" t="s">
        <v>3413</v>
      </c>
      <c r="Y112" t="s">
        <v>12807</v>
      </c>
      <c r="Z112" t="s">
        <v>11608</v>
      </c>
      <c r="AA112" t="s">
        <v>3416</v>
      </c>
      <c r="AB112" t="s">
        <v>12808</v>
      </c>
      <c r="AC112" t="s">
        <v>2394</v>
      </c>
      <c r="AD112" t="s">
        <v>12809</v>
      </c>
      <c r="AE112" t="s">
        <v>5512</v>
      </c>
      <c r="AF112" t="s">
        <v>12810</v>
      </c>
      <c r="AG112" t="s">
        <v>12811</v>
      </c>
      <c r="AH112" t="s">
        <v>1676</v>
      </c>
      <c r="AI112" t="s">
        <v>1314</v>
      </c>
      <c r="AJ112" t="s">
        <v>12812</v>
      </c>
      <c r="AK112" t="s">
        <v>12813</v>
      </c>
      <c r="AL112" t="s">
        <v>2312</v>
      </c>
      <c r="AM112" t="s">
        <v>12814</v>
      </c>
      <c r="AN112" t="s">
        <v>3130</v>
      </c>
      <c r="AO112" t="s">
        <v>12815</v>
      </c>
      <c r="AP112" t="s">
        <v>1676</v>
      </c>
      <c r="AQ112" t="s">
        <v>4036</v>
      </c>
      <c r="AR112" t="s">
        <v>12816</v>
      </c>
      <c r="AS112" t="s">
        <v>12817</v>
      </c>
      <c r="AT112" t="s">
        <v>1674</v>
      </c>
      <c r="AU112" t="s">
        <v>12818</v>
      </c>
      <c r="AV112" t="s">
        <v>2048</v>
      </c>
      <c r="AW112" t="s">
        <v>3337</v>
      </c>
      <c r="AX112" t="s">
        <v>11609</v>
      </c>
    </row>
    <row r="114">
      <c r="A114" t="s">
        <v>427</v>
      </c>
    </row>
    <row r="115">
      <c r="A115" t="s">
        <v>428</v>
      </c>
    </row>
    <row r="116">
      <c r="A116" t="s">
        <v>429</v>
      </c>
    </row>
    <row r="117">
      <c r="A117" t="s">
        <v>430</v>
      </c>
    </row>
    <row r="118">
      <c r="A118" t="s">
        <v>431</v>
      </c>
    </row>
    <row r="119">
      <c r="A119" t="s">
        <v>432</v>
      </c>
    </row>
    <row r="120">
      <c r="A120" t="s">
        <v>432</v>
      </c>
    </row>
    <row r="121">
      <c r="A121" t="s">
        <v>433</v>
      </c>
    </row>
    <row r="122">
      <c r="A122" t="s">
        <v>434</v>
      </c>
    </row>
    <row r="123">
      <c r="A123" t="s">
        <v>435</v>
      </c>
    </row>
    <row r="124">
      <c r="A124" t="s">
        <v>1528</v>
      </c>
    </row>
    <row r="125">
      <c r="A125" t="s">
        <v>1529</v>
      </c>
    </row>
    <row r="126">
      <c r="A126" t="s">
        <v>436</v>
      </c>
    </row>
    <row r="127">
      <c r="A127" t="s">
        <v>1063</v>
      </c>
    </row>
    <row r="128">
      <c r="A128" t="s">
        <v>382</v>
      </c>
    </row>
    <row r="129">
      <c r="A129" t="s">
        <v>438</v>
      </c>
    </row>
    <row r="130">
      <c r="A130" t="s">
        <v>1530</v>
      </c>
    </row>
    <row r="131">
      <c r="A131" t="s">
        <v>434</v>
      </c>
    </row>
    <row r="132">
      <c r="A132" t="s">
        <v>653</v>
      </c>
    </row>
    <row r="133">
      <c r="A133" t="s">
        <v>7715</v>
      </c>
    </row>
    <row r="134">
      <c r="A134" t="s">
        <v>7716</v>
      </c>
    </row>
    <row r="135">
      <c r="A135" t="s">
        <v>7717</v>
      </c>
    </row>
  </sheetData>
  <mergeCells count="1">
    <mergeCell ref="A3:AX3"/>
  </mergeCells>
  <pageMargins left="0.7" right="0.7" top="0.75" bottom="0.75" header="0.3" footer="0.3"/>
  <pageSetup paperSize="9" orientation="portrait" horizontalDpi="300" verticalDpi="300"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112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10123</v>
      </c>
      <c r="D4" s="2" t="s">
        <v>3270</v>
      </c>
      <c r="E4" s="2" t="s">
        <v>10124</v>
      </c>
      <c r="F4" s="2" t="s">
        <v>3272</v>
      </c>
      <c r="G4" s="2" t="s">
        <v>10125</v>
      </c>
      <c r="H4" s="2" t="s">
        <v>3274</v>
      </c>
      <c r="I4" s="2" t="s">
        <v>10126</v>
      </c>
      <c r="J4" s="2" t="s">
        <v>3276</v>
      </c>
      <c r="K4" s="2" t="s">
        <v>10127</v>
      </c>
      <c r="L4" s="2" t="s">
        <v>3278</v>
      </c>
      <c r="M4" s="2" t="s">
        <v>10128</v>
      </c>
      <c r="N4" s="2" t="s">
        <v>3280</v>
      </c>
    </row>
    <row r="5">
      <c r="A5" s="5" t="s">
        <v>382</v>
      </c>
      <c r="B5" t="s">
        <v>7185</v>
      </c>
      <c r="C5" t="s">
        <v>382</v>
      </c>
      <c r="D5" t="s">
        <v>11347</v>
      </c>
      <c r="E5" t="s">
        <v>382</v>
      </c>
      <c r="F5" t="s">
        <v>11348</v>
      </c>
      <c r="G5" t="s">
        <v>382</v>
      </c>
      <c r="H5" t="s">
        <v>11349</v>
      </c>
      <c r="I5" t="s">
        <v>382</v>
      </c>
      <c r="J5" t="s">
        <v>11350</v>
      </c>
      <c r="K5" t="s">
        <v>382</v>
      </c>
      <c r="L5" t="s">
        <v>11351</v>
      </c>
      <c r="M5" t="s">
        <v>382</v>
      </c>
      <c r="N5" t="s">
        <v>11352</v>
      </c>
    </row>
    <row r="6">
      <c r="A6" s="5" t="s">
        <v>382</v>
      </c>
      <c r="B6" t="s">
        <v>7192</v>
      </c>
      <c r="C6" t="s">
        <v>382</v>
      </c>
      <c r="D6" t="s">
        <v>382</v>
      </c>
      <c r="E6" t="s">
        <v>382</v>
      </c>
      <c r="F6" t="s">
        <v>382</v>
      </c>
      <c r="G6" t="s">
        <v>382</v>
      </c>
      <c r="H6" t="s">
        <v>382</v>
      </c>
      <c r="I6" t="s">
        <v>382</v>
      </c>
      <c r="J6" t="s">
        <v>382</v>
      </c>
      <c r="K6" t="s">
        <v>382</v>
      </c>
      <c r="L6" t="s">
        <v>382</v>
      </c>
      <c r="M6" t="s">
        <v>382</v>
      </c>
      <c r="N6" t="s">
        <v>382</v>
      </c>
    </row>
    <row r="7">
      <c r="A7" s="5" t="s">
        <v>382</v>
      </c>
      <c r="B7" t="s">
        <v>7199</v>
      </c>
      <c r="C7" t="s">
        <v>382</v>
      </c>
      <c r="D7" t="s">
        <v>382</v>
      </c>
      <c r="E7" t="s">
        <v>382</v>
      </c>
      <c r="F7" t="s">
        <v>382</v>
      </c>
      <c r="G7" t="s">
        <v>382</v>
      </c>
      <c r="H7" t="s">
        <v>382</v>
      </c>
      <c r="I7" t="s">
        <v>382</v>
      </c>
      <c r="J7" t="s">
        <v>382</v>
      </c>
      <c r="K7" t="s">
        <v>382</v>
      </c>
      <c r="L7" t="s">
        <v>382</v>
      </c>
      <c r="M7" t="s">
        <v>382</v>
      </c>
      <c r="N7" t="s">
        <v>382</v>
      </c>
    </row>
    <row r="8">
      <c r="A8" s="5" t="s">
        <v>382</v>
      </c>
      <c r="B8" t="s">
        <v>7205</v>
      </c>
      <c r="C8" t="s">
        <v>382</v>
      </c>
      <c r="D8" t="s">
        <v>382</v>
      </c>
      <c r="E8" t="s">
        <v>382</v>
      </c>
      <c r="F8" t="s">
        <v>382</v>
      </c>
      <c r="G8" t="s">
        <v>382</v>
      </c>
      <c r="H8" t="s">
        <v>382</v>
      </c>
      <c r="I8" t="s">
        <v>382</v>
      </c>
      <c r="J8" t="s">
        <v>382</v>
      </c>
      <c r="K8" t="s">
        <v>382</v>
      </c>
      <c r="L8" t="s">
        <v>382</v>
      </c>
      <c r="M8" t="s">
        <v>382</v>
      </c>
      <c r="N8" t="s">
        <v>382</v>
      </c>
    </row>
    <row r="9">
      <c r="A9" s="5" t="s">
        <v>382</v>
      </c>
      <c r="B9" t="s">
        <v>7212</v>
      </c>
      <c r="C9" t="s">
        <v>12819</v>
      </c>
      <c r="D9" t="s">
        <v>12820</v>
      </c>
      <c r="E9" t="s">
        <v>12821</v>
      </c>
      <c r="F9" t="s">
        <v>12822</v>
      </c>
      <c r="G9" t="s">
        <v>12823</v>
      </c>
      <c r="H9" t="s">
        <v>12824</v>
      </c>
      <c r="I9" t="s">
        <v>12823</v>
      </c>
      <c r="J9" t="s">
        <v>12825</v>
      </c>
      <c r="K9" t="s">
        <v>12826</v>
      </c>
      <c r="L9" t="s">
        <v>12827</v>
      </c>
      <c r="M9" t="s">
        <v>12828</v>
      </c>
      <c r="N9" t="s">
        <v>12829</v>
      </c>
    </row>
    <row r="10">
      <c r="A10" s="5" t="s">
        <v>382</v>
      </c>
      <c r="B10" t="s">
        <v>7213</v>
      </c>
      <c r="C10" t="s">
        <v>382</v>
      </c>
      <c r="D10" t="s">
        <v>382</v>
      </c>
      <c r="E10" t="s">
        <v>382</v>
      </c>
      <c r="F10" t="s">
        <v>382</v>
      </c>
      <c r="G10" t="s">
        <v>382</v>
      </c>
      <c r="H10" t="s">
        <v>382</v>
      </c>
      <c r="I10" t="s">
        <v>382</v>
      </c>
      <c r="J10" t="s">
        <v>382</v>
      </c>
      <c r="K10" t="s">
        <v>382</v>
      </c>
      <c r="L10" t="s">
        <v>382</v>
      </c>
      <c r="M10" t="s">
        <v>382</v>
      </c>
      <c r="N10" t="s">
        <v>382</v>
      </c>
    </row>
    <row r="11">
      <c r="A11" s="5" t="s">
        <v>382</v>
      </c>
      <c r="B11" t="s">
        <v>7219</v>
      </c>
      <c r="C11" t="s">
        <v>12830</v>
      </c>
      <c r="D11" t="s">
        <v>12831</v>
      </c>
      <c r="E11" t="s">
        <v>12832</v>
      </c>
      <c r="F11" t="s">
        <v>12833</v>
      </c>
      <c r="G11" t="s">
        <v>12834</v>
      </c>
      <c r="H11" t="s">
        <v>12835</v>
      </c>
      <c r="I11" t="s">
        <v>12836</v>
      </c>
      <c r="J11" t="s">
        <v>12837</v>
      </c>
      <c r="K11" t="s">
        <v>12838</v>
      </c>
      <c r="L11" t="s">
        <v>12839</v>
      </c>
      <c r="M11" t="s">
        <v>12840</v>
      </c>
      <c r="N11" t="s">
        <v>12841</v>
      </c>
    </row>
    <row r="12">
      <c r="A12" s="5" t="s">
        <v>382</v>
      </c>
      <c r="B12" t="s">
        <v>7226</v>
      </c>
      <c r="C12" t="s">
        <v>12842</v>
      </c>
      <c r="D12" t="s">
        <v>12843</v>
      </c>
      <c r="E12" t="s">
        <v>12844</v>
      </c>
      <c r="F12" t="s">
        <v>12845</v>
      </c>
      <c r="G12" t="s">
        <v>12846</v>
      </c>
      <c r="H12" t="s">
        <v>12847</v>
      </c>
      <c r="I12" t="s">
        <v>12848</v>
      </c>
      <c r="J12" t="s">
        <v>12849</v>
      </c>
      <c r="K12" t="s">
        <v>12850</v>
      </c>
      <c r="L12" t="s">
        <v>12851</v>
      </c>
      <c r="M12" t="s">
        <v>12852</v>
      </c>
      <c r="N12" t="s">
        <v>12853</v>
      </c>
    </row>
    <row r="13">
      <c r="A13" s="5" t="s">
        <v>382</v>
      </c>
      <c r="B13" t="s">
        <v>7233</v>
      </c>
      <c r="C13" t="s">
        <v>382</v>
      </c>
      <c r="D13" t="s">
        <v>382</v>
      </c>
      <c r="E13" t="s">
        <v>382</v>
      </c>
      <c r="F13" t="s">
        <v>382</v>
      </c>
      <c r="G13" t="s">
        <v>382</v>
      </c>
      <c r="H13" t="s">
        <v>382</v>
      </c>
      <c r="I13" t="s">
        <v>382</v>
      </c>
      <c r="J13" t="s">
        <v>382</v>
      </c>
      <c r="K13" t="s">
        <v>382</v>
      </c>
      <c r="L13" t="s">
        <v>382</v>
      </c>
      <c r="M13" t="s">
        <v>382</v>
      </c>
      <c r="N13" t="s">
        <v>382</v>
      </c>
    </row>
    <row r="14">
      <c r="A14" s="5" t="s">
        <v>382</v>
      </c>
      <c r="B14" t="s">
        <v>7240</v>
      </c>
      <c r="C14" t="s">
        <v>1137</v>
      </c>
      <c r="D14" t="s">
        <v>12854</v>
      </c>
      <c r="E14" t="s">
        <v>1137</v>
      </c>
      <c r="F14" t="s">
        <v>12855</v>
      </c>
      <c r="G14" t="s">
        <v>1137</v>
      </c>
      <c r="H14" t="s">
        <v>12856</v>
      </c>
      <c r="I14" t="s">
        <v>1137</v>
      </c>
      <c r="J14" t="s">
        <v>12857</v>
      </c>
      <c r="K14" t="s">
        <v>1137</v>
      </c>
      <c r="L14" t="s">
        <v>12858</v>
      </c>
      <c r="M14" t="s">
        <v>1137</v>
      </c>
      <c r="N14" t="s">
        <v>12859</v>
      </c>
    </row>
    <row r="15">
      <c r="A15" s="5" t="s">
        <v>382</v>
      </c>
      <c r="B15" t="s">
        <v>7247</v>
      </c>
      <c r="C15" t="s">
        <v>1137</v>
      </c>
      <c r="D15" t="s">
        <v>1137</v>
      </c>
      <c r="E15" t="s">
        <v>1137</v>
      </c>
      <c r="F15" t="s">
        <v>1137</v>
      </c>
      <c r="G15" t="s">
        <v>1137</v>
      </c>
      <c r="H15" t="s">
        <v>1137</v>
      </c>
      <c r="I15" t="s">
        <v>1137</v>
      </c>
      <c r="J15" t="s">
        <v>1137</v>
      </c>
      <c r="K15" t="s">
        <v>1137</v>
      </c>
      <c r="L15" t="s">
        <v>1137</v>
      </c>
      <c r="M15" t="s">
        <v>1137</v>
      </c>
      <c r="N15" t="s">
        <v>1137</v>
      </c>
    </row>
    <row r="16">
      <c r="A16" s="5" t="s">
        <v>382</v>
      </c>
      <c r="B16" t="s">
        <v>7254</v>
      </c>
      <c r="C16" t="s">
        <v>382</v>
      </c>
      <c r="D16" t="s">
        <v>382</v>
      </c>
      <c r="E16" t="s">
        <v>382</v>
      </c>
      <c r="F16" t="s">
        <v>382</v>
      </c>
      <c r="G16" t="s">
        <v>382</v>
      </c>
      <c r="H16" t="s">
        <v>382</v>
      </c>
      <c r="I16" t="s">
        <v>382</v>
      </c>
      <c r="J16" t="s">
        <v>382</v>
      </c>
      <c r="K16" t="s">
        <v>382</v>
      </c>
      <c r="L16" t="s">
        <v>382</v>
      </c>
      <c r="M16" t="s">
        <v>382</v>
      </c>
      <c r="N16" t="s">
        <v>382</v>
      </c>
    </row>
    <row r="17">
      <c r="A17" s="5" t="s">
        <v>382</v>
      </c>
      <c r="B17" t="s">
        <v>7261</v>
      </c>
      <c r="C17" t="s">
        <v>12860</v>
      </c>
      <c r="D17" t="s">
        <v>12861</v>
      </c>
      <c r="E17" t="s">
        <v>12862</v>
      </c>
      <c r="F17" t="s">
        <v>12863</v>
      </c>
      <c r="G17" t="s">
        <v>12864</v>
      </c>
      <c r="H17" t="s">
        <v>12865</v>
      </c>
      <c r="I17" t="s">
        <v>12866</v>
      </c>
      <c r="J17" t="s">
        <v>12867</v>
      </c>
      <c r="K17" t="s">
        <v>5812</v>
      </c>
      <c r="L17" t="s">
        <v>2484</v>
      </c>
      <c r="M17" t="s">
        <v>1390</v>
      </c>
      <c r="N17" t="s">
        <v>12868</v>
      </c>
    </row>
    <row r="18">
      <c r="A18" s="5" t="s">
        <v>382</v>
      </c>
      <c r="B18" t="s">
        <v>7267</v>
      </c>
      <c r="C18" t="s">
        <v>1137</v>
      </c>
      <c r="D18" t="s">
        <v>12869</v>
      </c>
      <c r="E18" t="s">
        <v>1137</v>
      </c>
      <c r="F18" t="s">
        <v>12870</v>
      </c>
      <c r="G18" t="s">
        <v>1137</v>
      </c>
      <c r="H18" t="s">
        <v>12871</v>
      </c>
      <c r="I18" t="s">
        <v>1137</v>
      </c>
      <c r="J18" t="s">
        <v>1137</v>
      </c>
      <c r="K18" t="s">
        <v>1137</v>
      </c>
      <c r="L18" t="s">
        <v>1137</v>
      </c>
      <c r="M18" t="s">
        <v>1137</v>
      </c>
      <c r="N18" t="s">
        <v>12872</v>
      </c>
    </row>
    <row r="19">
      <c r="A19" s="5" t="s">
        <v>382</v>
      </c>
      <c r="B19" t="s">
        <v>7271</v>
      </c>
      <c r="C19" t="s">
        <v>12873</v>
      </c>
      <c r="D19" t="s">
        <v>12874</v>
      </c>
      <c r="E19" t="s">
        <v>12875</v>
      </c>
      <c r="F19" t="s">
        <v>12876</v>
      </c>
      <c r="G19" t="s">
        <v>11109</v>
      </c>
      <c r="H19" t="s">
        <v>12877</v>
      </c>
      <c r="I19" t="s">
        <v>7668</v>
      </c>
      <c r="J19" t="s">
        <v>12878</v>
      </c>
      <c r="K19" t="s">
        <v>12879</v>
      </c>
      <c r="L19" t="s">
        <v>12880</v>
      </c>
      <c r="M19" t="s">
        <v>6455</v>
      </c>
      <c r="N19" t="s">
        <v>12881</v>
      </c>
    </row>
    <row r="20">
      <c r="A20" s="5" t="s">
        <v>382</v>
      </c>
      <c r="B20" t="s">
        <v>7272</v>
      </c>
      <c r="C20" t="s">
        <v>12882</v>
      </c>
      <c r="D20" t="s">
        <v>12883</v>
      </c>
      <c r="E20" t="s">
        <v>12884</v>
      </c>
      <c r="F20" t="s">
        <v>12885</v>
      </c>
      <c r="G20" t="s">
        <v>12886</v>
      </c>
      <c r="H20" t="s">
        <v>12886</v>
      </c>
      <c r="I20" t="s">
        <v>8050</v>
      </c>
      <c r="J20" t="s">
        <v>10428</v>
      </c>
      <c r="K20" t="s">
        <v>12887</v>
      </c>
      <c r="L20" t="s">
        <v>12888</v>
      </c>
      <c r="M20" t="s">
        <v>12889</v>
      </c>
      <c r="N20" t="s">
        <v>12890</v>
      </c>
    </row>
    <row r="21">
      <c r="A21" s="5" t="s">
        <v>382</v>
      </c>
      <c r="B21" t="s">
        <v>7279</v>
      </c>
      <c r="C21" t="s">
        <v>12891</v>
      </c>
      <c r="D21" t="s">
        <v>4389</v>
      </c>
      <c r="E21" t="s">
        <v>12892</v>
      </c>
      <c r="F21" t="s">
        <v>12893</v>
      </c>
      <c r="G21" t="s">
        <v>12894</v>
      </c>
      <c r="H21" t="s">
        <v>12895</v>
      </c>
      <c r="I21" t="s">
        <v>12896</v>
      </c>
      <c r="J21" t="s">
        <v>12897</v>
      </c>
      <c r="K21" t="s">
        <v>12898</v>
      </c>
      <c r="L21" t="s">
        <v>12899</v>
      </c>
      <c r="M21" t="s">
        <v>12900</v>
      </c>
      <c r="N21" t="s">
        <v>12901</v>
      </c>
    </row>
    <row r="22">
      <c r="A22" s="5" t="s">
        <v>382</v>
      </c>
      <c r="B22" t="s">
        <v>7280</v>
      </c>
      <c r="C22" t="s">
        <v>12902</v>
      </c>
      <c r="D22" t="s">
        <v>12903</v>
      </c>
      <c r="E22" t="s">
        <v>12904</v>
      </c>
      <c r="F22" t="s">
        <v>6303</v>
      </c>
      <c r="G22" t="s">
        <v>8245</v>
      </c>
      <c r="H22" t="s">
        <v>12905</v>
      </c>
      <c r="I22" t="s">
        <v>12906</v>
      </c>
      <c r="J22" t="s">
        <v>11389</v>
      </c>
      <c r="K22" t="s">
        <v>12907</v>
      </c>
      <c r="L22" t="s">
        <v>12908</v>
      </c>
      <c r="M22" t="s">
        <v>12909</v>
      </c>
      <c r="N22" t="s">
        <v>12910</v>
      </c>
    </row>
    <row r="23">
      <c r="A23" s="5" t="s">
        <v>382</v>
      </c>
      <c r="B23" t="s">
        <v>7287</v>
      </c>
      <c r="C23" t="s">
        <v>12911</v>
      </c>
      <c r="D23" t="s">
        <v>12912</v>
      </c>
      <c r="E23" t="s">
        <v>12913</v>
      </c>
      <c r="F23" t="s">
        <v>12914</v>
      </c>
      <c r="G23" t="s">
        <v>12915</v>
      </c>
      <c r="H23" t="s">
        <v>1845</v>
      </c>
      <c r="I23" t="s">
        <v>12916</v>
      </c>
      <c r="J23" t="s">
        <v>12917</v>
      </c>
      <c r="K23" t="s">
        <v>12918</v>
      </c>
      <c r="L23" t="s">
        <v>12919</v>
      </c>
      <c r="M23" t="s">
        <v>3527</v>
      </c>
      <c r="N23" t="s">
        <v>12920</v>
      </c>
    </row>
    <row r="24">
      <c r="A24" s="5" t="s">
        <v>382</v>
      </c>
      <c r="B24" t="s">
        <v>7288</v>
      </c>
      <c r="C24" t="s">
        <v>12921</v>
      </c>
      <c r="D24" t="s">
        <v>12216</v>
      </c>
      <c r="E24" t="s">
        <v>12922</v>
      </c>
      <c r="F24" t="s">
        <v>12923</v>
      </c>
      <c r="G24" t="s">
        <v>12924</v>
      </c>
      <c r="H24" t="s">
        <v>12925</v>
      </c>
      <c r="I24" t="s">
        <v>12926</v>
      </c>
      <c r="J24" t="s">
        <v>12927</v>
      </c>
      <c r="K24" t="s">
        <v>12928</v>
      </c>
      <c r="L24" t="s">
        <v>12929</v>
      </c>
      <c r="M24" t="s">
        <v>10629</v>
      </c>
      <c r="N24" t="s">
        <v>11088</v>
      </c>
    </row>
    <row r="25">
      <c r="A25" s="5" t="s">
        <v>382</v>
      </c>
      <c r="B25" t="s">
        <v>7295</v>
      </c>
      <c r="C25" t="s">
        <v>382</v>
      </c>
      <c r="D25" t="s">
        <v>382</v>
      </c>
      <c r="E25" t="s">
        <v>382</v>
      </c>
      <c r="F25" t="s">
        <v>382</v>
      </c>
      <c r="G25" t="s">
        <v>382</v>
      </c>
      <c r="H25" t="s">
        <v>382</v>
      </c>
      <c r="I25" t="s">
        <v>382</v>
      </c>
      <c r="J25" t="s">
        <v>382</v>
      </c>
      <c r="K25" t="s">
        <v>382</v>
      </c>
      <c r="L25" t="s">
        <v>382</v>
      </c>
      <c r="M25" t="s">
        <v>382</v>
      </c>
      <c r="N25" t="s">
        <v>382</v>
      </c>
    </row>
    <row r="26">
      <c r="A26" s="5" t="s">
        <v>382</v>
      </c>
      <c r="B26" t="s">
        <v>7302</v>
      </c>
      <c r="C26" t="s">
        <v>1137</v>
      </c>
      <c r="D26" t="s">
        <v>1137</v>
      </c>
      <c r="E26" t="s">
        <v>1137</v>
      </c>
      <c r="F26" t="s">
        <v>1137</v>
      </c>
      <c r="G26" t="s">
        <v>1137</v>
      </c>
      <c r="H26" t="s">
        <v>1137</v>
      </c>
      <c r="I26" t="s">
        <v>1137</v>
      </c>
      <c r="J26" t="s">
        <v>1137</v>
      </c>
      <c r="K26" t="s">
        <v>1137</v>
      </c>
      <c r="L26" t="s">
        <v>1137</v>
      </c>
      <c r="M26" t="s">
        <v>1137</v>
      </c>
      <c r="N26" t="s">
        <v>1137</v>
      </c>
    </row>
    <row r="27">
      <c r="A27" s="5" t="s">
        <v>382</v>
      </c>
      <c r="B27" t="s">
        <v>7309</v>
      </c>
      <c r="C27" t="s">
        <v>10004</v>
      </c>
      <c r="D27" t="s">
        <v>12930</v>
      </c>
      <c r="E27" t="s">
        <v>12931</v>
      </c>
      <c r="F27" t="s">
        <v>12932</v>
      </c>
      <c r="G27" t="s">
        <v>12933</v>
      </c>
      <c r="H27" t="s">
        <v>12934</v>
      </c>
      <c r="I27" t="s">
        <v>1137</v>
      </c>
      <c r="J27" t="s">
        <v>1137</v>
      </c>
      <c r="K27" t="s">
        <v>1137</v>
      </c>
      <c r="L27" t="s">
        <v>1137</v>
      </c>
      <c r="M27" t="s">
        <v>12935</v>
      </c>
      <c r="N27" t="s">
        <v>12934</v>
      </c>
    </row>
    <row r="28">
      <c r="A28" s="5" t="s">
        <v>382</v>
      </c>
      <c r="B28" t="s">
        <v>7315</v>
      </c>
      <c r="C28" t="s">
        <v>11907</v>
      </c>
      <c r="D28" t="s">
        <v>12936</v>
      </c>
      <c r="E28" t="s">
        <v>11908</v>
      </c>
      <c r="F28" t="s">
        <v>12937</v>
      </c>
      <c r="G28" t="s">
        <v>11909</v>
      </c>
      <c r="H28" t="s">
        <v>12938</v>
      </c>
      <c r="I28" t="s">
        <v>11910</v>
      </c>
      <c r="J28" t="s">
        <v>12939</v>
      </c>
      <c r="K28" t="s">
        <v>11911</v>
      </c>
      <c r="L28" t="s">
        <v>12940</v>
      </c>
      <c r="M28" t="s">
        <v>11912</v>
      </c>
      <c r="N28" t="s">
        <v>12941</v>
      </c>
    </row>
    <row r="29">
      <c r="A29" s="5" t="s">
        <v>382</v>
      </c>
      <c r="B29" t="s">
        <v>7316</v>
      </c>
      <c r="C29" t="s">
        <v>12942</v>
      </c>
      <c r="D29" t="s">
        <v>12943</v>
      </c>
      <c r="E29" t="s">
        <v>12944</v>
      </c>
      <c r="F29" t="s">
        <v>12945</v>
      </c>
      <c r="G29" t="s">
        <v>12946</v>
      </c>
      <c r="H29" t="s">
        <v>12947</v>
      </c>
      <c r="I29" t="s">
        <v>11065</v>
      </c>
      <c r="J29" t="s">
        <v>12948</v>
      </c>
      <c r="K29" t="s">
        <v>12949</v>
      </c>
      <c r="L29" t="s">
        <v>12950</v>
      </c>
      <c r="M29" t="s">
        <v>12951</v>
      </c>
      <c r="N29" t="s">
        <v>12952</v>
      </c>
    </row>
    <row r="30">
      <c r="A30" s="5" t="s">
        <v>382</v>
      </c>
      <c r="B30" t="s">
        <v>7323</v>
      </c>
      <c r="C30" t="s">
        <v>12953</v>
      </c>
      <c r="D30" t="s">
        <v>12954</v>
      </c>
      <c r="E30" t="s">
        <v>12955</v>
      </c>
      <c r="F30" t="s">
        <v>12956</v>
      </c>
      <c r="G30" t="s">
        <v>12957</v>
      </c>
      <c r="H30" t="s">
        <v>8261</v>
      </c>
      <c r="I30" t="s">
        <v>12958</v>
      </c>
      <c r="J30" t="s">
        <v>12959</v>
      </c>
      <c r="K30" t="s">
        <v>12960</v>
      </c>
      <c r="L30" t="s">
        <v>12961</v>
      </c>
      <c r="M30" t="s">
        <v>12962</v>
      </c>
      <c r="N30" t="s">
        <v>12963</v>
      </c>
    </row>
    <row r="31">
      <c r="A31" s="5" t="s">
        <v>382</v>
      </c>
      <c r="B31" t="s">
        <v>7330</v>
      </c>
      <c r="C31" t="s">
        <v>12964</v>
      </c>
      <c r="D31" t="s">
        <v>12965</v>
      </c>
      <c r="E31" t="s">
        <v>12966</v>
      </c>
      <c r="F31" t="s">
        <v>12967</v>
      </c>
      <c r="G31" t="s">
        <v>12968</v>
      </c>
      <c r="H31" t="s">
        <v>12969</v>
      </c>
      <c r="I31" t="s">
        <v>12970</v>
      </c>
      <c r="J31" t="s">
        <v>12971</v>
      </c>
      <c r="K31" t="s">
        <v>12972</v>
      </c>
      <c r="L31" t="s">
        <v>12973</v>
      </c>
      <c r="M31" t="s">
        <v>12974</v>
      </c>
      <c r="N31" t="s">
        <v>12975</v>
      </c>
    </row>
    <row r="32">
      <c r="A32" s="5" t="s">
        <v>382</v>
      </c>
      <c r="B32" t="s">
        <v>7331</v>
      </c>
      <c r="C32" t="s">
        <v>1137</v>
      </c>
      <c r="D32" t="s">
        <v>1137</v>
      </c>
      <c r="E32" t="s">
        <v>1137</v>
      </c>
      <c r="F32" t="s">
        <v>1137</v>
      </c>
      <c r="G32" t="s">
        <v>1137</v>
      </c>
      <c r="H32" t="s">
        <v>1137</v>
      </c>
      <c r="I32" t="s">
        <v>1137</v>
      </c>
      <c r="J32" t="s">
        <v>1137</v>
      </c>
      <c r="K32" t="s">
        <v>1137</v>
      </c>
      <c r="L32" t="s">
        <v>1137</v>
      </c>
      <c r="M32" t="s">
        <v>1137</v>
      </c>
      <c r="N32" t="s">
        <v>1137</v>
      </c>
    </row>
    <row r="33">
      <c r="A33" s="5" t="s">
        <v>382</v>
      </c>
      <c r="B33" t="s">
        <v>7336</v>
      </c>
      <c r="C33" t="s">
        <v>382</v>
      </c>
      <c r="D33" t="s">
        <v>11430</v>
      </c>
      <c r="E33" t="s">
        <v>382</v>
      </c>
      <c r="F33" t="s">
        <v>11431</v>
      </c>
      <c r="G33" t="s">
        <v>382</v>
      </c>
      <c r="H33" t="s">
        <v>8205</v>
      </c>
      <c r="I33" t="s">
        <v>382</v>
      </c>
      <c r="J33" t="s">
        <v>11432</v>
      </c>
      <c r="K33" t="s">
        <v>382</v>
      </c>
      <c r="L33" t="s">
        <v>11433</v>
      </c>
      <c r="M33" t="s">
        <v>382</v>
      </c>
      <c r="N33" t="s">
        <v>11434</v>
      </c>
    </row>
    <row r="34">
      <c r="A34" s="5" t="s">
        <v>382</v>
      </c>
      <c r="B34" t="s">
        <v>7343</v>
      </c>
      <c r="C34" t="s">
        <v>1137</v>
      </c>
      <c r="D34" t="s">
        <v>1137</v>
      </c>
      <c r="E34" t="s">
        <v>1137</v>
      </c>
      <c r="F34" t="s">
        <v>1137</v>
      </c>
      <c r="G34" t="s">
        <v>1137</v>
      </c>
      <c r="H34" t="s">
        <v>1137</v>
      </c>
      <c r="I34" t="s">
        <v>1137</v>
      </c>
      <c r="J34" t="s">
        <v>1137</v>
      </c>
      <c r="K34" t="s">
        <v>1137</v>
      </c>
      <c r="L34" t="s">
        <v>1137</v>
      </c>
      <c r="M34" t="s">
        <v>1137</v>
      </c>
      <c r="N34" t="s">
        <v>1137</v>
      </c>
    </row>
    <row r="35">
      <c r="A35" s="5" t="s">
        <v>382</v>
      </c>
      <c r="B35" t="s">
        <v>7350</v>
      </c>
      <c r="C35" t="s">
        <v>382</v>
      </c>
      <c r="D35" t="s">
        <v>382</v>
      </c>
      <c r="E35" t="s">
        <v>382</v>
      </c>
      <c r="F35" t="s">
        <v>382</v>
      </c>
      <c r="G35" t="s">
        <v>382</v>
      </c>
      <c r="H35" t="s">
        <v>382</v>
      </c>
      <c r="I35" t="s">
        <v>382</v>
      </c>
      <c r="J35" t="s">
        <v>382</v>
      </c>
      <c r="K35" t="s">
        <v>382</v>
      </c>
      <c r="L35" t="s">
        <v>382</v>
      </c>
      <c r="M35" t="s">
        <v>382</v>
      </c>
      <c r="N35" t="s">
        <v>382</v>
      </c>
    </row>
    <row r="36">
      <c r="A36" s="5" t="s">
        <v>382</v>
      </c>
      <c r="B36" t="s">
        <v>7357</v>
      </c>
      <c r="C36" t="s">
        <v>12976</v>
      </c>
      <c r="D36" t="s">
        <v>12977</v>
      </c>
      <c r="E36" t="s">
        <v>12978</v>
      </c>
      <c r="F36" t="s">
        <v>12979</v>
      </c>
      <c r="G36" t="s">
        <v>12976</v>
      </c>
      <c r="H36" t="s">
        <v>12980</v>
      </c>
      <c r="I36" t="s">
        <v>7312</v>
      </c>
      <c r="J36" t="s">
        <v>1137</v>
      </c>
      <c r="K36" t="s">
        <v>7312</v>
      </c>
      <c r="L36" t="s">
        <v>12819</v>
      </c>
      <c r="M36" t="s">
        <v>12976</v>
      </c>
      <c r="N36" t="s">
        <v>12981</v>
      </c>
    </row>
    <row r="37">
      <c r="A37" s="5" t="s">
        <v>382</v>
      </c>
      <c r="B37" t="s">
        <v>7358</v>
      </c>
      <c r="C37" t="s">
        <v>382</v>
      </c>
      <c r="D37" t="s">
        <v>382</v>
      </c>
      <c r="E37" t="s">
        <v>382</v>
      </c>
      <c r="F37" t="s">
        <v>382</v>
      </c>
      <c r="G37" t="s">
        <v>382</v>
      </c>
      <c r="H37" t="s">
        <v>382</v>
      </c>
      <c r="I37" t="s">
        <v>382</v>
      </c>
      <c r="J37" t="s">
        <v>382</v>
      </c>
      <c r="K37" t="s">
        <v>382</v>
      </c>
      <c r="L37" t="s">
        <v>382</v>
      </c>
      <c r="M37" t="s">
        <v>382</v>
      </c>
      <c r="N37" t="s">
        <v>382</v>
      </c>
    </row>
    <row r="38">
      <c r="A38" s="5" t="s">
        <v>382</v>
      </c>
      <c r="B38" t="s">
        <v>7365</v>
      </c>
      <c r="C38" t="s">
        <v>382</v>
      </c>
      <c r="D38" t="s">
        <v>382</v>
      </c>
      <c r="E38" t="s">
        <v>382</v>
      </c>
      <c r="F38" t="s">
        <v>382</v>
      </c>
      <c r="G38" t="s">
        <v>382</v>
      </c>
      <c r="H38" t="s">
        <v>382</v>
      </c>
      <c r="I38" t="s">
        <v>382</v>
      </c>
      <c r="J38" t="s">
        <v>382</v>
      </c>
      <c r="K38" t="s">
        <v>382</v>
      </c>
      <c r="L38" t="s">
        <v>382</v>
      </c>
      <c r="M38" t="s">
        <v>382</v>
      </c>
      <c r="N38" t="s">
        <v>382</v>
      </c>
    </row>
    <row r="39">
      <c r="A39" s="5" t="s">
        <v>382</v>
      </c>
      <c r="B39" t="s">
        <v>7371</v>
      </c>
      <c r="C39" t="s">
        <v>12982</v>
      </c>
      <c r="D39" t="s">
        <v>12983</v>
      </c>
      <c r="E39" t="s">
        <v>12984</v>
      </c>
      <c r="F39" t="s">
        <v>12985</v>
      </c>
      <c r="G39" t="s">
        <v>12986</v>
      </c>
      <c r="H39" t="s">
        <v>12987</v>
      </c>
      <c r="I39" t="s">
        <v>12988</v>
      </c>
      <c r="J39" t="s">
        <v>12989</v>
      </c>
      <c r="K39" t="s">
        <v>12990</v>
      </c>
      <c r="L39" t="s">
        <v>12991</v>
      </c>
      <c r="M39" t="s">
        <v>12992</v>
      </c>
      <c r="N39" t="s">
        <v>12316</v>
      </c>
    </row>
    <row r="40">
      <c r="A40" s="5" t="s">
        <v>382</v>
      </c>
      <c r="B40" t="s">
        <v>7378</v>
      </c>
      <c r="C40" t="s">
        <v>382</v>
      </c>
      <c r="D40" t="s">
        <v>382</v>
      </c>
      <c r="E40" t="s">
        <v>382</v>
      </c>
      <c r="F40" t="s">
        <v>382</v>
      </c>
      <c r="G40" t="s">
        <v>382</v>
      </c>
      <c r="H40" t="s">
        <v>382</v>
      </c>
      <c r="I40" t="s">
        <v>382</v>
      </c>
      <c r="J40" t="s">
        <v>382</v>
      </c>
      <c r="K40" t="s">
        <v>382</v>
      </c>
      <c r="L40" t="s">
        <v>382</v>
      </c>
      <c r="M40" t="s">
        <v>382</v>
      </c>
      <c r="N40" t="s">
        <v>382</v>
      </c>
    </row>
    <row r="41">
      <c r="A41" s="5" t="s">
        <v>382</v>
      </c>
      <c r="B41" t="s">
        <v>7385</v>
      </c>
      <c r="C41" t="s">
        <v>12993</v>
      </c>
      <c r="D41" t="s">
        <v>12994</v>
      </c>
      <c r="E41" t="s">
        <v>12995</v>
      </c>
      <c r="F41" t="s">
        <v>12996</v>
      </c>
      <c r="G41" t="s">
        <v>12997</v>
      </c>
      <c r="H41" t="s">
        <v>12998</v>
      </c>
      <c r="I41" t="s">
        <v>12999</v>
      </c>
      <c r="J41" t="s">
        <v>10557</v>
      </c>
      <c r="K41" t="s">
        <v>13000</v>
      </c>
      <c r="L41" t="s">
        <v>13001</v>
      </c>
      <c r="M41" t="s">
        <v>13002</v>
      </c>
      <c r="N41" t="s">
        <v>13003</v>
      </c>
    </row>
    <row r="42">
      <c r="A42" s="5" t="s">
        <v>382</v>
      </c>
      <c r="B42" t="s">
        <v>7390</v>
      </c>
      <c r="C42" t="s">
        <v>382</v>
      </c>
      <c r="D42" t="s">
        <v>382</v>
      </c>
      <c r="E42" t="s">
        <v>382</v>
      </c>
      <c r="F42" t="s">
        <v>382</v>
      </c>
      <c r="G42" t="s">
        <v>382</v>
      </c>
      <c r="H42" t="s">
        <v>382</v>
      </c>
      <c r="I42" t="s">
        <v>382</v>
      </c>
      <c r="J42" t="s">
        <v>382</v>
      </c>
      <c r="K42" t="s">
        <v>382</v>
      </c>
      <c r="L42" t="s">
        <v>382</v>
      </c>
      <c r="M42" t="s">
        <v>382</v>
      </c>
      <c r="N42" t="s">
        <v>382</v>
      </c>
    </row>
    <row r="43">
      <c r="A43" s="5" t="s">
        <v>382</v>
      </c>
      <c r="B43" t="s">
        <v>7396</v>
      </c>
      <c r="C43" t="s">
        <v>12030</v>
      </c>
      <c r="D43" t="s">
        <v>13004</v>
      </c>
      <c r="E43" t="s">
        <v>12032</v>
      </c>
      <c r="F43" t="s">
        <v>13005</v>
      </c>
      <c r="G43" t="s">
        <v>8201</v>
      </c>
      <c r="H43" t="s">
        <v>13006</v>
      </c>
      <c r="I43" t="s">
        <v>12035</v>
      </c>
      <c r="J43" t="s">
        <v>13007</v>
      </c>
      <c r="K43" t="s">
        <v>12037</v>
      </c>
      <c r="L43" t="s">
        <v>13008</v>
      </c>
      <c r="M43" t="s">
        <v>12038</v>
      </c>
      <c r="N43" t="s">
        <v>13009</v>
      </c>
    </row>
    <row r="44">
      <c r="A44" s="5" t="s">
        <v>382</v>
      </c>
      <c r="B44" t="s">
        <v>7397</v>
      </c>
      <c r="C44" t="s">
        <v>13010</v>
      </c>
      <c r="D44" t="s">
        <v>13011</v>
      </c>
      <c r="E44" t="s">
        <v>13012</v>
      </c>
      <c r="F44" t="s">
        <v>13013</v>
      </c>
      <c r="G44" t="s">
        <v>7576</v>
      </c>
      <c r="H44" t="s">
        <v>13014</v>
      </c>
      <c r="I44" t="s">
        <v>13015</v>
      </c>
      <c r="J44" t="s">
        <v>13016</v>
      </c>
      <c r="K44" t="s">
        <v>13017</v>
      </c>
      <c r="L44" t="s">
        <v>13018</v>
      </c>
      <c r="M44" t="s">
        <v>13019</v>
      </c>
      <c r="N44" t="s">
        <v>13020</v>
      </c>
    </row>
    <row r="45">
      <c r="A45" s="5" t="s">
        <v>382</v>
      </c>
      <c r="B45" t="s">
        <v>7398</v>
      </c>
      <c r="C45" t="s">
        <v>382</v>
      </c>
      <c r="D45" t="s">
        <v>382</v>
      </c>
      <c r="E45" t="s">
        <v>382</v>
      </c>
      <c r="F45" t="s">
        <v>382</v>
      </c>
      <c r="G45" t="s">
        <v>382</v>
      </c>
      <c r="H45" t="s">
        <v>382</v>
      </c>
      <c r="I45" t="s">
        <v>382</v>
      </c>
      <c r="J45" t="s">
        <v>382</v>
      </c>
      <c r="K45" t="s">
        <v>382</v>
      </c>
      <c r="L45" t="s">
        <v>382</v>
      </c>
      <c r="M45" t="s">
        <v>382</v>
      </c>
      <c r="N45" t="s">
        <v>382</v>
      </c>
    </row>
    <row r="46">
      <c r="A46" s="5" t="s">
        <v>382</v>
      </c>
      <c r="B46" t="s">
        <v>7404</v>
      </c>
      <c r="C46" t="s">
        <v>13021</v>
      </c>
      <c r="D46" t="s">
        <v>13022</v>
      </c>
      <c r="E46" t="s">
        <v>13023</v>
      </c>
      <c r="F46" t="s">
        <v>13024</v>
      </c>
      <c r="G46" t="s">
        <v>13025</v>
      </c>
      <c r="H46" t="s">
        <v>13026</v>
      </c>
      <c r="I46" t="s">
        <v>13027</v>
      </c>
      <c r="J46" t="s">
        <v>13028</v>
      </c>
      <c r="K46" t="s">
        <v>1137</v>
      </c>
      <c r="L46" t="s">
        <v>1137</v>
      </c>
      <c r="M46" t="s">
        <v>13029</v>
      </c>
      <c r="N46" t="s">
        <v>13030</v>
      </c>
    </row>
    <row r="47">
      <c r="A47" s="5" t="s">
        <v>382</v>
      </c>
      <c r="B47" t="s">
        <v>7405</v>
      </c>
      <c r="C47" t="s">
        <v>13031</v>
      </c>
      <c r="D47" t="s">
        <v>13032</v>
      </c>
      <c r="E47" t="s">
        <v>13033</v>
      </c>
      <c r="F47" t="s">
        <v>13034</v>
      </c>
      <c r="G47" t="s">
        <v>13035</v>
      </c>
      <c r="H47" t="s">
        <v>13036</v>
      </c>
      <c r="I47" t="s">
        <v>13037</v>
      </c>
      <c r="J47" t="s">
        <v>13038</v>
      </c>
      <c r="K47" t="s">
        <v>1137</v>
      </c>
      <c r="L47" t="s">
        <v>1137</v>
      </c>
      <c r="M47" t="s">
        <v>13039</v>
      </c>
      <c r="N47" t="s">
        <v>13040</v>
      </c>
    </row>
    <row r="48">
      <c r="A48" s="5" t="s">
        <v>382</v>
      </c>
      <c r="B48" t="s">
        <v>7406</v>
      </c>
      <c r="C48" t="s">
        <v>1137</v>
      </c>
      <c r="D48" t="s">
        <v>1137</v>
      </c>
      <c r="E48" t="s">
        <v>1137</v>
      </c>
      <c r="F48" t="s">
        <v>1137</v>
      </c>
      <c r="G48" t="s">
        <v>1137</v>
      </c>
      <c r="H48" t="s">
        <v>1137</v>
      </c>
      <c r="I48" t="s">
        <v>1137</v>
      </c>
      <c r="J48" t="s">
        <v>1137</v>
      </c>
      <c r="K48" t="s">
        <v>1137</v>
      </c>
      <c r="L48" t="s">
        <v>1137</v>
      </c>
      <c r="M48" t="s">
        <v>1137</v>
      </c>
      <c r="N48" t="s">
        <v>1137</v>
      </c>
    </row>
    <row r="49">
      <c r="A49" s="5" t="s">
        <v>382</v>
      </c>
      <c r="B49" t="s">
        <v>7407</v>
      </c>
      <c r="C49" t="s">
        <v>13041</v>
      </c>
      <c r="D49" t="s">
        <v>2628</v>
      </c>
      <c r="E49" t="s">
        <v>13042</v>
      </c>
      <c r="F49" t="s">
        <v>13043</v>
      </c>
      <c r="G49" t="s">
        <v>6415</v>
      </c>
      <c r="H49" t="s">
        <v>13044</v>
      </c>
      <c r="I49" t="s">
        <v>3665</v>
      </c>
      <c r="J49" t="s">
        <v>13045</v>
      </c>
      <c r="K49" t="s">
        <v>13046</v>
      </c>
      <c r="L49" t="s">
        <v>4006</v>
      </c>
      <c r="M49" t="s">
        <v>6001</v>
      </c>
      <c r="N49" t="s">
        <v>13047</v>
      </c>
    </row>
    <row r="50">
      <c r="A50" s="5" t="s">
        <v>382</v>
      </c>
      <c r="B50" t="s">
        <v>7413</v>
      </c>
      <c r="C50" t="s">
        <v>382</v>
      </c>
      <c r="D50" t="s">
        <v>382</v>
      </c>
      <c r="E50" t="s">
        <v>382</v>
      </c>
      <c r="F50" t="s">
        <v>382</v>
      </c>
      <c r="G50" t="s">
        <v>382</v>
      </c>
      <c r="H50" t="s">
        <v>382</v>
      </c>
      <c r="I50" t="s">
        <v>382</v>
      </c>
      <c r="J50" t="s">
        <v>382</v>
      </c>
      <c r="K50" t="s">
        <v>382</v>
      </c>
      <c r="L50" t="s">
        <v>382</v>
      </c>
      <c r="M50" t="s">
        <v>382</v>
      </c>
      <c r="N50" t="s">
        <v>382</v>
      </c>
    </row>
    <row r="51">
      <c r="A51" s="5" t="s">
        <v>382</v>
      </c>
      <c r="B51" t="s">
        <v>7420</v>
      </c>
      <c r="C51" t="s">
        <v>13048</v>
      </c>
      <c r="D51" t="s">
        <v>13049</v>
      </c>
      <c r="E51" t="s">
        <v>13050</v>
      </c>
      <c r="F51" t="s">
        <v>13051</v>
      </c>
      <c r="G51" t="s">
        <v>13052</v>
      </c>
      <c r="H51" t="s">
        <v>13053</v>
      </c>
      <c r="I51" t="s">
        <v>13054</v>
      </c>
      <c r="J51" t="s">
        <v>13055</v>
      </c>
      <c r="K51" t="s">
        <v>13056</v>
      </c>
      <c r="L51" t="s">
        <v>13057</v>
      </c>
      <c r="M51" t="s">
        <v>13058</v>
      </c>
      <c r="N51" t="s">
        <v>13051</v>
      </c>
    </row>
    <row r="52">
      <c r="A52" s="5" t="s">
        <v>382</v>
      </c>
      <c r="B52" t="s">
        <v>7421</v>
      </c>
      <c r="C52" t="s">
        <v>382</v>
      </c>
      <c r="D52" t="s">
        <v>382</v>
      </c>
      <c r="E52" t="s">
        <v>382</v>
      </c>
      <c r="F52" t="s">
        <v>382</v>
      </c>
      <c r="G52" t="s">
        <v>382</v>
      </c>
      <c r="H52" t="s">
        <v>382</v>
      </c>
      <c r="I52" t="s">
        <v>382</v>
      </c>
      <c r="J52" t="s">
        <v>382</v>
      </c>
      <c r="K52" t="s">
        <v>382</v>
      </c>
      <c r="L52" t="s">
        <v>382</v>
      </c>
      <c r="M52" t="s">
        <v>382</v>
      </c>
      <c r="N52" t="s">
        <v>382</v>
      </c>
    </row>
    <row r="53">
      <c r="A53" s="5" t="s">
        <v>382</v>
      </c>
      <c r="B53" t="s">
        <v>7428</v>
      </c>
      <c r="C53" t="s">
        <v>13059</v>
      </c>
      <c r="D53" t="s">
        <v>13060</v>
      </c>
      <c r="E53" t="s">
        <v>13061</v>
      </c>
      <c r="F53" t="s">
        <v>13062</v>
      </c>
      <c r="G53" t="s">
        <v>13063</v>
      </c>
      <c r="H53" t="s">
        <v>13064</v>
      </c>
      <c r="I53" t="s">
        <v>13065</v>
      </c>
      <c r="J53" t="s">
        <v>13066</v>
      </c>
      <c r="K53" t="s">
        <v>13067</v>
      </c>
      <c r="L53" t="s">
        <v>13068</v>
      </c>
      <c r="M53" t="s">
        <v>13069</v>
      </c>
      <c r="N53" t="s">
        <v>13070</v>
      </c>
    </row>
    <row r="54">
      <c r="A54" s="5" t="s">
        <v>382</v>
      </c>
      <c r="B54" t="s">
        <v>7429</v>
      </c>
      <c r="C54" t="s">
        <v>13071</v>
      </c>
      <c r="D54" t="s">
        <v>13072</v>
      </c>
      <c r="E54" t="s">
        <v>4307</v>
      </c>
      <c r="F54" t="s">
        <v>13073</v>
      </c>
      <c r="G54" t="s">
        <v>13074</v>
      </c>
      <c r="H54" t="s">
        <v>13073</v>
      </c>
      <c r="I54" t="s">
        <v>10393</v>
      </c>
      <c r="J54" t="s">
        <v>13075</v>
      </c>
      <c r="K54" t="s">
        <v>12355</v>
      </c>
      <c r="L54" t="s">
        <v>13076</v>
      </c>
      <c r="M54" t="s">
        <v>13077</v>
      </c>
      <c r="N54" t="s">
        <v>6800</v>
      </c>
    </row>
    <row r="55">
      <c r="A55" s="5" t="s">
        <v>382</v>
      </c>
      <c r="B55" t="s">
        <v>7436</v>
      </c>
      <c r="C55" t="s">
        <v>382</v>
      </c>
      <c r="D55" t="s">
        <v>382</v>
      </c>
      <c r="E55" t="s">
        <v>382</v>
      </c>
      <c r="F55" t="s">
        <v>382</v>
      </c>
      <c r="G55" t="s">
        <v>382</v>
      </c>
      <c r="H55" t="s">
        <v>382</v>
      </c>
      <c r="I55" t="s">
        <v>382</v>
      </c>
      <c r="J55" t="s">
        <v>382</v>
      </c>
      <c r="K55" t="s">
        <v>382</v>
      </c>
      <c r="L55" t="s">
        <v>382</v>
      </c>
      <c r="M55" t="s">
        <v>382</v>
      </c>
      <c r="N55" t="s">
        <v>382</v>
      </c>
    </row>
    <row r="56">
      <c r="A56" s="5" t="s">
        <v>382</v>
      </c>
      <c r="B56" t="s">
        <v>7437</v>
      </c>
      <c r="C56" t="s">
        <v>13078</v>
      </c>
      <c r="D56" t="s">
        <v>13079</v>
      </c>
      <c r="E56" t="s">
        <v>13080</v>
      </c>
      <c r="F56" t="s">
        <v>13081</v>
      </c>
      <c r="G56" t="s">
        <v>13082</v>
      </c>
      <c r="H56" t="s">
        <v>13083</v>
      </c>
      <c r="I56" t="s">
        <v>13084</v>
      </c>
      <c r="J56" t="s">
        <v>13085</v>
      </c>
      <c r="K56" t="s">
        <v>13086</v>
      </c>
      <c r="L56" t="s">
        <v>13087</v>
      </c>
      <c r="M56" t="s">
        <v>13088</v>
      </c>
      <c r="N56" t="s">
        <v>13089</v>
      </c>
    </row>
    <row r="57">
      <c r="A57" s="5" t="s">
        <v>382</v>
      </c>
      <c r="B57" t="s">
        <v>7441</v>
      </c>
      <c r="C57" t="s">
        <v>382</v>
      </c>
      <c r="D57" t="s">
        <v>382</v>
      </c>
      <c r="E57" t="s">
        <v>382</v>
      </c>
      <c r="F57" t="s">
        <v>382</v>
      </c>
      <c r="G57" t="s">
        <v>382</v>
      </c>
      <c r="H57" t="s">
        <v>382</v>
      </c>
      <c r="I57" t="s">
        <v>382</v>
      </c>
      <c r="J57" t="s">
        <v>382</v>
      </c>
      <c r="K57" t="s">
        <v>382</v>
      </c>
      <c r="L57" t="s">
        <v>382</v>
      </c>
      <c r="M57" t="s">
        <v>382</v>
      </c>
      <c r="N57" t="s">
        <v>382</v>
      </c>
    </row>
    <row r="58">
      <c r="A58" s="5" t="s">
        <v>382</v>
      </c>
      <c r="B58" t="s">
        <v>7442</v>
      </c>
      <c r="C58" t="s">
        <v>13090</v>
      </c>
      <c r="D58" t="s">
        <v>13091</v>
      </c>
      <c r="E58" t="s">
        <v>13092</v>
      </c>
      <c r="F58" t="s">
        <v>13093</v>
      </c>
      <c r="G58" t="s">
        <v>13094</v>
      </c>
      <c r="H58" t="s">
        <v>2047</v>
      </c>
      <c r="I58" t="s">
        <v>13095</v>
      </c>
      <c r="J58" t="s">
        <v>4448</v>
      </c>
      <c r="K58" t="s">
        <v>4287</v>
      </c>
      <c r="L58" t="s">
        <v>3205</v>
      </c>
      <c r="M58" t="s">
        <v>13096</v>
      </c>
      <c r="N58" t="s">
        <v>13097</v>
      </c>
    </row>
    <row r="59">
      <c r="A59" s="5" t="s">
        <v>382</v>
      </c>
      <c r="B59" t="s">
        <v>7449</v>
      </c>
      <c r="C59" t="s">
        <v>13098</v>
      </c>
      <c r="D59" t="s">
        <v>13099</v>
      </c>
      <c r="E59" t="s">
        <v>13100</v>
      </c>
      <c r="F59" t="s">
        <v>13101</v>
      </c>
      <c r="G59" t="s">
        <v>13102</v>
      </c>
      <c r="H59" t="s">
        <v>13103</v>
      </c>
      <c r="I59" t="s">
        <v>13104</v>
      </c>
      <c r="J59" t="s">
        <v>13105</v>
      </c>
      <c r="K59" t="s">
        <v>13106</v>
      </c>
      <c r="L59" t="s">
        <v>13107</v>
      </c>
      <c r="M59" t="s">
        <v>11695</v>
      </c>
      <c r="N59" t="s">
        <v>13108</v>
      </c>
    </row>
    <row r="60">
      <c r="A60" s="5" t="s">
        <v>382</v>
      </c>
      <c r="B60" t="s">
        <v>7450</v>
      </c>
      <c r="C60" t="s">
        <v>382</v>
      </c>
      <c r="D60" t="s">
        <v>382</v>
      </c>
      <c r="E60" t="s">
        <v>382</v>
      </c>
      <c r="F60" t="s">
        <v>382</v>
      </c>
      <c r="G60" t="s">
        <v>382</v>
      </c>
      <c r="H60" t="s">
        <v>382</v>
      </c>
      <c r="I60" t="s">
        <v>382</v>
      </c>
      <c r="J60" t="s">
        <v>382</v>
      </c>
      <c r="K60" t="s">
        <v>382</v>
      </c>
      <c r="L60" t="s">
        <v>382</v>
      </c>
      <c r="M60" t="s">
        <v>382</v>
      </c>
      <c r="N60" t="s">
        <v>382</v>
      </c>
    </row>
    <row r="61">
      <c r="A61" s="5" t="s">
        <v>382</v>
      </c>
      <c r="B61" t="s">
        <v>7457</v>
      </c>
      <c r="C61" t="s">
        <v>4594</v>
      </c>
      <c r="D61" t="s">
        <v>13109</v>
      </c>
      <c r="E61" t="s">
        <v>13110</v>
      </c>
      <c r="F61" t="s">
        <v>2121</v>
      </c>
      <c r="G61" t="s">
        <v>13111</v>
      </c>
      <c r="H61" t="s">
        <v>13112</v>
      </c>
      <c r="I61" t="s">
        <v>13113</v>
      </c>
      <c r="J61" t="s">
        <v>13114</v>
      </c>
      <c r="K61" t="s">
        <v>10548</v>
      </c>
      <c r="L61" t="s">
        <v>13115</v>
      </c>
      <c r="M61" t="s">
        <v>13116</v>
      </c>
      <c r="N61" t="s">
        <v>6893</v>
      </c>
    </row>
    <row r="62">
      <c r="A62" s="5" t="s">
        <v>382</v>
      </c>
      <c r="B62" t="s">
        <v>7462</v>
      </c>
      <c r="C62" t="s">
        <v>382</v>
      </c>
      <c r="D62" t="s">
        <v>382</v>
      </c>
      <c r="E62" t="s">
        <v>382</v>
      </c>
      <c r="F62" t="s">
        <v>382</v>
      </c>
      <c r="G62" t="s">
        <v>382</v>
      </c>
      <c r="H62" t="s">
        <v>382</v>
      </c>
      <c r="I62" t="s">
        <v>382</v>
      </c>
      <c r="J62" t="s">
        <v>382</v>
      </c>
      <c r="K62" t="s">
        <v>382</v>
      </c>
      <c r="L62" t="s">
        <v>382</v>
      </c>
      <c r="M62" t="s">
        <v>382</v>
      </c>
      <c r="N62" t="s">
        <v>382</v>
      </c>
    </row>
    <row r="63">
      <c r="A63" s="5" t="s">
        <v>382</v>
      </c>
      <c r="B63" t="s">
        <v>7469</v>
      </c>
      <c r="C63" t="s">
        <v>382</v>
      </c>
      <c r="D63" t="s">
        <v>382</v>
      </c>
      <c r="E63" t="s">
        <v>382</v>
      </c>
      <c r="F63" t="s">
        <v>382</v>
      </c>
      <c r="G63" t="s">
        <v>382</v>
      </c>
      <c r="H63" t="s">
        <v>382</v>
      </c>
      <c r="I63" t="s">
        <v>382</v>
      </c>
      <c r="J63" t="s">
        <v>382</v>
      </c>
      <c r="K63" t="s">
        <v>382</v>
      </c>
      <c r="L63" t="s">
        <v>382</v>
      </c>
      <c r="M63" t="s">
        <v>382</v>
      </c>
      <c r="N63" t="s">
        <v>382</v>
      </c>
    </row>
    <row r="64">
      <c r="A64" s="5" t="s">
        <v>382</v>
      </c>
      <c r="B64" t="s">
        <v>7474</v>
      </c>
      <c r="C64" t="s">
        <v>13117</v>
      </c>
      <c r="D64" t="s">
        <v>13118</v>
      </c>
      <c r="E64" t="s">
        <v>13119</v>
      </c>
      <c r="F64" t="s">
        <v>13120</v>
      </c>
      <c r="G64" t="s">
        <v>13121</v>
      </c>
      <c r="H64" t="s">
        <v>13122</v>
      </c>
      <c r="I64" t="s">
        <v>13123</v>
      </c>
      <c r="J64" t="s">
        <v>13124</v>
      </c>
      <c r="K64" t="s">
        <v>13125</v>
      </c>
      <c r="L64" t="s">
        <v>13126</v>
      </c>
      <c r="M64" t="s">
        <v>13127</v>
      </c>
      <c r="N64" t="s">
        <v>13128</v>
      </c>
    </row>
    <row r="65">
      <c r="A65" s="5" t="s">
        <v>382</v>
      </c>
      <c r="B65" t="s">
        <v>7480</v>
      </c>
      <c r="C65" t="s">
        <v>1137</v>
      </c>
      <c r="D65" t="s">
        <v>13129</v>
      </c>
      <c r="E65" t="s">
        <v>1137</v>
      </c>
      <c r="F65" t="s">
        <v>13130</v>
      </c>
      <c r="G65" t="s">
        <v>1137</v>
      </c>
      <c r="H65" t="s">
        <v>13131</v>
      </c>
      <c r="I65" t="s">
        <v>1137</v>
      </c>
      <c r="J65" t="s">
        <v>7312</v>
      </c>
      <c r="K65" t="s">
        <v>1137</v>
      </c>
      <c r="L65" t="s">
        <v>13132</v>
      </c>
      <c r="M65" t="s">
        <v>1137</v>
      </c>
      <c r="N65" t="s">
        <v>7312</v>
      </c>
    </row>
    <row r="66">
      <c r="A66" s="5" t="s">
        <v>382</v>
      </c>
      <c r="B66" t="s">
        <v>7482</v>
      </c>
      <c r="C66" t="s">
        <v>382</v>
      </c>
      <c r="D66" t="s">
        <v>11514</v>
      </c>
      <c r="E66" t="s">
        <v>382</v>
      </c>
      <c r="F66" t="s">
        <v>11515</v>
      </c>
      <c r="G66" t="s">
        <v>382</v>
      </c>
      <c r="H66" t="s">
        <v>11516</v>
      </c>
      <c r="I66" t="s">
        <v>382</v>
      </c>
      <c r="J66" t="s">
        <v>11517</v>
      </c>
      <c r="K66" t="s">
        <v>382</v>
      </c>
      <c r="L66" t="s">
        <v>11518</v>
      </c>
      <c r="M66" t="s">
        <v>382</v>
      </c>
      <c r="N66" t="s">
        <v>11519</v>
      </c>
    </row>
    <row r="67">
      <c r="A67" s="5" t="s">
        <v>382</v>
      </c>
      <c r="B67" t="s">
        <v>7483</v>
      </c>
      <c r="C67" t="s">
        <v>1137</v>
      </c>
      <c r="D67" t="s">
        <v>1137</v>
      </c>
      <c r="E67" t="s">
        <v>1137</v>
      </c>
      <c r="F67" t="s">
        <v>1137</v>
      </c>
      <c r="G67" t="s">
        <v>1137</v>
      </c>
      <c r="H67" t="s">
        <v>1137</v>
      </c>
      <c r="I67" t="s">
        <v>1137</v>
      </c>
      <c r="J67" t="s">
        <v>1137</v>
      </c>
      <c r="K67" t="s">
        <v>1137</v>
      </c>
      <c r="L67" t="s">
        <v>1137</v>
      </c>
      <c r="M67" t="s">
        <v>1137</v>
      </c>
      <c r="N67" t="s">
        <v>1137</v>
      </c>
    </row>
    <row r="68">
      <c r="A68" s="5" t="s">
        <v>382</v>
      </c>
      <c r="B68" t="s">
        <v>7489</v>
      </c>
      <c r="C68" t="s">
        <v>11389</v>
      </c>
      <c r="D68" t="s">
        <v>12249</v>
      </c>
      <c r="E68" t="s">
        <v>13133</v>
      </c>
      <c r="F68" t="s">
        <v>13134</v>
      </c>
      <c r="G68" t="s">
        <v>12336</v>
      </c>
      <c r="H68" t="s">
        <v>13135</v>
      </c>
      <c r="I68" t="s">
        <v>13136</v>
      </c>
      <c r="J68" t="s">
        <v>2938</v>
      </c>
      <c r="K68" t="s">
        <v>13137</v>
      </c>
      <c r="L68" t="s">
        <v>13138</v>
      </c>
      <c r="M68" t="s">
        <v>13139</v>
      </c>
      <c r="N68" t="s">
        <v>1939</v>
      </c>
    </row>
    <row r="69">
      <c r="A69" s="5" t="s">
        <v>382</v>
      </c>
      <c r="B69" t="s">
        <v>7495</v>
      </c>
      <c r="C69" t="s">
        <v>1137</v>
      </c>
      <c r="D69" t="s">
        <v>1137</v>
      </c>
      <c r="E69" t="s">
        <v>1137</v>
      </c>
      <c r="F69" t="s">
        <v>1137</v>
      </c>
      <c r="G69" t="s">
        <v>1137</v>
      </c>
      <c r="H69" t="s">
        <v>1137</v>
      </c>
      <c r="I69" t="s">
        <v>1137</v>
      </c>
      <c r="J69" t="s">
        <v>1137</v>
      </c>
      <c r="K69" t="s">
        <v>1137</v>
      </c>
      <c r="L69" t="s">
        <v>1137</v>
      </c>
      <c r="M69" t="s">
        <v>1137</v>
      </c>
      <c r="N69" t="s">
        <v>1137</v>
      </c>
    </row>
    <row r="70">
      <c r="A70" s="5" t="s">
        <v>382</v>
      </c>
      <c r="B70" t="s">
        <v>7502</v>
      </c>
      <c r="C70" t="s">
        <v>382</v>
      </c>
      <c r="D70" t="s">
        <v>382</v>
      </c>
      <c r="E70" t="s">
        <v>382</v>
      </c>
      <c r="F70" t="s">
        <v>382</v>
      </c>
      <c r="G70" t="s">
        <v>382</v>
      </c>
      <c r="H70" t="s">
        <v>382</v>
      </c>
      <c r="I70" t="s">
        <v>382</v>
      </c>
      <c r="J70" t="s">
        <v>382</v>
      </c>
      <c r="K70" t="s">
        <v>382</v>
      </c>
      <c r="L70" t="s">
        <v>382</v>
      </c>
      <c r="M70" t="s">
        <v>382</v>
      </c>
      <c r="N70" t="s">
        <v>382</v>
      </c>
    </row>
    <row r="71">
      <c r="A71" s="5" t="s">
        <v>382</v>
      </c>
      <c r="B71" t="s">
        <v>7509</v>
      </c>
      <c r="C71" t="s">
        <v>7312</v>
      </c>
      <c r="D71" t="s">
        <v>1137</v>
      </c>
      <c r="E71" t="s">
        <v>13140</v>
      </c>
      <c r="F71" t="s">
        <v>1137</v>
      </c>
      <c r="G71" t="s">
        <v>7312</v>
      </c>
      <c r="H71" t="s">
        <v>1137</v>
      </c>
      <c r="I71" t="s">
        <v>1137</v>
      </c>
      <c r="J71" t="s">
        <v>1137</v>
      </c>
      <c r="K71" t="s">
        <v>1137</v>
      </c>
      <c r="L71" t="s">
        <v>1137</v>
      </c>
      <c r="M71" t="s">
        <v>13141</v>
      </c>
      <c r="N71" t="s">
        <v>1137</v>
      </c>
    </row>
    <row r="72">
      <c r="A72" s="5" t="s">
        <v>382</v>
      </c>
      <c r="B72" t="s">
        <v>7516</v>
      </c>
      <c r="C72" t="s">
        <v>13142</v>
      </c>
      <c r="D72" t="s">
        <v>13143</v>
      </c>
      <c r="E72" t="s">
        <v>13144</v>
      </c>
      <c r="F72" t="s">
        <v>13145</v>
      </c>
      <c r="G72" t="s">
        <v>13146</v>
      </c>
      <c r="H72" t="s">
        <v>13147</v>
      </c>
      <c r="I72" t="s">
        <v>13148</v>
      </c>
      <c r="J72" t="s">
        <v>13149</v>
      </c>
      <c r="K72" t="s">
        <v>13150</v>
      </c>
      <c r="L72" t="s">
        <v>13151</v>
      </c>
      <c r="M72" t="s">
        <v>13152</v>
      </c>
      <c r="N72" t="s">
        <v>13153</v>
      </c>
    </row>
    <row r="73">
      <c r="A73" s="5" t="s">
        <v>382</v>
      </c>
      <c r="B73" t="s">
        <v>7517</v>
      </c>
      <c r="C73" t="s">
        <v>13154</v>
      </c>
      <c r="D73" t="s">
        <v>13155</v>
      </c>
      <c r="E73" t="s">
        <v>13156</v>
      </c>
      <c r="F73" t="s">
        <v>13157</v>
      </c>
      <c r="G73" t="s">
        <v>13158</v>
      </c>
      <c r="H73" t="s">
        <v>13159</v>
      </c>
      <c r="I73" t="s">
        <v>13160</v>
      </c>
      <c r="J73" t="s">
        <v>13161</v>
      </c>
      <c r="K73" t="s">
        <v>1137</v>
      </c>
      <c r="L73" t="s">
        <v>13162</v>
      </c>
      <c r="M73" t="s">
        <v>13163</v>
      </c>
      <c r="N73" t="s">
        <v>9009</v>
      </c>
    </row>
    <row r="74">
      <c r="A74" s="5" t="s">
        <v>382</v>
      </c>
      <c r="B74" t="s">
        <v>7518</v>
      </c>
      <c r="C74" t="s">
        <v>12435</v>
      </c>
      <c r="D74" t="s">
        <v>13164</v>
      </c>
      <c r="E74" t="s">
        <v>12436</v>
      </c>
      <c r="F74" t="s">
        <v>13165</v>
      </c>
      <c r="G74" t="s">
        <v>12436</v>
      </c>
      <c r="H74" t="s">
        <v>13166</v>
      </c>
      <c r="I74" t="s">
        <v>1137</v>
      </c>
      <c r="J74" t="s">
        <v>13167</v>
      </c>
      <c r="K74" t="s">
        <v>12437</v>
      </c>
      <c r="L74" t="s">
        <v>13168</v>
      </c>
      <c r="M74" t="s">
        <v>12438</v>
      </c>
      <c r="N74" t="s">
        <v>13169</v>
      </c>
    </row>
    <row r="75">
      <c r="A75" s="5" t="s">
        <v>382</v>
      </c>
      <c r="B75" t="s">
        <v>7524</v>
      </c>
      <c r="C75" t="s">
        <v>13170</v>
      </c>
      <c r="D75" t="s">
        <v>13171</v>
      </c>
      <c r="E75" t="s">
        <v>13172</v>
      </c>
      <c r="F75" t="s">
        <v>13173</v>
      </c>
      <c r="G75" t="s">
        <v>13170</v>
      </c>
      <c r="H75" t="s">
        <v>13174</v>
      </c>
      <c r="I75" t="s">
        <v>1137</v>
      </c>
      <c r="J75" t="s">
        <v>1137</v>
      </c>
      <c r="K75" t="s">
        <v>1137</v>
      </c>
      <c r="L75" t="s">
        <v>1137</v>
      </c>
      <c r="M75" t="s">
        <v>13170</v>
      </c>
      <c r="N75" t="s">
        <v>13174</v>
      </c>
    </row>
    <row r="76">
      <c r="A76" s="5" t="s">
        <v>382</v>
      </c>
      <c r="B76" t="s">
        <v>7525</v>
      </c>
      <c r="C76" t="s">
        <v>13175</v>
      </c>
      <c r="D76" t="s">
        <v>12066</v>
      </c>
      <c r="E76" t="s">
        <v>13119</v>
      </c>
      <c r="F76" t="s">
        <v>13176</v>
      </c>
      <c r="G76" t="s">
        <v>13177</v>
      </c>
      <c r="H76" t="s">
        <v>13178</v>
      </c>
      <c r="I76" t="s">
        <v>13179</v>
      </c>
      <c r="J76" t="s">
        <v>13180</v>
      </c>
      <c r="K76" t="s">
        <v>13181</v>
      </c>
      <c r="L76" t="s">
        <v>13182</v>
      </c>
      <c r="M76" t="s">
        <v>13177</v>
      </c>
      <c r="N76" t="s">
        <v>13183</v>
      </c>
    </row>
    <row r="77">
      <c r="A77" s="5" t="s">
        <v>382</v>
      </c>
      <c r="B77" t="s">
        <v>7526</v>
      </c>
      <c r="C77" t="s">
        <v>382</v>
      </c>
      <c r="D77" t="s">
        <v>382</v>
      </c>
      <c r="E77" t="s">
        <v>382</v>
      </c>
      <c r="F77" t="s">
        <v>382</v>
      </c>
      <c r="G77" t="s">
        <v>382</v>
      </c>
      <c r="H77" t="s">
        <v>382</v>
      </c>
      <c r="I77" t="s">
        <v>382</v>
      </c>
      <c r="J77" t="s">
        <v>382</v>
      </c>
      <c r="K77" t="s">
        <v>382</v>
      </c>
      <c r="L77" t="s">
        <v>382</v>
      </c>
      <c r="M77" t="s">
        <v>382</v>
      </c>
      <c r="N77" t="s">
        <v>382</v>
      </c>
    </row>
    <row r="78">
      <c r="A78" s="5" t="s">
        <v>382</v>
      </c>
      <c r="B78" t="s">
        <v>7527</v>
      </c>
      <c r="C78" t="s">
        <v>1137</v>
      </c>
      <c r="D78" t="s">
        <v>1137</v>
      </c>
      <c r="E78" t="s">
        <v>1137</v>
      </c>
      <c r="F78" t="s">
        <v>1137</v>
      </c>
      <c r="G78" t="s">
        <v>1137</v>
      </c>
      <c r="H78" t="s">
        <v>1137</v>
      </c>
      <c r="I78" t="s">
        <v>1137</v>
      </c>
      <c r="J78" t="s">
        <v>1137</v>
      </c>
      <c r="K78" t="s">
        <v>1137</v>
      </c>
      <c r="L78" t="s">
        <v>1137</v>
      </c>
      <c r="M78" t="s">
        <v>1137</v>
      </c>
      <c r="N78" t="s">
        <v>1137</v>
      </c>
    </row>
    <row r="79">
      <c r="A79" s="5" t="s">
        <v>382</v>
      </c>
      <c r="B79" t="s">
        <v>7528</v>
      </c>
      <c r="C79" t="s">
        <v>1137</v>
      </c>
      <c r="D79" t="s">
        <v>1137</v>
      </c>
      <c r="E79" t="s">
        <v>1137</v>
      </c>
      <c r="F79" t="s">
        <v>1137</v>
      </c>
      <c r="G79" t="s">
        <v>1137</v>
      </c>
      <c r="H79" t="s">
        <v>1137</v>
      </c>
      <c r="I79" t="s">
        <v>1137</v>
      </c>
      <c r="J79" t="s">
        <v>1137</v>
      </c>
      <c r="K79" t="s">
        <v>1137</v>
      </c>
      <c r="L79" t="s">
        <v>1137</v>
      </c>
      <c r="M79" t="s">
        <v>1137</v>
      </c>
      <c r="N79" t="s">
        <v>1137</v>
      </c>
    </row>
    <row r="80">
      <c r="A80" s="5" t="s">
        <v>382</v>
      </c>
      <c r="B80" t="s">
        <v>7535</v>
      </c>
      <c r="C80" t="s">
        <v>13184</v>
      </c>
      <c r="D80" t="s">
        <v>13185</v>
      </c>
      <c r="E80" t="s">
        <v>13186</v>
      </c>
      <c r="F80" t="s">
        <v>13187</v>
      </c>
      <c r="G80" t="s">
        <v>13188</v>
      </c>
      <c r="H80" t="s">
        <v>13189</v>
      </c>
      <c r="I80" t="s">
        <v>13190</v>
      </c>
      <c r="J80" t="s">
        <v>13191</v>
      </c>
      <c r="K80" t="s">
        <v>13192</v>
      </c>
      <c r="L80" t="s">
        <v>13193</v>
      </c>
      <c r="M80" t="s">
        <v>13194</v>
      </c>
      <c r="N80" t="s">
        <v>13195</v>
      </c>
    </row>
    <row r="81">
      <c r="A81" s="5" t="s">
        <v>382</v>
      </c>
      <c r="B81" t="s">
        <v>7542</v>
      </c>
      <c r="C81" t="s">
        <v>13196</v>
      </c>
      <c r="D81" t="s">
        <v>13197</v>
      </c>
      <c r="E81" t="s">
        <v>13198</v>
      </c>
      <c r="F81" t="s">
        <v>13199</v>
      </c>
      <c r="G81" t="s">
        <v>13200</v>
      </c>
      <c r="H81" t="s">
        <v>12409</v>
      </c>
      <c r="I81" t="s">
        <v>13201</v>
      </c>
      <c r="J81" t="s">
        <v>13202</v>
      </c>
      <c r="K81" t="s">
        <v>1137</v>
      </c>
      <c r="L81" t="s">
        <v>1137</v>
      </c>
      <c r="M81" t="s">
        <v>13203</v>
      </c>
      <c r="N81" t="s">
        <v>13204</v>
      </c>
    </row>
    <row r="82">
      <c r="A82" s="5" t="s">
        <v>382</v>
      </c>
      <c r="B82" t="s">
        <v>7548</v>
      </c>
      <c r="C82" t="s">
        <v>1137</v>
      </c>
      <c r="D82" t="s">
        <v>1137</v>
      </c>
      <c r="E82" t="s">
        <v>1137</v>
      </c>
      <c r="F82" t="s">
        <v>1137</v>
      </c>
      <c r="G82" t="s">
        <v>1137</v>
      </c>
      <c r="H82" t="s">
        <v>1137</v>
      </c>
      <c r="I82" t="s">
        <v>1137</v>
      </c>
      <c r="J82" t="s">
        <v>1137</v>
      </c>
      <c r="K82" t="s">
        <v>1137</v>
      </c>
      <c r="L82" t="s">
        <v>1137</v>
      </c>
      <c r="M82" t="s">
        <v>1137</v>
      </c>
      <c r="N82" t="s">
        <v>1137</v>
      </c>
    </row>
    <row r="83">
      <c r="A83" s="5" t="s">
        <v>382</v>
      </c>
      <c r="B83" t="s">
        <v>7554</v>
      </c>
      <c r="C83" t="s">
        <v>1137</v>
      </c>
      <c r="D83" t="s">
        <v>1137</v>
      </c>
      <c r="E83" t="s">
        <v>1137</v>
      </c>
      <c r="F83" t="s">
        <v>1137</v>
      </c>
      <c r="G83" t="s">
        <v>1137</v>
      </c>
      <c r="H83" t="s">
        <v>1137</v>
      </c>
      <c r="I83" t="s">
        <v>1137</v>
      </c>
      <c r="J83" t="s">
        <v>1137</v>
      </c>
      <c r="K83" t="s">
        <v>1137</v>
      </c>
      <c r="L83" t="s">
        <v>1137</v>
      </c>
      <c r="M83" t="s">
        <v>1137</v>
      </c>
      <c r="N83" t="s">
        <v>1137</v>
      </c>
    </row>
    <row r="84">
      <c r="A84" s="5" t="s">
        <v>382</v>
      </c>
      <c r="B84" t="s">
        <v>7561</v>
      </c>
      <c r="C84" t="s">
        <v>12463</v>
      </c>
      <c r="D84" t="s">
        <v>13205</v>
      </c>
      <c r="E84" t="s">
        <v>12464</v>
      </c>
      <c r="F84" t="s">
        <v>13206</v>
      </c>
      <c r="G84" t="s">
        <v>12465</v>
      </c>
      <c r="H84" t="s">
        <v>9612</v>
      </c>
      <c r="I84" t="s">
        <v>12466</v>
      </c>
      <c r="J84" t="s">
        <v>13207</v>
      </c>
      <c r="K84" t="s">
        <v>12467</v>
      </c>
      <c r="L84" t="s">
        <v>13208</v>
      </c>
      <c r="M84" t="s">
        <v>12468</v>
      </c>
      <c r="N84" t="s">
        <v>13209</v>
      </c>
    </row>
    <row r="85">
      <c r="A85" s="5" t="s">
        <v>382</v>
      </c>
      <c r="B85" t="s">
        <v>7568</v>
      </c>
      <c r="C85" t="s">
        <v>13210</v>
      </c>
      <c r="D85" t="s">
        <v>13211</v>
      </c>
      <c r="E85" t="s">
        <v>13212</v>
      </c>
      <c r="F85" t="s">
        <v>13213</v>
      </c>
      <c r="G85" t="s">
        <v>13214</v>
      </c>
      <c r="H85" t="s">
        <v>13215</v>
      </c>
      <c r="I85" t="s">
        <v>13216</v>
      </c>
      <c r="J85" t="s">
        <v>13217</v>
      </c>
      <c r="K85" t="s">
        <v>13218</v>
      </c>
      <c r="L85" t="s">
        <v>13219</v>
      </c>
      <c r="M85" t="s">
        <v>13220</v>
      </c>
      <c r="N85" t="s">
        <v>13221</v>
      </c>
    </row>
    <row r="86">
      <c r="A86" s="5" t="s">
        <v>382</v>
      </c>
      <c r="B86" t="s">
        <v>7575</v>
      </c>
      <c r="C86" t="s">
        <v>382</v>
      </c>
      <c r="D86" t="s">
        <v>382</v>
      </c>
      <c r="E86" t="s">
        <v>382</v>
      </c>
      <c r="F86" t="s">
        <v>382</v>
      </c>
      <c r="G86" t="s">
        <v>382</v>
      </c>
      <c r="H86" t="s">
        <v>382</v>
      </c>
      <c r="I86" t="s">
        <v>382</v>
      </c>
      <c r="J86" t="s">
        <v>382</v>
      </c>
      <c r="K86" t="s">
        <v>382</v>
      </c>
      <c r="L86" t="s">
        <v>382</v>
      </c>
      <c r="M86" t="s">
        <v>382</v>
      </c>
      <c r="N86" t="s">
        <v>382</v>
      </c>
    </row>
    <row r="87">
      <c r="A87" s="5" t="s">
        <v>382</v>
      </c>
      <c r="B87" t="s">
        <v>7581</v>
      </c>
      <c r="C87" t="s">
        <v>13222</v>
      </c>
      <c r="D87" t="s">
        <v>13223</v>
      </c>
      <c r="E87" t="s">
        <v>13224</v>
      </c>
      <c r="F87" t="s">
        <v>13225</v>
      </c>
      <c r="G87" t="s">
        <v>13226</v>
      </c>
      <c r="H87" t="s">
        <v>13227</v>
      </c>
      <c r="I87" t="s">
        <v>13228</v>
      </c>
      <c r="J87" t="s">
        <v>13229</v>
      </c>
      <c r="K87" t="s">
        <v>13230</v>
      </c>
      <c r="L87" t="s">
        <v>13231</v>
      </c>
      <c r="M87" t="s">
        <v>13232</v>
      </c>
      <c r="N87" t="s">
        <v>13233</v>
      </c>
    </row>
    <row r="88">
      <c r="A88" s="5" t="s">
        <v>382</v>
      </c>
      <c r="B88" t="s">
        <v>7588</v>
      </c>
      <c r="C88" t="s">
        <v>382</v>
      </c>
      <c r="D88" t="s">
        <v>382</v>
      </c>
      <c r="E88" t="s">
        <v>382</v>
      </c>
      <c r="F88" t="s">
        <v>382</v>
      </c>
      <c r="G88" t="s">
        <v>382</v>
      </c>
      <c r="H88" t="s">
        <v>382</v>
      </c>
      <c r="I88" t="s">
        <v>382</v>
      </c>
      <c r="J88" t="s">
        <v>382</v>
      </c>
      <c r="K88" t="s">
        <v>382</v>
      </c>
      <c r="L88" t="s">
        <v>382</v>
      </c>
      <c r="M88" t="s">
        <v>382</v>
      </c>
      <c r="N88" t="s">
        <v>382</v>
      </c>
    </row>
    <row r="89">
      <c r="A89" s="5" t="s">
        <v>382</v>
      </c>
      <c r="B89" t="s">
        <v>7594</v>
      </c>
      <c r="C89" t="s">
        <v>13234</v>
      </c>
      <c r="D89" t="s">
        <v>10062</v>
      </c>
      <c r="E89" t="s">
        <v>13235</v>
      </c>
      <c r="F89" t="s">
        <v>13236</v>
      </c>
      <c r="G89" t="s">
        <v>12755</v>
      </c>
      <c r="H89" t="s">
        <v>13237</v>
      </c>
      <c r="I89" t="s">
        <v>13238</v>
      </c>
      <c r="J89" t="s">
        <v>13239</v>
      </c>
      <c r="K89" t="s">
        <v>13240</v>
      </c>
      <c r="L89" t="s">
        <v>13241</v>
      </c>
      <c r="M89" t="s">
        <v>13242</v>
      </c>
      <c r="N89" t="s">
        <v>13243</v>
      </c>
    </row>
    <row r="90">
      <c r="A90" s="5" t="s">
        <v>382</v>
      </c>
      <c r="B90" t="s">
        <v>7601</v>
      </c>
      <c r="C90" t="s">
        <v>1137</v>
      </c>
      <c r="D90" t="s">
        <v>13244</v>
      </c>
      <c r="E90" t="s">
        <v>1137</v>
      </c>
      <c r="F90" t="s">
        <v>13245</v>
      </c>
      <c r="G90" t="s">
        <v>1137</v>
      </c>
      <c r="H90" t="s">
        <v>13246</v>
      </c>
      <c r="I90" t="s">
        <v>1137</v>
      </c>
      <c r="J90" t="s">
        <v>1137</v>
      </c>
      <c r="K90" t="s">
        <v>1137</v>
      </c>
      <c r="L90" t="s">
        <v>1137</v>
      </c>
      <c r="M90" t="s">
        <v>1137</v>
      </c>
      <c r="N90" t="s">
        <v>13247</v>
      </c>
    </row>
    <row r="91">
      <c r="A91" s="5" t="s">
        <v>382</v>
      </c>
      <c r="B91" t="s">
        <v>7605</v>
      </c>
      <c r="C91" t="s">
        <v>382</v>
      </c>
      <c r="D91" t="s">
        <v>382</v>
      </c>
      <c r="E91" t="s">
        <v>382</v>
      </c>
      <c r="F91" t="s">
        <v>382</v>
      </c>
      <c r="G91" t="s">
        <v>382</v>
      </c>
      <c r="H91" t="s">
        <v>382</v>
      </c>
      <c r="I91" t="s">
        <v>382</v>
      </c>
      <c r="J91" t="s">
        <v>382</v>
      </c>
      <c r="K91" t="s">
        <v>382</v>
      </c>
      <c r="L91" t="s">
        <v>382</v>
      </c>
      <c r="M91" t="s">
        <v>382</v>
      </c>
      <c r="N91" t="s">
        <v>382</v>
      </c>
    </row>
    <row r="92">
      <c r="A92" s="5" t="s">
        <v>382</v>
      </c>
      <c r="B92" t="s">
        <v>7612</v>
      </c>
      <c r="C92" t="s">
        <v>382</v>
      </c>
      <c r="D92" t="s">
        <v>382</v>
      </c>
      <c r="E92" t="s">
        <v>382</v>
      </c>
      <c r="F92" t="s">
        <v>382</v>
      </c>
      <c r="G92" t="s">
        <v>382</v>
      </c>
      <c r="H92" t="s">
        <v>382</v>
      </c>
      <c r="I92" t="s">
        <v>382</v>
      </c>
      <c r="J92" t="s">
        <v>382</v>
      </c>
      <c r="K92" t="s">
        <v>382</v>
      </c>
      <c r="L92" t="s">
        <v>382</v>
      </c>
      <c r="M92" t="s">
        <v>382</v>
      </c>
      <c r="N92" t="s">
        <v>382</v>
      </c>
    </row>
    <row r="93">
      <c r="A93" s="5" t="s">
        <v>382</v>
      </c>
      <c r="B93" t="s">
        <v>7619</v>
      </c>
      <c r="C93" t="s">
        <v>1137</v>
      </c>
      <c r="D93" t="s">
        <v>1137</v>
      </c>
      <c r="E93" t="s">
        <v>1137</v>
      </c>
      <c r="F93" t="s">
        <v>1137</v>
      </c>
      <c r="G93" t="s">
        <v>1137</v>
      </c>
      <c r="H93" t="s">
        <v>1137</v>
      </c>
      <c r="I93" t="s">
        <v>1137</v>
      </c>
      <c r="J93" t="s">
        <v>1137</v>
      </c>
      <c r="K93" t="s">
        <v>1137</v>
      </c>
      <c r="L93" t="s">
        <v>1137</v>
      </c>
      <c r="M93" t="s">
        <v>1137</v>
      </c>
      <c r="N93" t="s">
        <v>1137</v>
      </c>
    </row>
    <row r="94">
      <c r="A94" s="5" t="s">
        <v>382</v>
      </c>
      <c r="B94" t="s">
        <v>7626</v>
      </c>
      <c r="C94" t="s">
        <v>382</v>
      </c>
      <c r="D94" t="s">
        <v>382</v>
      </c>
      <c r="E94" t="s">
        <v>382</v>
      </c>
      <c r="F94" t="s">
        <v>382</v>
      </c>
      <c r="G94" t="s">
        <v>382</v>
      </c>
      <c r="H94" t="s">
        <v>382</v>
      </c>
      <c r="I94" t="s">
        <v>382</v>
      </c>
      <c r="J94" t="s">
        <v>382</v>
      </c>
      <c r="K94" t="s">
        <v>382</v>
      </c>
      <c r="L94" t="s">
        <v>382</v>
      </c>
      <c r="M94" t="s">
        <v>382</v>
      </c>
      <c r="N94" t="s">
        <v>382</v>
      </c>
    </row>
    <row r="95">
      <c r="A95" s="5" t="s">
        <v>382</v>
      </c>
      <c r="B95" t="s">
        <v>7627</v>
      </c>
      <c r="C95" t="s">
        <v>382</v>
      </c>
      <c r="D95" t="s">
        <v>382</v>
      </c>
      <c r="E95" t="s">
        <v>382</v>
      </c>
      <c r="F95" t="s">
        <v>382</v>
      </c>
      <c r="G95" t="s">
        <v>382</v>
      </c>
      <c r="H95" t="s">
        <v>382</v>
      </c>
      <c r="I95" t="s">
        <v>382</v>
      </c>
      <c r="J95" t="s">
        <v>382</v>
      </c>
      <c r="K95" t="s">
        <v>382</v>
      </c>
      <c r="L95" t="s">
        <v>382</v>
      </c>
      <c r="M95" t="s">
        <v>382</v>
      </c>
      <c r="N95" t="s">
        <v>382</v>
      </c>
    </row>
    <row r="96">
      <c r="A96" s="5" t="s">
        <v>382</v>
      </c>
      <c r="B96" t="s">
        <v>7628</v>
      </c>
      <c r="C96" t="s">
        <v>13248</v>
      </c>
      <c r="D96" t="s">
        <v>13249</v>
      </c>
      <c r="E96" t="s">
        <v>13250</v>
      </c>
      <c r="F96" t="s">
        <v>13251</v>
      </c>
      <c r="G96" t="s">
        <v>7312</v>
      </c>
      <c r="H96" t="s">
        <v>13249</v>
      </c>
      <c r="I96" t="s">
        <v>1137</v>
      </c>
      <c r="J96" t="s">
        <v>1137</v>
      </c>
      <c r="K96" t="s">
        <v>1137</v>
      </c>
      <c r="L96" t="s">
        <v>13252</v>
      </c>
      <c r="M96" t="s">
        <v>7312</v>
      </c>
      <c r="N96" t="s">
        <v>13249</v>
      </c>
    </row>
    <row r="97">
      <c r="A97" s="5" t="s">
        <v>382</v>
      </c>
      <c r="B97" t="s">
        <v>7635</v>
      </c>
      <c r="C97" t="s">
        <v>13253</v>
      </c>
      <c r="D97" t="s">
        <v>4338</v>
      </c>
      <c r="E97" t="s">
        <v>13254</v>
      </c>
      <c r="F97" t="s">
        <v>13255</v>
      </c>
      <c r="G97" t="s">
        <v>13256</v>
      </c>
      <c r="H97" t="s">
        <v>13257</v>
      </c>
      <c r="I97" t="s">
        <v>13258</v>
      </c>
      <c r="J97" t="s">
        <v>13259</v>
      </c>
      <c r="K97" t="s">
        <v>13260</v>
      </c>
      <c r="L97" t="s">
        <v>13261</v>
      </c>
      <c r="M97" t="s">
        <v>8006</v>
      </c>
      <c r="N97" t="s">
        <v>13262</v>
      </c>
    </row>
    <row r="98">
      <c r="A98" s="5" t="s">
        <v>382</v>
      </c>
      <c r="B98" t="s">
        <v>7637</v>
      </c>
      <c r="C98" t="s">
        <v>3989</v>
      </c>
      <c r="D98" t="s">
        <v>13263</v>
      </c>
      <c r="E98" t="s">
        <v>12623</v>
      </c>
      <c r="F98" t="s">
        <v>13264</v>
      </c>
      <c r="G98" t="s">
        <v>12625</v>
      </c>
      <c r="H98" t="s">
        <v>13265</v>
      </c>
      <c r="I98" t="s">
        <v>12627</v>
      </c>
      <c r="J98" t="s">
        <v>13266</v>
      </c>
      <c r="K98" t="s">
        <v>12630</v>
      </c>
      <c r="L98" t="s">
        <v>13267</v>
      </c>
      <c r="M98" t="s">
        <v>12633</v>
      </c>
      <c r="N98" t="s">
        <v>13268</v>
      </c>
    </row>
    <row r="99">
      <c r="A99" s="5" t="s">
        <v>382</v>
      </c>
      <c r="B99" t="s">
        <v>7638</v>
      </c>
      <c r="C99" t="s">
        <v>382</v>
      </c>
      <c r="D99" t="s">
        <v>382</v>
      </c>
      <c r="E99" t="s">
        <v>382</v>
      </c>
      <c r="F99" t="s">
        <v>382</v>
      </c>
      <c r="G99" t="s">
        <v>382</v>
      </c>
      <c r="H99" t="s">
        <v>382</v>
      </c>
      <c r="I99" t="s">
        <v>382</v>
      </c>
      <c r="J99" t="s">
        <v>382</v>
      </c>
      <c r="K99" t="s">
        <v>382</v>
      </c>
      <c r="L99" t="s">
        <v>382</v>
      </c>
      <c r="M99" t="s">
        <v>382</v>
      </c>
      <c r="N99" t="s">
        <v>382</v>
      </c>
    </row>
    <row r="100">
      <c r="A100" s="5" t="s">
        <v>382</v>
      </c>
      <c r="B100" t="s">
        <v>7645</v>
      </c>
      <c r="C100" t="s">
        <v>13269</v>
      </c>
      <c r="D100" t="s">
        <v>13270</v>
      </c>
      <c r="E100" t="s">
        <v>13271</v>
      </c>
      <c r="F100" t="s">
        <v>13272</v>
      </c>
      <c r="G100" t="s">
        <v>13273</v>
      </c>
      <c r="H100" t="s">
        <v>13270</v>
      </c>
      <c r="I100" t="s">
        <v>13274</v>
      </c>
      <c r="J100" t="s">
        <v>13275</v>
      </c>
      <c r="K100" t="s">
        <v>13276</v>
      </c>
      <c r="L100" t="s">
        <v>13277</v>
      </c>
      <c r="M100" t="s">
        <v>13278</v>
      </c>
      <c r="N100" t="s">
        <v>13272</v>
      </c>
    </row>
    <row r="101">
      <c r="A101" s="5" t="s">
        <v>382</v>
      </c>
      <c r="B101" t="s">
        <v>7651</v>
      </c>
      <c r="C101" t="s">
        <v>382</v>
      </c>
      <c r="D101" t="s">
        <v>1137</v>
      </c>
      <c r="E101" t="s">
        <v>382</v>
      </c>
      <c r="F101" t="s">
        <v>1137</v>
      </c>
      <c r="G101" t="s">
        <v>382</v>
      </c>
      <c r="H101" t="s">
        <v>1137</v>
      </c>
      <c r="I101" t="s">
        <v>382</v>
      </c>
      <c r="J101" t="s">
        <v>1137</v>
      </c>
      <c r="K101" t="s">
        <v>382</v>
      </c>
      <c r="L101" t="s">
        <v>1137</v>
      </c>
      <c r="M101" t="s">
        <v>382</v>
      </c>
      <c r="N101" t="s">
        <v>1137</v>
      </c>
    </row>
    <row r="102">
      <c r="A102" s="5" t="s">
        <v>382</v>
      </c>
      <c r="B102" t="s">
        <v>7652</v>
      </c>
      <c r="C102" t="s">
        <v>13279</v>
      </c>
      <c r="D102" t="s">
        <v>13280</v>
      </c>
      <c r="E102" t="s">
        <v>13281</v>
      </c>
      <c r="F102" t="s">
        <v>13282</v>
      </c>
      <c r="G102" t="s">
        <v>13283</v>
      </c>
      <c r="H102" t="s">
        <v>13284</v>
      </c>
      <c r="I102" t="s">
        <v>13285</v>
      </c>
      <c r="J102" t="s">
        <v>13286</v>
      </c>
      <c r="K102" t="s">
        <v>13287</v>
      </c>
      <c r="L102" t="s">
        <v>13288</v>
      </c>
      <c r="M102" t="s">
        <v>13289</v>
      </c>
      <c r="N102" t="s">
        <v>13284</v>
      </c>
    </row>
    <row r="103">
      <c r="A103" s="5" t="s">
        <v>382</v>
      </c>
      <c r="B103" t="s">
        <v>7653</v>
      </c>
      <c r="C103" t="s">
        <v>382</v>
      </c>
      <c r="D103" t="s">
        <v>382</v>
      </c>
      <c r="E103" t="s">
        <v>382</v>
      </c>
      <c r="F103" t="s">
        <v>382</v>
      </c>
      <c r="G103" t="s">
        <v>382</v>
      </c>
      <c r="H103" t="s">
        <v>382</v>
      </c>
      <c r="I103" t="s">
        <v>382</v>
      </c>
      <c r="J103" t="s">
        <v>382</v>
      </c>
      <c r="K103" t="s">
        <v>382</v>
      </c>
      <c r="L103" t="s">
        <v>382</v>
      </c>
      <c r="M103" t="s">
        <v>382</v>
      </c>
      <c r="N103" t="s">
        <v>382</v>
      </c>
    </row>
    <row r="104">
      <c r="A104" s="5" t="s">
        <v>382</v>
      </c>
      <c r="B104" t="s">
        <v>7654</v>
      </c>
      <c r="C104" t="s">
        <v>13290</v>
      </c>
      <c r="D104" t="s">
        <v>13291</v>
      </c>
      <c r="E104" t="s">
        <v>13292</v>
      </c>
      <c r="F104" t="s">
        <v>13293</v>
      </c>
      <c r="G104" t="s">
        <v>13294</v>
      </c>
      <c r="H104" t="s">
        <v>13295</v>
      </c>
      <c r="I104" t="s">
        <v>13296</v>
      </c>
      <c r="J104" t="s">
        <v>13297</v>
      </c>
      <c r="K104" t="s">
        <v>13298</v>
      </c>
      <c r="L104" t="s">
        <v>4091</v>
      </c>
      <c r="M104" t="s">
        <v>13299</v>
      </c>
      <c r="N104" t="s">
        <v>13300</v>
      </c>
    </row>
    <row r="105">
      <c r="A105" s="5" t="s">
        <v>382</v>
      </c>
      <c r="B105" t="s">
        <v>7661</v>
      </c>
      <c r="C105" t="s">
        <v>382</v>
      </c>
      <c r="D105" t="s">
        <v>382</v>
      </c>
      <c r="E105" t="s">
        <v>382</v>
      </c>
      <c r="F105" t="s">
        <v>382</v>
      </c>
      <c r="G105" t="s">
        <v>382</v>
      </c>
      <c r="H105" t="s">
        <v>382</v>
      </c>
      <c r="I105" t="s">
        <v>382</v>
      </c>
      <c r="J105" t="s">
        <v>382</v>
      </c>
      <c r="K105" t="s">
        <v>382</v>
      </c>
      <c r="L105" t="s">
        <v>382</v>
      </c>
      <c r="M105" t="s">
        <v>382</v>
      </c>
      <c r="N105" t="s">
        <v>382</v>
      </c>
    </row>
    <row r="106">
      <c r="A106" s="5" t="s">
        <v>382</v>
      </c>
      <c r="B106" t="s">
        <v>7667</v>
      </c>
      <c r="C106" t="s">
        <v>1137</v>
      </c>
      <c r="D106" t="s">
        <v>1137</v>
      </c>
      <c r="E106" t="s">
        <v>1137</v>
      </c>
      <c r="F106" t="s">
        <v>1137</v>
      </c>
      <c r="G106" t="s">
        <v>1137</v>
      </c>
      <c r="H106" t="s">
        <v>1137</v>
      </c>
      <c r="I106" t="s">
        <v>1137</v>
      </c>
      <c r="J106" t="s">
        <v>1137</v>
      </c>
      <c r="K106" t="s">
        <v>1137</v>
      </c>
      <c r="L106" t="s">
        <v>1137</v>
      </c>
      <c r="M106" t="s">
        <v>1137</v>
      </c>
      <c r="N106" t="s">
        <v>1137</v>
      </c>
    </row>
    <row r="107">
      <c r="A107" s="5" t="s">
        <v>382</v>
      </c>
      <c r="B107" t="s">
        <v>7674</v>
      </c>
      <c r="C107" t="s">
        <v>13301</v>
      </c>
      <c r="D107" t="s">
        <v>13302</v>
      </c>
      <c r="E107" t="s">
        <v>5456</v>
      </c>
      <c r="F107" t="s">
        <v>13303</v>
      </c>
      <c r="G107" t="s">
        <v>13304</v>
      </c>
      <c r="H107" t="s">
        <v>13305</v>
      </c>
      <c r="I107" t="s">
        <v>9529</v>
      </c>
      <c r="J107" t="s">
        <v>13306</v>
      </c>
      <c r="K107" t="s">
        <v>1831</v>
      </c>
      <c r="L107" t="s">
        <v>3964</v>
      </c>
      <c r="M107" t="s">
        <v>13307</v>
      </c>
      <c r="N107" t="s">
        <v>13308</v>
      </c>
    </row>
    <row r="108">
      <c r="A108" s="5" t="s">
        <v>382</v>
      </c>
      <c r="B108" t="s">
        <v>7681</v>
      </c>
      <c r="C108" t="s">
        <v>13309</v>
      </c>
      <c r="D108" t="s">
        <v>13310</v>
      </c>
      <c r="E108" t="s">
        <v>13311</v>
      </c>
      <c r="F108" t="s">
        <v>13312</v>
      </c>
      <c r="G108" t="s">
        <v>13313</v>
      </c>
      <c r="H108" t="s">
        <v>13314</v>
      </c>
      <c r="I108" t="s">
        <v>13315</v>
      </c>
      <c r="J108" t="s">
        <v>13316</v>
      </c>
      <c r="K108" t="s">
        <v>13317</v>
      </c>
      <c r="L108" t="s">
        <v>13318</v>
      </c>
      <c r="M108" t="s">
        <v>13319</v>
      </c>
      <c r="N108" t="s">
        <v>13320</v>
      </c>
    </row>
    <row r="109">
      <c r="A109" s="5" t="s">
        <v>382</v>
      </c>
      <c r="B109" t="s">
        <v>7688</v>
      </c>
      <c r="C109" t="s">
        <v>382</v>
      </c>
      <c r="D109" t="s">
        <v>382</v>
      </c>
      <c r="E109" t="s">
        <v>382</v>
      </c>
      <c r="F109" t="s">
        <v>382</v>
      </c>
      <c r="G109" t="s">
        <v>382</v>
      </c>
      <c r="H109" t="s">
        <v>382</v>
      </c>
      <c r="I109" t="s">
        <v>382</v>
      </c>
      <c r="J109" t="s">
        <v>382</v>
      </c>
      <c r="K109" t="s">
        <v>382</v>
      </c>
      <c r="L109" t="s">
        <v>382</v>
      </c>
      <c r="M109" t="s">
        <v>382</v>
      </c>
      <c r="N109" t="s">
        <v>382</v>
      </c>
    </row>
    <row r="110">
      <c r="A110" s="5" t="s">
        <v>382</v>
      </c>
      <c r="B110" t="s">
        <v>7695</v>
      </c>
      <c r="C110" t="s">
        <v>382</v>
      </c>
      <c r="D110" t="s">
        <v>1137</v>
      </c>
      <c r="E110" t="s">
        <v>382</v>
      </c>
      <c r="F110" t="s">
        <v>1137</v>
      </c>
      <c r="G110" t="s">
        <v>382</v>
      </c>
      <c r="H110" t="s">
        <v>1137</v>
      </c>
      <c r="I110" t="s">
        <v>382</v>
      </c>
      <c r="J110" t="s">
        <v>1137</v>
      </c>
      <c r="K110" t="s">
        <v>382</v>
      </c>
      <c r="L110" t="s">
        <v>382</v>
      </c>
      <c r="M110" t="s">
        <v>382</v>
      </c>
      <c r="N110" t="s">
        <v>1137</v>
      </c>
    </row>
    <row r="111">
      <c r="A111" s="5" t="s">
        <v>382</v>
      </c>
      <c r="B111" t="s">
        <v>7702</v>
      </c>
      <c r="C111" t="s">
        <v>1137</v>
      </c>
      <c r="D111" t="s">
        <v>1137</v>
      </c>
      <c r="E111" t="s">
        <v>1137</v>
      </c>
      <c r="F111" t="s">
        <v>1137</v>
      </c>
      <c r="G111" t="s">
        <v>1137</v>
      </c>
      <c r="H111" t="s">
        <v>1137</v>
      </c>
      <c r="I111" t="s">
        <v>1137</v>
      </c>
      <c r="J111" t="s">
        <v>1137</v>
      </c>
      <c r="K111" t="s">
        <v>1137</v>
      </c>
      <c r="L111" t="s">
        <v>1137</v>
      </c>
      <c r="M111" t="s">
        <v>1137</v>
      </c>
      <c r="N111" t="s">
        <v>1137</v>
      </c>
    </row>
    <row r="112">
      <c r="A112" s="5" t="s">
        <v>382</v>
      </c>
      <c r="B112" t="s">
        <v>7709</v>
      </c>
      <c r="C112" t="s">
        <v>13321</v>
      </c>
      <c r="D112" t="s">
        <v>13322</v>
      </c>
      <c r="E112" t="s">
        <v>13323</v>
      </c>
      <c r="F112" t="s">
        <v>13324</v>
      </c>
      <c r="G112" t="s">
        <v>13325</v>
      </c>
      <c r="H112" t="s">
        <v>13326</v>
      </c>
      <c r="I112" t="s">
        <v>13327</v>
      </c>
      <c r="J112" t="s">
        <v>13328</v>
      </c>
      <c r="K112" t="s">
        <v>13329</v>
      </c>
      <c r="L112" t="s">
        <v>13330</v>
      </c>
      <c r="M112" t="s">
        <v>13331</v>
      </c>
      <c r="N112" t="s">
        <v>13332</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1063</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N3"/>
  </mergeCells>
  <pageMargins left="0.7" right="0.7" top="0.75" bottom="0.75" header="0.3" footer="0.3"/>
  <pageSetup paperSize="9" orientation="portrait" horizontalDpi="300" verticalDpi="300"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s>
  <sheetData>
    <row r="1">
      <c r="A1" s="4" t="s">
        <v>114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row>
    <row r="4">
      <c r="A4" s="2" t="s">
        <v>382</v>
      </c>
      <c r="B4" s="2" t="s">
        <v>382</v>
      </c>
      <c r="C4" s="2" t="s">
        <v>3269</v>
      </c>
      <c r="D4" s="2" t="s">
        <v>3270</v>
      </c>
      <c r="E4" s="2" t="s">
        <v>3271</v>
      </c>
      <c r="F4" s="2" t="s">
        <v>3272</v>
      </c>
      <c r="G4" s="2" t="s">
        <v>3273</v>
      </c>
      <c r="H4" s="2" t="s">
        <v>3274</v>
      </c>
      <c r="I4" s="2" t="s">
        <v>3275</v>
      </c>
      <c r="J4" s="2" t="s">
        <v>3276</v>
      </c>
      <c r="K4" s="2" t="s">
        <v>3277</v>
      </c>
      <c r="L4" s="2" t="s">
        <v>3278</v>
      </c>
      <c r="M4" s="2" t="s">
        <v>3279</v>
      </c>
      <c r="N4" s="2" t="s">
        <v>3280</v>
      </c>
    </row>
    <row r="5">
      <c r="A5" s="5" t="s">
        <v>382</v>
      </c>
      <c r="B5" t="s">
        <v>7185</v>
      </c>
      <c r="C5" t="s">
        <v>382</v>
      </c>
      <c r="D5" t="s">
        <v>11347</v>
      </c>
      <c r="E5" t="s">
        <v>382</v>
      </c>
      <c r="F5" t="s">
        <v>11348</v>
      </c>
      <c r="G5" t="s">
        <v>382</v>
      </c>
      <c r="H5" t="s">
        <v>11349</v>
      </c>
      <c r="I5" t="s">
        <v>382</v>
      </c>
      <c r="J5" t="s">
        <v>11350</v>
      </c>
      <c r="K5" t="s">
        <v>382</v>
      </c>
      <c r="L5" t="s">
        <v>11351</v>
      </c>
      <c r="M5" t="s">
        <v>382</v>
      </c>
      <c r="N5" t="s">
        <v>11352</v>
      </c>
    </row>
    <row r="6">
      <c r="A6" s="5" t="s">
        <v>382</v>
      </c>
      <c r="B6" t="s">
        <v>7192</v>
      </c>
      <c r="C6" t="s">
        <v>382</v>
      </c>
      <c r="D6" t="s">
        <v>382</v>
      </c>
      <c r="E6" t="s">
        <v>382</v>
      </c>
      <c r="F6" t="s">
        <v>382</v>
      </c>
      <c r="G6" t="s">
        <v>382</v>
      </c>
      <c r="H6" t="s">
        <v>382</v>
      </c>
      <c r="I6" t="s">
        <v>382</v>
      </c>
      <c r="J6" t="s">
        <v>382</v>
      </c>
      <c r="K6" t="s">
        <v>382</v>
      </c>
      <c r="L6" t="s">
        <v>382</v>
      </c>
      <c r="M6" t="s">
        <v>382</v>
      </c>
      <c r="N6" t="s">
        <v>382</v>
      </c>
    </row>
    <row r="7">
      <c r="A7" s="5" t="s">
        <v>382</v>
      </c>
      <c r="B7" t="s">
        <v>7199</v>
      </c>
      <c r="C7" t="s">
        <v>382</v>
      </c>
      <c r="D7" t="s">
        <v>382</v>
      </c>
      <c r="E7" t="s">
        <v>382</v>
      </c>
      <c r="F7" t="s">
        <v>382</v>
      </c>
      <c r="G7" t="s">
        <v>382</v>
      </c>
      <c r="H7" t="s">
        <v>382</v>
      </c>
      <c r="I7" t="s">
        <v>382</v>
      </c>
      <c r="J7" t="s">
        <v>382</v>
      </c>
      <c r="K7" t="s">
        <v>382</v>
      </c>
      <c r="L7" t="s">
        <v>382</v>
      </c>
      <c r="M7" t="s">
        <v>382</v>
      </c>
      <c r="N7" t="s">
        <v>382</v>
      </c>
    </row>
    <row r="8">
      <c r="A8" s="5" t="s">
        <v>382</v>
      </c>
      <c r="B8" t="s">
        <v>7205</v>
      </c>
      <c r="C8" t="s">
        <v>382</v>
      </c>
      <c r="D8" t="s">
        <v>382</v>
      </c>
      <c r="E8" t="s">
        <v>382</v>
      </c>
      <c r="F8" t="s">
        <v>382</v>
      </c>
      <c r="G8" t="s">
        <v>382</v>
      </c>
      <c r="H8" t="s">
        <v>382</v>
      </c>
      <c r="I8" t="s">
        <v>382</v>
      </c>
      <c r="J8" t="s">
        <v>382</v>
      </c>
      <c r="K8" t="s">
        <v>382</v>
      </c>
      <c r="L8" t="s">
        <v>382</v>
      </c>
      <c r="M8" t="s">
        <v>382</v>
      </c>
      <c r="N8" t="s">
        <v>382</v>
      </c>
    </row>
    <row r="9">
      <c r="A9" s="5" t="s">
        <v>382</v>
      </c>
      <c r="B9" t="s">
        <v>7212</v>
      </c>
      <c r="C9" t="s">
        <v>1137</v>
      </c>
      <c r="D9" t="s">
        <v>12820</v>
      </c>
      <c r="E9" t="s">
        <v>1137</v>
      </c>
      <c r="F9" t="s">
        <v>12822</v>
      </c>
      <c r="G9" t="s">
        <v>1137</v>
      </c>
      <c r="H9" t="s">
        <v>12824</v>
      </c>
      <c r="I9" t="s">
        <v>1137</v>
      </c>
      <c r="J9" t="s">
        <v>12825</v>
      </c>
      <c r="K9" t="s">
        <v>1137</v>
      </c>
      <c r="L9" t="s">
        <v>12827</v>
      </c>
      <c r="M9" t="s">
        <v>1137</v>
      </c>
      <c r="N9" t="s">
        <v>12829</v>
      </c>
    </row>
    <row r="10">
      <c r="A10" s="5" t="s">
        <v>382</v>
      </c>
      <c r="B10" t="s">
        <v>7213</v>
      </c>
      <c r="C10" t="s">
        <v>382</v>
      </c>
      <c r="D10" t="s">
        <v>382</v>
      </c>
      <c r="E10" t="s">
        <v>382</v>
      </c>
      <c r="F10" t="s">
        <v>382</v>
      </c>
      <c r="G10" t="s">
        <v>382</v>
      </c>
      <c r="H10" t="s">
        <v>382</v>
      </c>
      <c r="I10" t="s">
        <v>382</v>
      </c>
      <c r="J10" t="s">
        <v>382</v>
      </c>
      <c r="K10" t="s">
        <v>382</v>
      </c>
      <c r="L10" t="s">
        <v>382</v>
      </c>
      <c r="M10" t="s">
        <v>382</v>
      </c>
      <c r="N10" t="s">
        <v>382</v>
      </c>
    </row>
    <row r="11">
      <c r="A11" s="5" t="s">
        <v>382</v>
      </c>
      <c r="B11" t="s">
        <v>7219</v>
      </c>
      <c r="C11" t="s">
        <v>13333</v>
      </c>
      <c r="D11" t="s">
        <v>12831</v>
      </c>
      <c r="E11" t="s">
        <v>13334</v>
      </c>
      <c r="F11" t="s">
        <v>12833</v>
      </c>
      <c r="G11" t="s">
        <v>13335</v>
      </c>
      <c r="H11" t="s">
        <v>12835</v>
      </c>
      <c r="I11" t="s">
        <v>13336</v>
      </c>
      <c r="J11" t="s">
        <v>12837</v>
      </c>
      <c r="K11" t="s">
        <v>13337</v>
      </c>
      <c r="L11" t="s">
        <v>12839</v>
      </c>
      <c r="M11" t="s">
        <v>13338</v>
      </c>
      <c r="N11" t="s">
        <v>12841</v>
      </c>
    </row>
    <row r="12">
      <c r="A12" s="5" t="s">
        <v>382</v>
      </c>
      <c r="B12" t="s">
        <v>7226</v>
      </c>
      <c r="C12" t="s">
        <v>13339</v>
      </c>
      <c r="D12" t="s">
        <v>12843</v>
      </c>
      <c r="E12" t="s">
        <v>13340</v>
      </c>
      <c r="F12" t="s">
        <v>12845</v>
      </c>
      <c r="G12" t="s">
        <v>13341</v>
      </c>
      <c r="H12" t="s">
        <v>12847</v>
      </c>
      <c r="I12" t="s">
        <v>13342</v>
      </c>
      <c r="J12" t="s">
        <v>12849</v>
      </c>
      <c r="K12" t="s">
        <v>13343</v>
      </c>
      <c r="L12" t="s">
        <v>12851</v>
      </c>
      <c r="M12" t="s">
        <v>13344</v>
      </c>
      <c r="N12" t="s">
        <v>12853</v>
      </c>
    </row>
    <row r="13">
      <c r="A13" s="5" t="s">
        <v>382</v>
      </c>
      <c r="B13" t="s">
        <v>7233</v>
      </c>
      <c r="C13" t="s">
        <v>382</v>
      </c>
      <c r="D13" t="s">
        <v>382</v>
      </c>
      <c r="E13" t="s">
        <v>382</v>
      </c>
      <c r="F13" t="s">
        <v>382</v>
      </c>
      <c r="G13" t="s">
        <v>382</v>
      </c>
      <c r="H13" t="s">
        <v>382</v>
      </c>
      <c r="I13" t="s">
        <v>382</v>
      </c>
      <c r="J13" t="s">
        <v>382</v>
      </c>
      <c r="K13" t="s">
        <v>382</v>
      </c>
      <c r="L13" t="s">
        <v>382</v>
      </c>
      <c r="M13" t="s">
        <v>382</v>
      </c>
      <c r="N13" t="s">
        <v>382</v>
      </c>
    </row>
    <row r="14">
      <c r="A14" s="5" t="s">
        <v>382</v>
      </c>
      <c r="B14" t="s">
        <v>7240</v>
      </c>
      <c r="C14" t="s">
        <v>382</v>
      </c>
      <c r="D14" t="s">
        <v>12854</v>
      </c>
      <c r="E14" t="s">
        <v>382</v>
      </c>
      <c r="F14" t="s">
        <v>12855</v>
      </c>
      <c r="G14" t="s">
        <v>382</v>
      </c>
      <c r="H14" t="s">
        <v>12856</v>
      </c>
      <c r="I14" t="s">
        <v>382</v>
      </c>
      <c r="J14" t="s">
        <v>12857</v>
      </c>
      <c r="K14" t="s">
        <v>382</v>
      </c>
      <c r="L14" t="s">
        <v>12858</v>
      </c>
      <c r="M14" t="s">
        <v>382</v>
      </c>
      <c r="N14" t="s">
        <v>12859</v>
      </c>
    </row>
    <row r="15">
      <c r="A15" s="5" t="s">
        <v>382</v>
      </c>
      <c r="B15" t="s">
        <v>7247</v>
      </c>
      <c r="C15" t="s">
        <v>1137</v>
      </c>
      <c r="D15" t="s">
        <v>1137</v>
      </c>
      <c r="E15" t="s">
        <v>1137</v>
      </c>
      <c r="F15" t="s">
        <v>1137</v>
      </c>
      <c r="G15" t="s">
        <v>1137</v>
      </c>
      <c r="H15" t="s">
        <v>1137</v>
      </c>
      <c r="I15" t="s">
        <v>1137</v>
      </c>
      <c r="J15" t="s">
        <v>1137</v>
      </c>
      <c r="K15" t="s">
        <v>1137</v>
      </c>
      <c r="L15" t="s">
        <v>1137</v>
      </c>
      <c r="M15" t="s">
        <v>1137</v>
      </c>
      <c r="N15" t="s">
        <v>1137</v>
      </c>
    </row>
    <row r="16">
      <c r="A16" s="5" t="s">
        <v>382</v>
      </c>
      <c r="B16" t="s">
        <v>7254</v>
      </c>
      <c r="C16" t="s">
        <v>382</v>
      </c>
      <c r="D16" t="s">
        <v>382</v>
      </c>
      <c r="E16" t="s">
        <v>382</v>
      </c>
      <c r="F16" t="s">
        <v>382</v>
      </c>
      <c r="G16" t="s">
        <v>382</v>
      </c>
      <c r="H16" t="s">
        <v>382</v>
      </c>
      <c r="I16" t="s">
        <v>382</v>
      </c>
      <c r="J16" t="s">
        <v>382</v>
      </c>
      <c r="K16" t="s">
        <v>382</v>
      </c>
      <c r="L16" t="s">
        <v>382</v>
      </c>
      <c r="M16" t="s">
        <v>382</v>
      </c>
      <c r="N16" t="s">
        <v>382</v>
      </c>
    </row>
    <row r="17">
      <c r="A17" s="5" t="s">
        <v>382</v>
      </c>
      <c r="B17" t="s">
        <v>7261</v>
      </c>
      <c r="C17" t="s">
        <v>13345</v>
      </c>
      <c r="D17" t="s">
        <v>12861</v>
      </c>
      <c r="E17" t="s">
        <v>13346</v>
      </c>
      <c r="F17" t="s">
        <v>12863</v>
      </c>
      <c r="G17" t="s">
        <v>4115</v>
      </c>
      <c r="H17" t="s">
        <v>12865</v>
      </c>
      <c r="I17" t="s">
        <v>13347</v>
      </c>
      <c r="J17" t="s">
        <v>12867</v>
      </c>
      <c r="K17" t="s">
        <v>13348</v>
      </c>
      <c r="L17" t="s">
        <v>2484</v>
      </c>
      <c r="M17" t="s">
        <v>13349</v>
      </c>
      <c r="N17" t="s">
        <v>12868</v>
      </c>
    </row>
    <row r="18">
      <c r="A18" s="5" t="s">
        <v>382</v>
      </c>
      <c r="B18" t="s">
        <v>7267</v>
      </c>
      <c r="C18" t="s">
        <v>1137</v>
      </c>
      <c r="D18" t="s">
        <v>12869</v>
      </c>
      <c r="E18" t="s">
        <v>1137</v>
      </c>
      <c r="F18" t="s">
        <v>12870</v>
      </c>
      <c r="G18" t="s">
        <v>1137</v>
      </c>
      <c r="H18" t="s">
        <v>12871</v>
      </c>
      <c r="I18" t="s">
        <v>1137</v>
      </c>
      <c r="J18" t="s">
        <v>1137</v>
      </c>
      <c r="K18" t="s">
        <v>1137</v>
      </c>
      <c r="L18" t="s">
        <v>1137</v>
      </c>
      <c r="M18" t="s">
        <v>1137</v>
      </c>
      <c r="N18" t="s">
        <v>12872</v>
      </c>
    </row>
    <row r="19">
      <c r="A19" s="5" t="s">
        <v>382</v>
      </c>
      <c r="B19" t="s">
        <v>7271</v>
      </c>
      <c r="C19" t="s">
        <v>13350</v>
      </c>
      <c r="D19" t="s">
        <v>12874</v>
      </c>
      <c r="E19" t="s">
        <v>13351</v>
      </c>
      <c r="F19" t="s">
        <v>12876</v>
      </c>
      <c r="G19" t="s">
        <v>13352</v>
      </c>
      <c r="H19" t="s">
        <v>12877</v>
      </c>
      <c r="I19" t="s">
        <v>13353</v>
      </c>
      <c r="J19" t="s">
        <v>12878</v>
      </c>
      <c r="K19" t="s">
        <v>13354</v>
      </c>
      <c r="L19" t="s">
        <v>12880</v>
      </c>
      <c r="M19" t="s">
        <v>13355</v>
      </c>
      <c r="N19" t="s">
        <v>12881</v>
      </c>
    </row>
    <row r="20">
      <c r="A20" s="5" t="s">
        <v>382</v>
      </c>
      <c r="B20" t="s">
        <v>7272</v>
      </c>
      <c r="C20" t="s">
        <v>13356</v>
      </c>
      <c r="D20" t="s">
        <v>12883</v>
      </c>
      <c r="E20" t="s">
        <v>13357</v>
      </c>
      <c r="F20" t="s">
        <v>12885</v>
      </c>
      <c r="G20" t="s">
        <v>13358</v>
      </c>
      <c r="H20" t="s">
        <v>12886</v>
      </c>
      <c r="I20" t="s">
        <v>13359</v>
      </c>
      <c r="J20" t="s">
        <v>10428</v>
      </c>
      <c r="K20" t="s">
        <v>13360</v>
      </c>
      <c r="L20" t="s">
        <v>12888</v>
      </c>
      <c r="M20" t="s">
        <v>13361</v>
      </c>
      <c r="N20" t="s">
        <v>12890</v>
      </c>
    </row>
    <row r="21">
      <c r="A21" s="5" t="s">
        <v>382</v>
      </c>
      <c r="B21" t="s">
        <v>7279</v>
      </c>
      <c r="C21" t="s">
        <v>13362</v>
      </c>
      <c r="D21" t="s">
        <v>4389</v>
      </c>
      <c r="E21" t="s">
        <v>13363</v>
      </c>
      <c r="F21" t="s">
        <v>12893</v>
      </c>
      <c r="G21" t="s">
        <v>13364</v>
      </c>
      <c r="H21" t="s">
        <v>12895</v>
      </c>
      <c r="I21" t="s">
        <v>13365</v>
      </c>
      <c r="J21" t="s">
        <v>12897</v>
      </c>
      <c r="K21" t="s">
        <v>13366</v>
      </c>
      <c r="L21" t="s">
        <v>12899</v>
      </c>
      <c r="M21" t="s">
        <v>7980</v>
      </c>
      <c r="N21" t="s">
        <v>12901</v>
      </c>
    </row>
    <row r="22">
      <c r="A22" s="5" t="s">
        <v>382</v>
      </c>
      <c r="B22" t="s">
        <v>7280</v>
      </c>
      <c r="C22" t="s">
        <v>11820</v>
      </c>
      <c r="D22" t="s">
        <v>12903</v>
      </c>
      <c r="E22" t="s">
        <v>11822</v>
      </c>
      <c r="F22" t="s">
        <v>6303</v>
      </c>
      <c r="G22" t="s">
        <v>11820</v>
      </c>
      <c r="H22" t="s">
        <v>12905</v>
      </c>
      <c r="I22" t="s">
        <v>11825</v>
      </c>
      <c r="J22" t="s">
        <v>11389</v>
      </c>
      <c r="K22" t="s">
        <v>11827</v>
      </c>
      <c r="L22" t="s">
        <v>12908</v>
      </c>
      <c r="M22" t="s">
        <v>11820</v>
      </c>
      <c r="N22" t="s">
        <v>12910</v>
      </c>
    </row>
    <row r="23">
      <c r="A23" s="5" t="s">
        <v>382</v>
      </c>
      <c r="B23" t="s">
        <v>7287</v>
      </c>
      <c r="C23" t="s">
        <v>13367</v>
      </c>
      <c r="D23" t="s">
        <v>12912</v>
      </c>
      <c r="E23" t="s">
        <v>13368</v>
      </c>
      <c r="F23" t="s">
        <v>12914</v>
      </c>
      <c r="G23" t="s">
        <v>13369</v>
      </c>
      <c r="H23" t="s">
        <v>1845</v>
      </c>
      <c r="I23" t="s">
        <v>13370</v>
      </c>
      <c r="J23" t="s">
        <v>12917</v>
      </c>
      <c r="K23" t="s">
        <v>13371</v>
      </c>
      <c r="L23" t="s">
        <v>12919</v>
      </c>
      <c r="M23" t="s">
        <v>10432</v>
      </c>
      <c r="N23" t="s">
        <v>12920</v>
      </c>
    </row>
    <row r="24">
      <c r="A24" s="5" t="s">
        <v>382</v>
      </c>
      <c r="B24" t="s">
        <v>7288</v>
      </c>
      <c r="C24" t="s">
        <v>8351</v>
      </c>
      <c r="D24" t="s">
        <v>12216</v>
      </c>
      <c r="E24" t="s">
        <v>13372</v>
      </c>
      <c r="F24" t="s">
        <v>12923</v>
      </c>
      <c r="G24" t="s">
        <v>13373</v>
      </c>
      <c r="H24" t="s">
        <v>12925</v>
      </c>
      <c r="I24" t="s">
        <v>8353</v>
      </c>
      <c r="J24" t="s">
        <v>12927</v>
      </c>
      <c r="K24" t="s">
        <v>13374</v>
      </c>
      <c r="L24" t="s">
        <v>12929</v>
      </c>
      <c r="M24" t="s">
        <v>13375</v>
      </c>
      <c r="N24" t="s">
        <v>11088</v>
      </c>
    </row>
    <row r="25">
      <c r="A25" s="5" t="s">
        <v>382</v>
      </c>
      <c r="B25" t="s">
        <v>7295</v>
      </c>
      <c r="C25" t="s">
        <v>382</v>
      </c>
      <c r="D25" t="s">
        <v>382</v>
      </c>
      <c r="E25" t="s">
        <v>382</v>
      </c>
      <c r="F25" t="s">
        <v>382</v>
      </c>
      <c r="G25" t="s">
        <v>382</v>
      </c>
      <c r="H25" t="s">
        <v>382</v>
      </c>
      <c r="I25" t="s">
        <v>382</v>
      </c>
      <c r="J25" t="s">
        <v>382</v>
      </c>
      <c r="K25" t="s">
        <v>382</v>
      </c>
      <c r="L25" t="s">
        <v>382</v>
      </c>
      <c r="M25" t="s">
        <v>382</v>
      </c>
      <c r="N25" t="s">
        <v>382</v>
      </c>
    </row>
    <row r="26">
      <c r="A26" s="5" t="s">
        <v>382</v>
      </c>
      <c r="B26" t="s">
        <v>7302</v>
      </c>
      <c r="C26" t="s">
        <v>13376</v>
      </c>
      <c r="D26" t="s">
        <v>1137</v>
      </c>
      <c r="E26" t="s">
        <v>13377</v>
      </c>
      <c r="F26" t="s">
        <v>1137</v>
      </c>
      <c r="G26" t="s">
        <v>13378</v>
      </c>
      <c r="H26" t="s">
        <v>1137</v>
      </c>
      <c r="I26" t="s">
        <v>13379</v>
      </c>
      <c r="J26" t="s">
        <v>1137</v>
      </c>
      <c r="K26" t="s">
        <v>1137</v>
      </c>
      <c r="L26" t="s">
        <v>1137</v>
      </c>
      <c r="M26" t="s">
        <v>13378</v>
      </c>
      <c r="N26" t="s">
        <v>1137</v>
      </c>
    </row>
    <row r="27">
      <c r="A27" s="5" t="s">
        <v>382</v>
      </c>
      <c r="B27" t="s">
        <v>7309</v>
      </c>
      <c r="C27" t="s">
        <v>13380</v>
      </c>
      <c r="D27" t="s">
        <v>12930</v>
      </c>
      <c r="E27" t="s">
        <v>13381</v>
      </c>
      <c r="F27" t="s">
        <v>12932</v>
      </c>
      <c r="G27" t="s">
        <v>13380</v>
      </c>
      <c r="H27" t="s">
        <v>12934</v>
      </c>
      <c r="I27" t="s">
        <v>13382</v>
      </c>
      <c r="J27" t="s">
        <v>1137</v>
      </c>
      <c r="K27" t="s">
        <v>1137</v>
      </c>
      <c r="L27" t="s">
        <v>1137</v>
      </c>
      <c r="M27" t="s">
        <v>13383</v>
      </c>
      <c r="N27" t="s">
        <v>12934</v>
      </c>
    </row>
    <row r="28">
      <c r="A28" s="5" t="s">
        <v>382</v>
      </c>
      <c r="B28" t="s">
        <v>7315</v>
      </c>
      <c r="C28" t="s">
        <v>382</v>
      </c>
      <c r="D28" t="s">
        <v>12936</v>
      </c>
      <c r="E28" t="s">
        <v>382</v>
      </c>
      <c r="F28" t="s">
        <v>12937</v>
      </c>
      <c r="G28" t="s">
        <v>382</v>
      </c>
      <c r="H28" t="s">
        <v>12938</v>
      </c>
      <c r="I28" t="s">
        <v>382</v>
      </c>
      <c r="J28" t="s">
        <v>12939</v>
      </c>
      <c r="K28" t="s">
        <v>382</v>
      </c>
      <c r="L28" t="s">
        <v>12940</v>
      </c>
      <c r="M28" t="s">
        <v>382</v>
      </c>
      <c r="N28" t="s">
        <v>12941</v>
      </c>
    </row>
    <row r="29">
      <c r="A29" s="5" t="s">
        <v>382</v>
      </c>
      <c r="B29" t="s">
        <v>7316</v>
      </c>
      <c r="C29" t="s">
        <v>1137</v>
      </c>
      <c r="D29" t="s">
        <v>12943</v>
      </c>
      <c r="E29" t="s">
        <v>1137</v>
      </c>
      <c r="F29" t="s">
        <v>12945</v>
      </c>
      <c r="G29" t="s">
        <v>1137</v>
      </c>
      <c r="H29" t="s">
        <v>12947</v>
      </c>
      <c r="I29" t="s">
        <v>1137</v>
      </c>
      <c r="J29" t="s">
        <v>12948</v>
      </c>
      <c r="K29" t="s">
        <v>1137</v>
      </c>
      <c r="L29" t="s">
        <v>12950</v>
      </c>
      <c r="M29" t="s">
        <v>1137</v>
      </c>
      <c r="N29" t="s">
        <v>12952</v>
      </c>
    </row>
    <row r="30">
      <c r="A30" s="5" t="s">
        <v>382</v>
      </c>
      <c r="B30" t="s">
        <v>7323</v>
      </c>
      <c r="C30" t="s">
        <v>13384</v>
      </c>
      <c r="D30" t="s">
        <v>12954</v>
      </c>
      <c r="E30" t="s">
        <v>13385</v>
      </c>
      <c r="F30" t="s">
        <v>12956</v>
      </c>
      <c r="G30" t="s">
        <v>13386</v>
      </c>
      <c r="H30" t="s">
        <v>8261</v>
      </c>
      <c r="I30" t="s">
        <v>13387</v>
      </c>
      <c r="J30" t="s">
        <v>12959</v>
      </c>
      <c r="K30" t="s">
        <v>13388</v>
      </c>
      <c r="L30" t="s">
        <v>12961</v>
      </c>
      <c r="M30" t="s">
        <v>13389</v>
      </c>
      <c r="N30" t="s">
        <v>12963</v>
      </c>
    </row>
    <row r="31">
      <c r="A31" s="5" t="s">
        <v>382</v>
      </c>
      <c r="B31" t="s">
        <v>7330</v>
      </c>
      <c r="C31" t="s">
        <v>1137</v>
      </c>
      <c r="D31" t="s">
        <v>12965</v>
      </c>
      <c r="E31" t="s">
        <v>1137</v>
      </c>
      <c r="F31" t="s">
        <v>12967</v>
      </c>
      <c r="G31" t="s">
        <v>1137</v>
      </c>
      <c r="H31" t="s">
        <v>12969</v>
      </c>
      <c r="I31" t="s">
        <v>1137</v>
      </c>
      <c r="J31" t="s">
        <v>12971</v>
      </c>
      <c r="K31" t="s">
        <v>1137</v>
      </c>
      <c r="L31" t="s">
        <v>12973</v>
      </c>
      <c r="M31" t="s">
        <v>1137</v>
      </c>
      <c r="N31" t="s">
        <v>12975</v>
      </c>
    </row>
    <row r="32">
      <c r="A32" s="5" t="s">
        <v>382</v>
      </c>
      <c r="B32" t="s">
        <v>7331</v>
      </c>
      <c r="C32" t="s">
        <v>382</v>
      </c>
      <c r="D32" t="s">
        <v>1137</v>
      </c>
      <c r="E32" t="s">
        <v>382</v>
      </c>
      <c r="F32" t="s">
        <v>1137</v>
      </c>
      <c r="G32" t="s">
        <v>382</v>
      </c>
      <c r="H32" t="s">
        <v>1137</v>
      </c>
      <c r="I32" t="s">
        <v>382</v>
      </c>
      <c r="J32" t="s">
        <v>1137</v>
      </c>
      <c r="K32" t="s">
        <v>382</v>
      </c>
      <c r="L32" t="s">
        <v>1137</v>
      </c>
      <c r="M32" t="s">
        <v>382</v>
      </c>
      <c r="N32" t="s">
        <v>1137</v>
      </c>
    </row>
    <row r="33">
      <c r="A33" s="5" t="s">
        <v>382</v>
      </c>
      <c r="B33" t="s">
        <v>7336</v>
      </c>
      <c r="C33" t="s">
        <v>382</v>
      </c>
      <c r="D33" t="s">
        <v>11430</v>
      </c>
      <c r="E33" t="s">
        <v>382</v>
      </c>
      <c r="F33" t="s">
        <v>11431</v>
      </c>
      <c r="G33" t="s">
        <v>382</v>
      </c>
      <c r="H33" t="s">
        <v>8205</v>
      </c>
      <c r="I33" t="s">
        <v>382</v>
      </c>
      <c r="J33" t="s">
        <v>11432</v>
      </c>
      <c r="K33" t="s">
        <v>382</v>
      </c>
      <c r="L33" t="s">
        <v>11433</v>
      </c>
      <c r="M33" t="s">
        <v>382</v>
      </c>
      <c r="N33" t="s">
        <v>11434</v>
      </c>
    </row>
    <row r="34">
      <c r="A34" s="5" t="s">
        <v>382</v>
      </c>
      <c r="B34" t="s">
        <v>7343</v>
      </c>
      <c r="C34" t="s">
        <v>1137</v>
      </c>
      <c r="D34" t="s">
        <v>1137</v>
      </c>
      <c r="E34" t="s">
        <v>1137</v>
      </c>
      <c r="F34" t="s">
        <v>1137</v>
      </c>
      <c r="G34" t="s">
        <v>1137</v>
      </c>
      <c r="H34" t="s">
        <v>1137</v>
      </c>
      <c r="I34" t="s">
        <v>1137</v>
      </c>
      <c r="J34" t="s">
        <v>1137</v>
      </c>
      <c r="K34" t="s">
        <v>1137</v>
      </c>
      <c r="L34" t="s">
        <v>1137</v>
      </c>
      <c r="M34" t="s">
        <v>1137</v>
      </c>
      <c r="N34" t="s">
        <v>1137</v>
      </c>
    </row>
    <row r="35">
      <c r="A35" s="5" t="s">
        <v>382</v>
      </c>
      <c r="B35" t="s">
        <v>7350</v>
      </c>
      <c r="C35" t="s">
        <v>382</v>
      </c>
      <c r="D35" t="s">
        <v>382</v>
      </c>
      <c r="E35" t="s">
        <v>382</v>
      </c>
      <c r="F35" t="s">
        <v>382</v>
      </c>
      <c r="G35" t="s">
        <v>382</v>
      </c>
      <c r="H35" t="s">
        <v>382</v>
      </c>
      <c r="I35" t="s">
        <v>382</v>
      </c>
      <c r="J35" t="s">
        <v>382</v>
      </c>
      <c r="K35" t="s">
        <v>382</v>
      </c>
      <c r="L35" t="s">
        <v>382</v>
      </c>
      <c r="M35" t="s">
        <v>382</v>
      </c>
      <c r="N35" t="s">
        <v>382</v>
      </c>
    </row>
    <row r="36">
      <c r="A36" s="5" t="s">
        <v>382</v>
      </c>
      <c r="B36" t="s">
        <v>7357</v>
      </c>
      <c r="C36" t="s">
        <v>13390</v>
      </c>
      <c r="D36" t="s">
        <v>12977</v>
      </c>
      <c r="E36" t="s">
        <v>13391</v>
      </c>
      <c r="F36" t="s">
        <v>12979</v>
      </c>
      <c r="G36" t="s">
        <v>7312</v>
      </c>
      <c r="H36" t="s">
        <v>12980</v>
      </c>
      <c r="I36" t="s">
        <v>13392</v>
      </c>
      <c r="J36" t="s">
        <v>1137</v>
      </c>
      <c r="K36" t="s">
        <v>7312</v>
      </c>
      <c r="L36" t="s">
        <v>12819</v>
      </c>
      <c r="M36" t="s">
        <v>13393</v>
      </c>
      <c r="N36" t="s">
        <v>12981</v>
      </c>
    </row>
    <row r="37">
      <c r="A37" s="5" t="s">
        <v>382</v>
      </c>
      <c r="B37" t="s">
        <v>7358</v>
      </c>
      <c r="C37" t="s">
        <v>382</v>
      </c>
      <c r="D37" t="s">
        <v>382</v>
      </c>
      <c r="E37" t="s">
        <v>382</v>
      </c>
      <c r="F37" t="s">
        <v>382</v>
      </c>
      <c r="G37" t="s">
        <v>382</v>
      </c>
      <c r="H37" t="s">
        <v>382</v>
      </c>
      <c r="I37" t="s">
        <v>382</v>
      </c>
      <c r="J37" t="s">
        <v>382</v>
      </c>
      <c r="K37" t="s">
        <v>382</v>
      </c>
      <c r="L37" t="s">
        <v>382</v>
      </c>
      <c r="M37" t="s">
        <v>382</v>
      </c>
      <c r="N37" t="s">
        <v>382</v>
      </c>
    </row>
    <row r="38">
      <c r="A38" s="5" t="s">
        <v>382</v>
      </c>
      <c r="B38" t="s">
        <v>7365</v>
      </c>
      <c r="C38" t="s">
        <v>382</v>
      </c>
      <c r="D38" t="s">
        <v>382</v>
      </c>
      <c r="E38" t="s">
        <v>382</v>
      </c>
      <c r="F38" t="s">
        <v>382</v>
      </c>
      <c r="G38" t="s">
        <v>382</v>
      </c>
      <c r="H38" t="s">
        <v>382</v>
      </c>
      <c r="I38" t="s">
        <v>382</v>
      </c>
      <c r="J38" t="s">
        <v>382</v>
      </c>
      <c r="K38" t="s">
        <v>382</v>
      </c>
      <c r="L38" t="s">
        <v>382</v>
      </c>
      <c r="M38" t="s">
        <v>382</v>
      </c>
      <c r="N38" t="s">
        <v>382</v>
      </c>
    </row>
    <row r="39">
      <c r="A39" s="5" t="s">
        <v>382</v>
      </c>
      <c r="B39" t="s">
        <v>7371</v>
      </c>
      <c r="C39" t="s">
        <v>11720</v>
      </c>
      <c r="D39" t="s">
        <v>12983</v>
      </c>
      <c r="E39" t="s">
        <v>13394</v>
      </c>
      <c r="F39" t="s">
        <v>12985</v>
      </c>
      <c r="G39" t="s">
        <v>13395</v>
      </c>
      <c r="H39" t="s">
        <v>12987</v>
      </c>
      <c r="I39" t="s">
        <v>13396</v>
      </c>
      <c r="J39" t="s">
        <v>12989</v>
      </c>
      <c r="K39" t="s">
        <v>13397</v>
      </c>
      <c r="L39" t="s">
        <v>12991</v>
      </c>
      <c r="M39" t="s">
        <v>10724</v>
      </c>
      <c r="N39" t="s">
        <v>12316</v>
      </c>
    </row>
    <row r="40">
      <c r="A40" s="5" t="s">
        <v>382</v>
      </c>
      <c r="B40" t="s">
        <v>7378</v>
      </c>
      <c r="C40" t="s">
        <v>382</v>
      </c>
      <c r="D40" t="s">
        <v>382</v>
      </c>
      <c r="E40" t="s">
        <v>382</v>
      </c>
      <c r="F40" t="s">
        <v>382</v>
      </c>
      <c r="G40" t="s">
        <v>382</v>
      </c>
      <c r="H40" t="s">
        <v>382</v>
      </c>
      <c r="I40" t="s">
        <v>382</v>
      </c>
      <c r="J40" t="s">
        <v>382</v>
      </c>
      <c r="K40" t="s">
        <v>382</v>
      </c>
      <c r="L40" t="s">
        <v>382</v>
      </c>
      <c r="M40" t="s">
        <v>382</v>
      </c>
      <c r="N40" t="s">
        <v>382</v>
      </c>
    </row>
    <row r="41">
      <c r="A41" s="5" t="s">
        <v>382</v>
      </c>
      <c r="B41" t="s">
        <v>7385</v>
      </c>
      <c r="C41" t="s">
        <v>13398</v>
      </c>
      <c r="D41" t="s">
        <v>12994</v>
      </c>
      <c r="E41" t="s">
        <v>13399</v>
      </c>
      <c r="F41" t="s">
        <v>12996</v>
      </c>
      <c r="G41" t="s">
        <v>13400</v>
      </c>
      <c r="H41" t="s">
        <v>12998</v>
      </c>
      <c r="I41" t="s">
        <v>13401</v>
      </c>
      <c r="J41" t="s">
        <v>10557</v>
      </c>
      <c r="K41" t="s">
        <v>13402</v>
      </c>
      <c r="L41" t="s">
        <v>13001</v>
      </c>
      <c r="M41" t="s">
        <v>13403</v>
      </c>
      <c r="N41" t="s">
        <v>13003</v>
      </c>
    </row>
    <row r="42">
      <c r="A42" s="5" t="s">
        <v>382</v>
      </c>
      <c r="B42" t="s">
        <v>7390</v>
      </c>
      <c r="C42" t="s">
        <v>382</v>
      </c>
      <c r="D42" t="s">
        <v>382</v>
      </c>
      <c r="E42" t="s">
        <v>382</v>
      </c>
      <c r="F42" t="s">
        <v>382</v>
      </c>
      <c r="G42" t="s">
        <v>382</v>
      </c>
      <c r="H42" t="s">
        <v>382</v>
      </c>
      <c r="I42" t="s">
        <v>382</v>
      </c>
      <c r="J42" t="s">
        <v>382</v>
      </c>
      <c r="K42" t="s">
        <v>382</v>
      </c>
      <c r="L42" t="s">
        <v>382</v>
      </c>
      <c r="M42" t="s">
        <v>382</v>
      </c>
      <c r="N42" t="s">
        <v>382</v>
      </c>
    </row>
    <row r="43">
      <c r="A43" s="5" t="s">
        <v>382</v>
      </c>
      <c r="B43" t="s">
        <v>7396</v>
      </c>
      <c r="C43" t="s">
        <v>11957</v>
      </c>
      <c r="D43" t="s">
        <v>13004</v>
      </c>
      <c r="E43" t="s">
        <v>12031</v>
      </c>
      <c r="F43" t="s">
        <v>13005</v>
      </c>
      <c r="G43" t="s">
        <v>12033</v>
      </c>
      <c r="H43" t="s">
        <v>13006</v>
      </c>
      <c r="I43" t="s">
        <v>12034</v>
      </c>
      <c r="J43" t="s">
        <v>13007</v>
      </c>
      <c r="K43" t="s">
        <v>12036</v>
      </c>
      <c r="L43" t="s">
        <v>13008</v>
      </c>
      <c r="M43" t="s">
        <v>12033</v>
      </c>
      <c r="N43" t="s">
        <v>13009</v>
      </c>
    </row>
    <row r="44">
      <c r="A44" s="5" t="s">
        <v>382</v>
      </c>
      <c r="B44" t="s">
        <v>7397</v>
      </c>
      <c r="C44" t="s">
        <v>13404</v>
      </c>
      <c r="D44" t="s">
        <v>13011</v>
      </c>
      <c r="E44" t="s">
        <v>13405</v>
      </c>
      <c r="F44" t="s">
        <v>13013</v>
      </c>
      <c r="G44" t="s">
        <v>4231</v>
      </c>
      <c r="H44" t="s">
        <v>13014</v>
      </c>
      <c r="I44" t="s">
        <v>13406</v>
      </c>
      <c r="J44" t="s">
        <v>13016</v>
      </c>
      <c r="K44" t="s">
        <v>13407</v>
      </c>
      <c r="L44" t="s">
        <v>13018</v>
      </c>
      <c r="M44" t="s">
        <v>13408</v>
      </c>
      <c r="N44" t="s">
        <v>13020</v>
      </c>
    </row>
    <row r="45">
      <c r="A45" s="5" t="s">
        <v>382</v>
      </c>
      <c r="B45" t="s">
        <v>7398</v>
      </c>
      <c r="C45" t="s">
        <v>382</v>
      </c>
      <c r="D45" t="s">
        <v>382</v>
      </c>
      <c r="E45" t="s">
        <v>382</v>
      </c>
      <c r="F45" t="s">
        <v>382</v>
      </c>
      <c r="G45" t="s">
        <v>382</v>
      </c>
      <c r="H45" t="s">
        <v>382</v>
      </c>
      <c r="I45" t="s">
        <v>382</v>
      </c>
      <c r="J45" t="s">
        <v>382</v>
      </c>
      <c r="K45" t="s">
        <v>382</v>
      </c>
      <c r="L45" t="s">
        <v>382</v>
      </c>
      <c r="M45" t="s">
        <v>382</v>
      </c>
      <c r="N45" t="s">
        <v>382</v>
      </c>
    </row>
    <row r="46">
      <c r="A46" s="5" t="s">
        <v>382</v>
      </c>
      <c r="B46" t="s">
        <v>7404</v>
      </c>
      <c r="C46" t="s">
        <v>13409</v>
      </c>
      <c r="D46" t="s">
        <v>13022</v>
      </c>
      <c r="E46" t="s">
        <v>13410</v>
      </c>
      <c r="F46" t="s">
        <v>13024</v>
      </c>
      <c r="G46" t="s">
        <v>13411</v>
      </c>
      <c r="H46" t="s">
        <v>13026</v>
      </c>
      <c r="I46" t="s">
        <v>13412</v>
      </c>
      <c r="J46" t="s">
        <v>13028</v>
      </c>
      <c r="K46" t="s">
        <v>1137</v>
      </c>
      <c r="L46" t="s">
        <v>1137</v>
      </c>
      <c r="M46" t="s">
        <v>13413</v>
      </c>
      <c r="N46" t="s">
        <v>13030</v>
      </c>
    </row>
    <row r="47">
      <c r="A47" s="5" t="s">
        <v>382</v>
      </c>
      <c r="B47" t="s">
        <v>7405</v>
      </c>
      <c r="C47" t="s">
        <v>13414</v>
      </c>
      <c r="D47" t="s">
        <v>13032</v>
      </c>
      <c r="E47" t="s">
        <v>13415</v>
      </c>
      <c r="F47" t="s">
        <v>13034</v>
      </c>
      <c r="G47" t="s">
        <v>13416</v>
      </c>
      <c r="H47" t="s">
        <v>13036</v>
      </c>
      <c r="I47" t="s">
        <v>13417</v>
      </c>
      <c r="J47" t="s">
        <v>13038</v>
      </c>
      <c r="K47" t="s">
        <v>13418</v>
      </c>
      <c r="L47" t="s">
        <v>1137</v>
      </c>
      <c r="M47" t="s">
        <v>3570</v>
      </c>
      <c r="N47" t="s">
        <v>13040</v>
      </c>
    </row>
    <row r="48">
      <c r="A48" s="5" t="s">
        <v>382</v>
      </c>
      <c r="B48" t="s">
        <v>7406</v>
      </c>
      <c r="C48" t="s">
        <v>1137</v>
      </c>
      <c r="D48" t="s">
        <v>1137</v>
      </c>
      <c r="E48" t="s">
        <v>1137</v>
      </c>
      <c r="F48" t="s">
        <v>1137</v>
      </c>
      <c r="G48" t="s">
        <v>1137</v>
      </c>
      <c r="H48" t="s">
        <v>1137</v>
      </c>
      <c r="I48" t="s">
        <v>1137</v>
      </c>
      <c r="J48" t="s">
        <v>1137</v>
      </c>
      <c r="K48" t="s">
        <v>1137</v>
      </c>
      <c r="L48" t="s">
        <v>1137</v>
      </c>
      <c r="M48" t="s">
        <v>1137</v>
      </c>
      <c r="N48" t="s">
        <v>1137</v>
      </c>
    </row>
    <row r="49">
      <c r="A49" s="5" t="s">
        <v>382</v>
      </c>
      <c r="B49" t="s">
        <v>7407</v>
      </c>
      <c r="C49" t="s">
        <v>13419</v>
      </c>
      <c r="D49" t="s">
        <v>2628</v>
      </c>
      <c r="E49" t="s">
        <v>13420</v>
      </c>
      <c r="F49" t="s">
        <v>13043</v>
      </c>
      <c r="G49" t="s">
        <v>5121</v>
      </c>
      <c r="H49" t="s">
        <v>13044</v>
      </c>
      <c r="I49" t="s">
        <v>4534</v>
      </c>
      <c r="J49" t="s">
        <v>13045</v>
      </c>
      <c r="K49" t="s">
        <v>13421</v>
      </c>
      <c r="L49" t="s">
        <v>4006</v>
      </c>
      <c r="M49" t="s">
        <v>4625</v>
      </c>
      <c r="N49" t="s">
        <v>13047</v>
      </c>
    </row>
    <row r="50">
      <c r="A50" s="5" t="s">
        <v>382</v>
      </c>
      <c r="B50" t="s">
        <v>7413</v>
      </c>
      <c r="C50" t="s">
        <v>1137</v>
      </c>
      <c r="D50" t="s">
        <v>382</v>
      </c>
      <c r="E50" t="s">
        <v>1137</v>
      </c>
      <c r="F50" t="s">
        <v>382</v>
      </c>
      <c r="G50" t="s">
        <v>1137</v>
      </c>
      <c r="H50" t="s">
        <v>382</v>
      </c>
      <c r="I50" t="s">
        <v>1137</v>
      </c>
      <c r="J50" t="s">
        <v>382</v>
      </c>
      <c r="K50" t="s">
        <v>1137</v>
      </c>
      <c r="L50" t="s">
        <v>382</v>
      </c>
      <c r="M50" t="s">
        <v>1137</v>
      </c>
      <c r="N50" t="s">
        <v>382</v>
      </c>
    </row>
    <row r="51">
      <c r="A51" s="5" t="s">
        <v>382</v>
      </c>
      <c r="B51" t="s">
        <v>7420</v>
      </c>
      <c r="C51" t="s">
        <v>13422</v>
      </c>
      <c r="D51" t="s">
        <v>13049</v>
      </c>
      <c r="E51" t="s">
        <v>13423</v>
      </c>
      <c r="F51" t="s">
        <v>13051</v>
      </c>
      <c r="G51" t="s">
        <v>13424</v>
      </c>
      <c r="H51" t="s">
        <v>13053</v>
      </c>
      <c r="I51" t="s">
        <v>13425</v>
      </c>
      <c r="J51" t="s">
        <v>13055</v>
      </c>
      <c r="K51" t="s">
        <v>13426</v>
      </c>
      <c r="L51" t="s">
        <v>13057</v>
      </c>
      <c r="M51" t="s">
        <v>13423</v>
      </c>
      <c r="N51" t="s">
        <v>13051</v>
      </c>
    </row>
    <row r="52">
      <c r="A52" s="5" t="s">
        <v>382</v>
      </c>
      <c r="B52" t="s">
        <v>7421</v>
      </c>
      <c r="C52" t="s">
        <v>382</v>
      </c>
      <c r="D52" t="s">
        <v>382</v>
      </c>
      <c r="E52" t="s">
        <v>382</v>
      </c>
      <c r="F52" t="s">
        <v>382</v>
      </c>
      <c r="G52" t="s">
        <v>382</v>
      </c>
      <c r="H52" t="s">
        <v>382</v>
      </c>
      <c r="I52" t="s">
        <v>382</v>
      </c>
      <c r="J52" t="s">
        <v>382</v>
      </c>
      <c r="K52" t="s">
        <v>382</v>
      </c>
      <c r="L52" t="s">
        <v>382</v>
      </c>
      <c r="M52" t="s">
        <v>382</v>
      </c>
      <c r="N52" t="s">
        <v>382</v>
      </c>
    </row>
    <row r="53">
      <c r="A53" s="5" t="s">
        <v>382</v>
      </c>
      <c r="B53" t="s">
        <v>7428</v>
      </c>
      <c r="C53" t="s">
        <v>13427</v>
      </c>
      <c r="D53" t="s">
        <v>13060</v>
      </c>
      <c r="E53" t="s">
        <v>13428</v>
      </c>
      <c r="F53" t="s">
        <v>13062</v>
      </c>
      <c r="G53" t="s">
        <v>13429</v>
      </c>
      <c r="H53" t="s">
        <v>13064</v>
      </c>
      <c r="I53" t="s">
        <v>13430</v>
      </c>
      <c r="J53" t="s">
        <v>13066</v>
      </c>
      <c r="K53" t="s">
        <v>13431</v>
      </c>
      <c r="L53" t="s">
        <v>13068</v>
      </c>
      <c r="M53" t="s">
        <v>13432</v>
      </c>
      <c r="N53" t="s">
        <v>13070</v>
      </c>
    </row>
    <row r="54">
      <c r="A54" s="5" t="s">
        <v>382</v>
      </c>
      <c r="B54" t="s">
        <v>7429</v>
      </c>
      <c r="C54" t="s">
        <v>13433</v>
      </c>
      <c r="D54" t="s">
        <v>13072</v>
      </c>
      <c r="E54" t="s">
        <v>13434</v>
      </c>
      <c r="F54" t="s">
        <v>13073</v>
      </c>
      <c r="G54" t="s">
        <v>13435</v>
      </c>
      <c r="H54" t="s">
        <v>13073</v>
      </c>
      <c r="I54" t="s">
        <v>13436</v>
      </c>
      <c r="J54" t="s">
        <v>13075</v>
      </c>
      <c r="K54" t="s">
        <v>12171</v>
      </c>
      <c r="L54" t="s">
        <v>13076</v>
      </c>
      <c r="M54" t="s">
        <v>13437</v>
      </c>
      <c r="N54" t="s">
        <v>6800</v>
      </c>
    </row>
    <row r="55">
      <c r="A55" s="5" t="s">
        <v>382</v>
      </c>
      <c r="B55" t="s">
        <v>7436</v>
      </c>
      <c r="C55" t="s">
        <v>382</v>
      </c>
      <c r="D55" t="s">
        <v>382</v>
      </c>
      <c r="E55" t="s">
        <v>382</v>
      </c>
      <c r="F55" t="s">
        <v>382</v>
      </c>
      <c r="G55" t="s">
        <v>382</v>
      </c>
      <c r="H55" t="s">
        <v>382</v>
      </c>
      <c r="I55" t="s">
        <v>382</v>
      </c>
      <c r="J55" t="s">
        <v>382</v>
      </c>
      <c r="K55" t="s">
        <v>382</v>
      </c>
      <c r="L55" t="s">
        <v>382</v>
      </c>
      <c r="M55" t="s">
        <v>382</v>
      </c>
      <c r="N55" t="s">
        <v>382</v>
      </c>
    </row>
    <row r="56">
      <c r="A56" s="5" t="s">
        <v>382</v>
      </c>
      <c r="B56" t="s">
        <v>7437</v>
      </c>
      <c r="C56" t="s">
        <v>13438</v>
      </c>
      <c r="D56" t="s">
        <v>13079</v>
      </c>
      <c r="E56" t="s">
        <v>13439</v>
      </c>
      <c r="F56" t="s">
        <v>13081</v>
      </c>
      <c r="G56" t="s">
        <v>13440</v>
      </c>
      <c r="H56" t="s">
        <v>13083</v>
      </c>
      <c r="I56" t="s">
        <v>13441</v>
      </c>
      <c r="J56" t="s">
        <v>13085</v>
      </c>
      <c r="K56" t="s">
        <v>13442</v>
      </c>
      <c r="L56" t="s">
        <v>13087</v>
      </c>
      <c r="M56" t="s">
        <v>13443</v>
      </c>
      <c r="N56" t="s">
        <v>13089</v>
      </c>
    </row>
    <row r="57">
      <c r="A57" s="5" t="s">
        <v>382</v>
      </c>
      <c r="B57" t="s">
        <v>7441</v>
      </c>
      <c r="C57" t="s">
        <v>382</v>
      </c>
      <c r="D57" t="s">
        <v>382</v>
      </c>
      <c r="E57" t="s">
        <v>382</v>
      </c>
      <c r="F57" t="s">
        <v>382</v>
      </c>
      <c r="G57" t="s">
        <v>382</v>
      </c>
      <c r="H57" t="s">
        <v>382</v>
      </c>
      <c r="I57" t="s">
        <v>382</v>
      </c>
      <c r="J57" t="s">
        <v>382</v>
      </c>
      <c r="K57" t="s">
        <v>382</v>
      </c>
      <c r="L57" t="s">
        <v>382</v>
      </c>
      <c r="M57" t="s">
        <v>382</v>
      </c>
      <c r="N57" t="s">
        <v>382</v>
      </c>
    </row>
    <row r="58">
      <c r="A58" s="5" t="s">
        <v>382</v>
      </c>
      <c r="B58" t="s">
        <v>7442</v>
      </c>
      <c r="C58" t="s">
        <v>13444</v>
      </c>
      <c r="D58" t="s">
        <v>13091</v>
      </c>
      <c r="E58" t="s">
        <v>13445</v>
      </c>
      <c r="F58" t="s">
        <v>13093</v>
      </c>
      <c r="G58" t="s">
        <v>13446</v>
      </c>
      <c r="H58" t="s">
        <v>2047</v>
      </c>
      <c r="I58" t="s">
        <v>13447</v>
      </c>
      <c r="J58" t="s">
        <v>4448</v>
      </c>
      <c r="K58" t="s">
        <v>11691</v>
      </c>
      <c r="L58" t="s">
        <v>3205</v>
      </c>
      <c r="M58" t="s">
        <v>13448</v>
      </c>
      <c r="N58" t="s">
        <v>13097</v>
      </c>
    </row>
    <row r="59">
      <c r="A59" s="5" t="s">
        <v>382</v>
      </c>
      <c r="B59" t="s">
        <v>7449</v>
      </c>
      <c r="C59" t="s">
        <v>13449</v>
      </c>
      <c r="D59" t="s">
        <v>13099</v>
      </c>
      <c r="E59" t="s">
        <v>13450</v>
      </c>
      <c r="F59" t="s">
        <v>13101</v>
      </c>
      <c r="G59" t="s">
        <v>13451</v>
      </c>
      <c r="H59" t="s">
        <v>13103</v>
      </c>
      <c r="I59" t="s">
        <v>4218</v>
      </c>
      <c r="J59" t="s">
        <v>13105</v>
      </c>
      <c r="K59" t="s">
        <v>13452</v>
      </c>
      <c r="L59" t="s">
        <v>13107</v>
      </c>
      <c r="M59" t="s">
        <v>8461</v>
      </c>
      <c r="N59" t="s">
        <v>13108</v>
      </c>
    </row>
    <row r="60">
      <c r="A60" s="5" t="s">
        <v>382</v>
      </c>
      <c r="B60" t="s">
        <v>7450</v>
      </c>
      <c r="C60" t="s">
        <v>382</v>
      </c>
      <c r="D60" t="s">
        <v>382</v>
      </c>
      <c r="E60" t="s">
        <v>382</v>
      </c>
      <c r="F60" t="s">
        <v>382</v>
      </c>
      <c r="G60" t="s">
        <v>382</v>
      </c>
      <c r="H60" t="s">
        <v>382</v>
      </c>
      <c r="I60" t="s">
        <v>382</v>
      </c>
      <c r="J60" t="s">
        <v>382</v>
      </c>
      <c r="K60" t="s">
        <v>382</v>
      </c>
      <c r="L60" t="s">
        <v>382</v>
      </c>
      <c r="M60" t="s">
        <v>382</v>
      </c>
      <c r="N60" t="s">
        <v>382</v>
      </c>
    </row>
    <row r="61">
      <c r="A61" s="5" t="s">
        <v>382</v>
      </c>
      <c r="B61" t="s">
        <v>7457</v>
      </c>
      <c r="C61" t="s">
        <v>13453</v>
      </c>
      <c r="D61" t="s">
        <v>13109</v>
      </c>
      <c r="E61" t="s">
        <v>13454</v>
      </c>
      <c r="F61" t="s">
        <v>2121</v>
      </c>
      <c r="G61" t="s">
        <v>13455</v>
      </c>
      <c r="H61" t="s">
        <v>13112</v>
      </c>
      <c r="I61" t="s">
        <v>13456</v>
      </c>
      <c r="J61" t="s">
        <v>13114</v>
      </c>
      <c r="K61" t="s">
        <v>11697</v>
      </c>
      <c r="L61" t="s">
        <v>13115</v>
      </c>
      <c r="M61" t="s">
        <v>13457</v>
      </c>
      <c r="N61" t="s">
        <v>6893</v>
      </c>
    </row>
    <row r="62">
      <c r="A62" s="5" t="s">
        <v>382</v>
      </c>
      <c r="B62" t="s">
        <v>7462</v>
      </c>
      <c r="C62" t="s">
        <v>382</v>
      </c>
      <c r="D62" t="s">
        <v>382</v>
      </c>
      <c r="E62" t="s">
        <v>382</v>
      </c>
      <c r="F62" t="s">
        <v>382</v>
      </c>
      <c r="G62" t="s">
        <v>382</v>
      </c>
      <c r="H62" t="s">
        <v>382</v>
      </c>
      <c r="I62" t="s">
        <v>382</v>
      </c>
      <c r="J62" t="s">
        <v>382</v>
      </c>
      <c r="K62" t="s">
        <v>382</v>
      </c>
      <c r="L62" t="s">
        <v>382</v>
      </c>
      <c r="M62" t="s">
        <v>382</v>
      </c>
      <c r="N62" t="s">
        <v>382</v>
      </c>
    </row>
    <row r="63">
      <c r="A63" s="5" t="s">
        <v>382</v>
      </c>
      <c r="B63" t="s">
        <v>7469</v>
      </c>
      <c r="C63" t="s">
        <v>382</v>
      </c>
      <c r="D63" t="s">
        <v>382</v>
      </c>
      <c r="E63" t="s">
        <v>382</v>
      </c>
      <c r="F63" t="s">
        <v>382</v>
      </c>
      <c r="G63" t="s">
        <v>382</v>
      </c>
      <c r="H63" t="s">
        <v>382</v>
      </c>
      <c r="I63" t="s">
        <v>382</v>
      </c>
      <c r="J63" t="s">
        <v>382</v>
      </c>
      <c r="K63" t="s">
        <v>382</v>
      </c>
      <c r="L63" t="s">
        <v>382</v>
      </c>
      <c r="M63" t="s">
        <v>382</v>
      </c>
      <c r="N63" t="s">
        <v>382</v>
      </c>
    </row>
    <row r="64">
      <c r="A64" s="5" t="s">
        <v>382</v>
      </c>
      <c r="B64" t="s">
        <v>7474</v>
      </c>
      <c r="C64" t="s">
        <v>13458</v>
      </c>
      <c r="D64" t="s">
        <v>13118</v>
      </c>
      <c r="E64" t="s">
        <v>13459</v>
      </c>
      <c r="F64" t="s">
        <v>13120</v>
      </c>
      <c r="G64" t="s">
        <v>13460</v>
      </c>
      <c r="H64" t="s">
        <v>13122</v>
      </c>
      <c r="I64" t="s">
        <v>13461</v>
      </c>
      <c r="J64" t="s">
        <v>13124</v>
      </c>
      <c r="K64" t="s">
        <v>1137</v>
      </c>
      <c r="L64" t="s">
        <v>13126</v>
      </c>
      <c r="M64" t="s">
        <v>13462</v>
      </c>
      <c r="N64" t="s">
        <v>13128</v>
      </c>
    </row>
    <row r="65">
      <c r="A65" s="5" t="s">
        <v>382</v>
      </c>
      <c r="B65" t="s">
        <v>7480</v>
      </c>
      <c r="C65" t="s">
        <v>382</v>
      </c>
      <c r="D65" t="s">
        <v>13129</v>
      </c>
      <c r="E65" t="s">
        <v>382</v>
      </c>
      <c r="F65" t="s">
        <v>13130</v>
      </c>
      <c r="G65" t="s">
        <v>382</v>
      </c>
      <c r="H65" t="s">
        <v>13131</v>
      </c>
      <c r="I65" t="s">
        <v>382</v>
      </c>
      <c r="J65" t="s">
        <v>7312</v>
      </c>
      <c r="K65" t="s">
        <v>382</v>
      </c>
      <c r="L65" t="s">
        <v>13132</v>
      </c>
      <c r="M65" t="s">
        <v>382</v>
      </c>
      <c r="N65" t="s">
        <v>7312</v>
      </c>
    </row>
    <row r="66">
      <c r="A66" s="5" t="s">
        <v>382</v>
      </c>
      <c r="B66" t="s">
        <v>7482</v>
      </c>
      <c r="C66" t="s">
        <v>382</v>
      </c>
      <c r="D66" t="s">
        <v>11514</v>
      </c>
      <c r="E66" t="s">
        <v>382</v>
      </c>
      <c r="F66" t="s">
        <v>11515</v>
      </c>
      <c r="G66" t="s">
        <v>382</v>
      </c>
      <c r="H66" t="s">
        <v>11516</v>
      </c>
      <c r="I66" t="s">
        <v>382</v>
      </c>
      <c r="J66" t="s">
        <v>11517</v>
      </c>
      <c r="K66" t="s">
        <v>382</v>
      </c>
      <c r="L66" t="s">
        <v>11518</v>
      </c>
      <c r="M66" t="s">
        <v>382</v>
      </c>
      <c r="N66" t="s">
        <v>11519</v>
      </c>
    </row>
    <row r="67">
      <c r="A67" s="5" t="s">
        <v>382</v>
      </c>
      <c r="B67" t="s">
        <v>7483</v>
      </c>
      <c r="C67" t="s">
        <v>1137</v>
      </c>
      <c r="D67" t="s">
        <v>1137</v>
      </c>
      <c r="E67" t="s">
        <v>1137</v>
      </c>
      <c r="F67" t="s">
        <v>1137</v>
      </c>
      <c r="G67" t="s">
        <v>1137</v>
      </c>
      <c r="H67" t="s">
        <v>1137</v>
      </c>
      <c r="I67" t="s">
        <v>1137</v>
      </c>
      <c r="J67" t="s">
        <v>1137</v>
      </c>
      <c r="K67" t="s">
        <v>1137</v>
      </c>
      <c r="L67" t="s">
        <v>1137</v>
      </c>
      <c r="M67" t="s">
        <v>1137</v>
      </c>
      <c r="N67" t="s">
        <v>1137</v>
      </c>
    </row>
    <row r="68">
      <c r="A68" s="5" t="s">
        <v>382</v>
      </c>
      <c r="B68" t="s">
        <v>7489</v>
      </c>
      <c r="C68" t="s">
        <v>13463</v>
      </c>
      <c r="D68" t="s">
        <v>12249</v>
      </c>
      <c r="E68" t="s">
        <v>8144</v>
      </c>
      <c r="F68" t="s">
        <v>13134</v>
      </c>
      <c r="G68" t="s">
        <v>13464</v>
      </c>
      <c r="H68" t="s">
        <v>13135</v>
      </c>
      <c r="I68" t="s">
        <v>13465</v>
      </c>
      <c r="J68" t="s">
        <v>2938</v>
      </c>
      <c r="K68" t="s">
        <v>13466</v>
      </c>
      <c r="L68" t="s">
        <v>13138</v>
      </c>
      <c r="M68" t="s">
        <v>13467</v>
      </c>
      <c r="N68" t="s">
        <v>1939</v>
      </c>
    </row>
    <row r="69">
      <c r="A69" s="5" t="s">
        <v>382</v>
      </c>
      <c r="B69" t="s">
        <v>7495</v>
      </c>
      <c r="C69" t="s">
        <v>1137</v>
      </c>
      <c r="D69" t="s">
        <v>1137</v>
      </c>
      <c r="E69" t="s">
        <v>1137</v>
      </c>
      <c r="F69" t="s">
        <v>1137</v>
      </c>
      <c r="G69" t="s">
        <v>1137</v>
      </c>
      <c r="H69" t="s">
        <v>1137</v>
      </c>
      <c r="I69" t="s">
        <v>1137</v>
      </c>
      <c r="J69" t="s">
        <v>1137</v>
      </c>
      <c r="K69" t="s">
        <v>1137</v>
      </c>
      <c r="L69" t="s">
        <v>1137</v>
      </c>
      <c r="M69" t="s">
        <v>1137</v>
      </c>
      <c r="N69" t="s">
        <v>1137</v>
      </c>
    </row>
    <row r="70">
      <c r="A70" s="5" t="s">
        <v>382</v>
      </c>
      <c r="B70" t="s">
        <v>7502</v>
      </c>
      <c r="C70" t="s">
        <v>382</v>
      </c>
      <c r="D70" t="s">
        <v>382</v>
      </c>
      <c r="E70" t="s">
        <v>382</v>
      </c>
      <c r="F70" t="s">
        <v>382</v>
      </c>
      <c r="G70" t="s">
        <v>382</v>
      </c>
      <c r="H70" t="s">
        <v>382</v>
      </c>
      <c r="I70" t="s">
        <v>382</v>
      </c>
      <c r="J70" t="s">
        <v>382</v>
      </c>
      <c r="K70" t="s">
        <v>382</v>
      </c>
      <c r="L70" t="s">
        <v>382</v>
      </c>
      <c r="M70" t="s">
        <v>382</v>
      </c>
      <c r="N70" t="s">
        <v>382</v>
      </c>
    </row>
    <row r="71">
      <c r="A71" s="5" t="s">
        <v>382</v>
      </c>
      <c r="B71" t="s">
        <v>7509</v>
      </c>
      <c r="C71" t="s">
        <v>13468</v>
      </c>
      <c r="D71" t="s">
        <v>1137</v>
      </c>
      <c r="E71" t="s">
        <v>13469</v>
      </c>
      <c r="F71" t="s">
        <v>1137</v>
      </c>
      <c r="G71" t="s">
        <v>7312</v>
      </c>
      <c r="H71" t="s">
        <v>1137</v>
      </c>
      <c r="I71" t="s">
        <v>13470</v>
      </c>
      <c r="J71" t="s">
        <v>1137</v>
      </c>
      <c r="K71" t="s">
        <v>7312</v>
      </c>
      <c r="L71" t="s">
        <v>1137</v>
      </c>
      <c r="M71" t="s">
        <v>13471</v>
      </c>
      <c r="N71" t="s">
        <v>1137</v>
      </c>
    </row>
    <row r="72">
      <c r="A72" s="5" t="s">
        <v>382</v>
      </c>
      <c r="B72" t="s">
        <v>7516</v>
      </c>
      <c r="C72" t="s">
        <v>2908</v>
      </c>
      <c r="D72" t="s">
        <v>13143</v>
      </c>
      <c r="E72" t="s">
        <v>13472</v>
      </c>
      <c r="F72" t="s">
        <v>13145</v>
      </c>
      <c r="G72" t="s">
        <v>2908</v>
      </c>
      <c r="H72" t="s">
        <v>13147</v>
      </c>
      <c r="I72" t="s">
        <v>13473</v>
      </c>
      <c r="J72" t="s">
        <v>13149</v>
      </c>
      <c r="K72" t="s">
        <v>13474</v>
      </c>
      <c r="L72" t="s">
        <v>13151</v>
      </c>
      <c r="M72" t="s">
        <v>13475</v>
      </c>
      <c r="N72" t="s">
        <v>13153</v>
      </c>
    </row>
    <row r="73">
      <c r="A73" s="5" t="s">
        <v>382</v>
      </c>
      <c r="B73" t="s">
        <v>7517</v>
      </c>
      <c r="C73" t="s">
        <v>13476</v>
      </c>
      <c r="D73" t="s">
        <v>13155</v>
      </c>
      <c r="E73" t="s">
        <v>13477</v>
      </c>
      <c r="F73" t="s">
        <v>13157</v>
      </c>
      <c r="G73" t="s">
        <v>13478</v>
      </c>
      <c r="H73" t="s">
        <v>13159</v>
      </c>
      <c r="I73" t="s">
        <v>13479</v>
      </c>
      <c r="J73" t="s">
        <v>13161</v>
      </c>
      <c r="K73" t="s">
        <v>1137</v>
      </c>
      <c r="L73" t="s">
        <v>13162</v>
      </c>
      <c r="M73" t="s">
        <v>13480</v>
      </c>
      <c r="N73" t="s">
        <v>9009</v>
      </c>
    </row>
    <row r="74">
      <c r="A74" s="5" t="s">
        <v>382</v>
      </c>
      <c r="B74" t="s">
        <v>7518</v>
      </c>
      <c r="C74" t="s">
        <v>382</v>
      </c>
      <c r="D74" t="s">
        <v>13164</v>
      </c>
      <c r="E74" t="s">
        <v>382</v>
      </c>
      <c r="F74" t="s">
        <v>13165</v>
      </c>
      <c r="G74" t="s">
        <v>382</v>
      </c>
      <c r="H74" t="s">
        <v>13166</v>
      </c>
      <c r="I74" t="s">
        <v>382</v>
      </c>
      <c r="J74" t="s">
        <v>13167</v>
      </c>
      <c r="K74" t="s">
        <v>382</v>
      </c>
      <c r="L74" t="s">
        <v>13168</v>
      </c>
      <c r="M74" t="s">
        <v>382</v>
      </c>
      <c r="N74" t="s">
        <v>13169</v>
      </c>
    </row>
    <row r="75">
      <c r="A75" s="5" t="s">
        <v>382</v>
      </c>
      <c r="B75" t="s">
        <v>7524</v>
      </c>
      <c r="C75" t="s">
        <v>13481</v>
      </c>
      <c r="D75" t="s">
        <v>13171</v>
      </c>
      <c r="E75" t="s">
        <v>13482</v>
      </c>
      <c r="F75" t="s">
        <v>13173</v>
      </c>
      <c r="G75" t="s">
        <v>13482</v>
      </c>
      <c r="H75" t="s">
        <v>13174</v>
      </c>
      <c r="I75" t="s">
        <v>13481</v>
      </c>
      <c r="J75" t="s">
        <v>1137</v>
      </c>
      <c r="K75" t="s">
        <v>1137</v>
      </c>
      <c r="L75" t="s">
        <v>1137</v>
      </c>
      <c r="M75" t="s">
        <v>7312</v>
      </c>
      <c r="N75" t="s">
        <v>13174</v>
      </c>
    </row>
    <row r="76">
      <c r="A76" s="5" t="s">
        <v>382</v>
      </c>
      <c r="B76" t="s">
        <v>7525</v>
      </c>
      <c r="C76" t="s">
        <v>1137</v>
      </c>
      <c r="D76" t="s">
        <v>12066</v>
      </c>
      <c r="E76" t="s">
        <v>1137</v>
      </c>
      <c r="F76" t="s">
        <v>13176</v>
      </c>
      <c r="G76" t="s">
        <v>1137</v>
      </c>
      <c r="H76" t="s">
        <v>13178</v>
      </c>
      <c r="I76" t="s">
        <v>1137</v>
      </c>
      <c r="J76" t="s">
        <v>13180</v>
      </c>
      <c r="K76" t="s">
        <v>1137</v>
      </c>
      <c r="L76" t="s">
        <v>13182</v>
      </c>
      <c r="M76" t="s">
        <v>1137</v>
      </c>
      <c r="N76" t="s">
        <v>13183</v>
      </c>
    </row>
    <row r="77">
      <c r="A77" s="5" t="s">
        <v>382</v>
      </c>
      <c r="B77" t="s">
        <v>7526</v>
      </c>
      <c r="C77" t="s">
        <v>382</v>
      </c>
      <c r="D77" t="s">
        <v>382</v>
      </c>
      <c r="E77" t="s">
        <v>382</v>
      </c>
      <c r="F77" t="s">
        <v>382</v>
      </c>
      <c r="G77" t="s">
        <v>382</v>
      </c>
      <c r="H77" t="s">
        <v>382</v>
      </c>
      <c r="I77" t="s">
        <v>382</v>
      </c>
      <c r="J77" t="s">
        <v>382</v>
      </c>
      <c r="K77" t="s">
        <v>382</v>
      </c>
      <c r="L77" t="s">
        <v>382</v>
      </c>
      <c r="M77" t="s">
        <v>382</v>
      </c>
      <c r="N77" t="s">
        <v>382</v>
      </c>
    </row>
    <row r="78">
      <c r="A78" s="5" t="s">
        <v>382</v>
      </c>
      <c r="B78" t="s">
        <v>7527</v>
      </c>
      <c r="C78" t="s">
        <v>1137</v>
      </c>
      <c r="D78" t="s">
        <v>1137</v>
      </c>
      <c r="E78" t="s">
        <v>1137</v>
      </c>
      <c r="F78" t="s">
        <v>1137</v>
      </c>
      <c r="G78" t="s">
        <v>1137</v>
      </c>
      <c r="H78" t="s">
        <v>1137</v>
      </c>
      <c r="I78" t="s">
        <v>1137</v>
      </c>
      <c r="J78" t="s">
        <v>1137</v>
      </c>
      <c r="K78" t="s">
        <v>1137</v>
      </c>
      <c r="L78" t="s">
        <v>1137</v>
      </c>
      <c r="M78" t="s">
        <v>1137</v>
      </c>
      <c r="N78" t="s">
        <v>1137</v>
      </c>
    </row>
    <row r="79">
      <c r="A79" s="5" t="s">
        <v>382</v>
      </c>
      <c r="B79" t="s">
        <v>7528</v>
      </c>
      <c r="C79" t="s">
        <v>1137</v>
      </c>
      <c r="D79" t="s">
        <v>1137</v>
      </c>
      <c r="E79" t="s">
        <v>1137</v>
      </c>
      <c r="F79" t="s">
        <v>1137</v>
      </c>
      <c r="G79" t="s">
        <v>1137</v>
      </c>
      <c r="H79" t="s">
        <v>1137</v>
      </c>
      <c r="I79" t="s">
        <v>1137</v>
      </c>
      <c r="J79" t="s">
        <v>1137</v>
      </c>
      <c r="K79" t="s">
        <v>1137</v>
      </c>
      <c r="L79" t="s">
        <v>1137</v>
      </c>
      <c r="M79" t="s">
        <v>1137</v>
      </c>
      <c r="N79" t="s">
        <v>1137</v>
      </c>
    </row>
    <row r="80">
      <c r="A80" s="5" t="s">
        <v>382</v>
      </c>
      <c r="B80" t="s">
        <v>7535</v>
      </c>
      <c r="C80" t="s">
        <v>12445</v>
      </c>
      <c r="D80" t="s">
        <v>13185</v>
      </c>
      <c r="E80" t="s">
        <v>12447</v>
      </c>
      <c r="F80" t="s">
        <v>13187</v>
      </c>
      <c r="G80" t="s">
        <v>12448</v>
      </c>
      <c r="H80" t="s">
        <v>13189</v>
      </c>
      <c r="I80" t="s">
        <v>12450</v>
      </c>
      <c r="J80" t="s">
        <v>13191</v>
      </c>
      <c r="K80" t="s">
        <v>1137</v>
      </c>
      <c r="L80" t="s">
        <v>13193</v>
      </c>
      <c r="M80" t="s">
        <v>12453</v>
      </c>
      <c r="N80" t="s">
        <v>13195</v>
      </c>
    </row>
    <row r="81">
      <c r="A81" s="5" t="s">
        <v>382</v>
      </c>
      <c r="B81" t="s">
        <v>7542</v>
      </c>
      <c r="C81" t="s">
        <v>13483</v>
      </c>
      <c r="D81" t="s">
        <v>13197</v>
      </c>
      <c r="E81" t="s">
        <v>13484</v>
      </c>
      <c r="F81" t="s">
        <v>13199</v>
      </c>
      <c r="G81" t="s">
        <v>13485</v>
      </c>
      <c r="H81" t="s">
        <v>12409</v>
      </c>
      <c r="I81" t="s">
        <v>13486</v>
      </c>
      <c r="J81" t="s">
        <v>13202</v>
      </c>
      <c r="K81" t="s">
        <v>1137</v>
      </c>
      <c r="L81" t="s">
        <v>1137</v>
      </c>
      <c r="M81" t="s">
        <v>13487</v>
      </c>
      <c r="N81" t="s">
        <v>13204</v>
      </c>
    </row>
    <row r="82">
      <c r="A82" s="5" t="s">
        <v>382</v>
      </c>
      <c r="B82" t="s">
        <v>7548</v>
      </c>
      <c r="C82" t="s">
        <v>1137</v>
      </c>
      <c r="D82" t="s">
        <v>1137</v>
      </c>
      <c r="E82" t="s">
        <v>1137</v>
      </c>
      <c r="F82" t="s">
        <v>1137</v>
      </c>
      <c r="G82" t="s">
        <v>1137</v>
      </c>
      <c r="H82" t="s">
        <v>1137</v>
      </c>
      <c r="I82" t="s">
        <v>1137</v>
      </c>
      <c r="J82" t="s">
        <v>1137</v>
      </c>
      <c r="K82" t="s">
        <v>1137</v>
      </c>
      <c r="L82" t="s">
        <v>1137</v>
      </c>
      <c r="M82" t="s">
        <v>1137</v>
      </c>
      <c r="N82" t="s">
        <v>1137</v>
      </c>
    </row>
    <row r="83">
      <c r="A83" s="5" t="s">
        <v>382</v>
      </c>
      <c r="B83" t="s">
        <v>7554</v>
      </c>
      <c r="C83" t="s">
        <v>1137</v>
      </c>
      <c r="D83" t="s">
        <v>1137</v>
      </c>
      <c r="E83" t="s">
        <v>1137</v>
      </c>
      <c r="F83" t="s">
        <v>1137</v>
      </c>
      <c r="G83" t="s">
        <v>1137</v>
      </c>
      <c r="H83" t="s">
        <v>1137</v>
      </c>
      <c r="I83" t="s">
        <v>1137</v>
      </c>
      <c r="J83" t="s">
        <v>1137</v>
      </c>
      <c r="K83" t="s">
        <v>1137</v>
      </c>
      <c r="L83" t="s">
        <v>1137</v>
      </c>
      <c r="M83" t="s">
        <v>1137</v>
      </c>
      <c r="N83" t="s">
        <v>1137</v>
      </c>
    </row>
    <row r="84">
      <c r="A84" s="5" t="s">
        <v>382</v>
      </c>
      <c r="B84" t="s">
        <v>7561</v>
      </c>
      <c r="C84" t="s">
        <v>382</v>
      </c>
      <c r="D84" t="s">
        <v>13205</v>
      </c>
      <c r="E84" t="s">
        <v>382</v>
      </c>
      <c r="F84" t="s">
        <v>13206</v>
      </c>
      <c r="G84" t="s">
        <v>382</v>
      </c>
      <c r="H84" t="s">
        <v>9612</v>
      </c>
      <c r="I84" t="s">
        <v>382</v>
      </c>
      <c r="J84" t="s">
        <v>13207</v>
      </c>
      <c r="K84" t="s">
        <v>382</v>
      </c>
      <c r="L84" t="s">
        <v>13208</v>
      </c>
      <c r="M84" t="s">
        <v>382</v>
      </c>
      <c r="N84" t="s">
        <v>13209</v>
      </c>
    </row>
    <row r="85">
      <c r="A85" s="5" t="s">
        <v>382</v>
      </c>
      <c r="B85" t="s">
        <v>7568</v>
      </c>
      <c r="C85" t="s">
        <v>12471</v>
      </c>
      <c r="D85" t="s">
        <v>13211</v>
      </c>
      <c r="E85" t="s">
        <v>12475</v>
      </c>
      <c r="F85" t="s">
        <v>13213</v>
      </c>
      <c r="G85" t="s">
        <v>12479</v>
      </c>
      <c r="H85" t="s">
        <v>13215</v>
      </c>
      <c r="I85" t="s">
        <v>12483</v>
      </c>
      <c r="J85" t="s">
        <v>13217</v>
      </c>
      <c r="K85" t="s">
        <v>12487</v>
      </c>
      <c r="L85" t="s">
        <v>13219</v>
      </c>
      <c r="M85" t="s">
        <v>12491</v>
      </c>
      <c r="N85" t="s">
        <v>13221</v>
      </c>
    </row>
    <row r="86">
      <c r="A86" s="5" t="s">
        <v>382</v>
      </c>
      <c r="B86" t="s">
        <v>7575</v>
      </c>
      <c r="C86" t="s">
        <v>382</v>
      </c>
      <c r="D86" t="s">
        <v>382</v>
      </c>
      <c r="E86" t="s">
        <v>382</v>
      </c>
      <c r="F86" t="s">
        <v>382</v>
      </c>
      <c r="G86" t="s">
        <v>382</v>
      </c>
      <c r="H86" t="s">
        <v>382</v>
      </c>
      <c r="I86" t="s">
        <v>382</v>
      </c>
      <c r="J86" t="s">
        <v>382</v>
      </c>
      <c r="K86" t="s">
        <v>382</v>
      </c>
      <c r="L86" t="s">
        <v>382</v>
      </c>
      <c r="M86" t="s">
        <v>382</v>
      </c>
      <c r="N86" t="s">
        <v>382</v>
      </c>
    </row>
    <row r="87">
      <c r="A87" s="5" t="s">
        <v>382</v>
      </c>
      <c r="B87" t="s">
        <v>7581</v>
      </c>
      <c r="C87" t="s">
        <v>13488</v>
      </c>
      <c r="D87" t="s">
        <v>13223</v>
      </c>
      <c r="E87" t="s">
        <v>13489</v>
      </c>
      <c r="F87" t="s">
        <v>13225</v>
      </c>
      <c r="G87" t="s">
        <v>9510</v>
      </c>
      <c r="H87" t="s">
        <v>13227</v>
      </c>
      <c r="I87" t="s">
        <v>13490</v>
      </c>
      <c r="J87" t="s">
        <v>13229</v>
      </c>
      <c r="K87" t="s">
        <v>13491</v>
      </c>
      <c r="L87" t="s">
        <v>13231</v>
      </c>
      <c r="M87" t="s">
        <v>13492</v>
      </c>
      <c r="N87" t="s">
        <v>13233</v>
      </c>
    </row>
    <row r="88">
      <c r="A88" s="5" t="s">
        <v>382</v>
      </c>
      <c r="B88" t="s">
        <v>7588</v>
      </c>
      <c r="C88" t="s">
        <v>382</v>
      </c>
      <c r="D88" t="s">
        <v>382</v>
      </c>
      <c r="E88" t="s">
        <v>382</v>
      </c>
      <c r="F88" t="s">
        <v>382</v>
      </c>
      <c r="G88" t="s">
        <v>382</v>
      </c>
      <c r="H88" t="s">
        <v>382</v>
      </c>
      <c r="I88" t="s">
        <v>382</v>
      </c>
      <c r="J88" t="s">
        <v>382</v>
      </c>
      <c r="K88" t="s">
        <v>382</v>
      </c>
      <c r="L88" t="s">
        <v>382</v>
      </c>
      <c r="M88" t="s">
        <v>382</v>
      </c>
      <c r="N88" t="s">
        <v>382</v>
      </c>
    </row>
    <row r="89">
      <c r="A89" s="5" t="s">
        <v>382</v>
      </c>
      <c r="B89" t="s">
        <v>7594</v>
      </c>
      <c r="C89" t="s">
        <v>13493</v>
      </c>
      <c r="D89" t="s">
        <v>10062</v>
      </c>
      <c r="E89" t="s">
        <v>13494</v>
      </c>
      <c r="F89" t="s">
        <v>13236</v>
      </c>
      <c r="G89" t="s">
        <v>13495</v>
      </c>
      <c r="H89" t="s">
        <v>13237</v>
      </c>
      <c r="I89" t="s">
        <v>13496</v>
      </c>
      <c r="J89" t="s">
        <v>13239</v>
      </c>
      <c r="K89" t="s">
        <v>13497</v>
      </c>
      <c r="L89" t="s">
        <v>13241</v>
      </c>
      <c r="M89" t="s">
        <v>13498</v>
      </c>
      <c r="N89" t="s">
        <v>13243</v>
      </c>
    </row>
    <row r="90">
      <c r="A90" s="5" t="s">
        <v>382</v>
      </c>
      <c r="B90" t="s">
        <v>7601</v>
      </c>
      <c r="C90" t="s">
        <v>1137</v>
      </c>
      <c r="D90" t="s">
        <v>13244</v>
      </c>
      <c r="E90" t="s">
        <v>1137</v>
      </c>
      <c r="F90" t="s">
        <v>13245</v>
      </c>
      <c r="G90" t="s">
        <v>1137</v>
      </c>
      <c r="H90" t="s">
        <v>13246</v>
      </c>
      <c r="I90" t="s">
        <v>1137</v>
      </c>
      <c r="J90" t="s">
        <v>1137</v>
      </c>
      <c r="K90" t="s">
        <v>1137</v>
      </c>
      <c r="L90" t="s">
        <v>1137</v>
      </c>
      <c r="M90" t="s">
        <v>1137</v>
      </c>
      <c r="N90" t="s">
        <v>13247</v>
      </c>
    </row>
    <row r="91">
      <c r="A91" s="5" t="s">
        <v>382</v>
      </c>
      <c r="B91" t="s">
        <v>7605</v>
      </c>
      <c r="C91" t="s">
        <v>382</v>
      </c>
      <c r="D91" t="s">
        <v>382</v>
      </c>
      <c r="E91" t="s">
        <v>382</v>
      </c>
      <c r="F91" t="s">
        <v>382</v>
      </c>
      <c r="G91" t="s">
        <v>382</v>
      </c>
      <c r="H91" t="s">
        <v>382</v>
      </c>
      <c r="I91" t="s">
        <v>382</v>
      </c>
      <c r="J91" t="s">
        <v>382</v>
      </c>
      <c r="K91" t="s">
        <v>382</v>
      </c>
      <c r="L91" t="s">
        <v>382</v>
      </c>
      <c r="M91" t="s">
        <v>382</v>
      </c>
      <c r="N91" t="s">
        <v>382</v>
      </c>
    </row>
    <row r="92">
      <c r="A92" s="5" t="s">
        <v>382</v>
      </c>
      <c r="B92" t="s">
        <v>7612</v>
      </c>
      <c r="C92" t="s">
        <v>382</v>
      </c>
      <c r="D92" t="s">
        <v>382</v>
      </c>
      <c r="E92" t="s">
        <v>382</v>
      </c>
      <c r="F92" t="s">
        <v>382</v>
      </c>
      <c r="G92" t="s">
        <v>382</v>
      </c>
      <c r="H92" t="s">
        <v>382</v>
      </c>
      <c r="I92" t="s">
        <v>382</v>
      </c>
      <c r="J92" t="s">
        <v>382</v>
      </c>
      <c r="K92" t="s">
        <v>382</v>
      </c>
      <c r="L92" t="s">
        <v>382</v>
      </c>
      <c r="M92" t="s">
        <v>382</v>
      </c>
      <c r="N92" t="s">
        <v>382</v>
      </c>
    </row>
    <row r="93">
      <c r="A93" s="5" t="s">
        <v>382</v>
      </c>
      <c r="B93" t="s">
        <v>7619</v>
      </c>
      <c r="C93" t="s">
        <v>1137</v>
      </c>
      <c r="D93" t="s">
        <v>1137</v>
      </c>
      <c r="E93" t="s">
        <v>1137</v>
      </c>
      <c r="F93" t="s">
        <v>1137</v>
      </c>
      <c r="G93" t="s">
        <v>1137</v>
      </c>
      <c r="H93" t="s">
        <v>1137</v>
      </c>
      <c r="I93" t="s">
        <v>1137</v>
      </c>
      <c r="J93" t="s">
        <v>1137</v>
      </c>
      <c r="K93" t="s">
        <v>1137</v>
      </c>
      <c r="L93" t="s">
        <v>1137</v>
      </c>
      <c r="M93" t="s">
        <v>1137</v>
      </c>
      <c r="N93" t="s">
        <v>1137</v>
      </c>
    </row>
    <row r="94">
      <c r="A94" s="5" t="s">
        <v>382</v>
      </c>
      <c r="B94" t="s">
        <v>7626</v>
      </c>
      <c r="C94" t="s">
        <v>382</v>
      </c>
      <c r="D94" t="s">
        <v>382</v>
      </c>
      <c r="E94" t="s">
        <v>382</v>
      </c>
      <c r="F94" t="s">
        <v>382</v>
      </c>
      <c r="G94" t="s">
        <v>382</v>
      </c>
      <c r="H94" t="s">
        <v>382</v>
      </c>
      <c r="I94" t="s">
        <v>382</v>
      </c>
      <c r="J94" t="s">
        <v>382</v>
      </c>
      <c r="K94" t="s">
        <v>382</v>
      </c>
      <c r="L94" t="s">
        <v>382</v>
      </c>
      <c r="M94" t="s">
        <v>382</v>
      </c>
      <c r="N94" t="s">
        <v>382</v>
      </c>
    </row>
    <row r="95">
      <c r="A95" s="5" t="s">
        <v>382</v>
      </c>
      <c r="B95" t="s">
        <v>7627</v>
      </c>
      <c r="C95" t="s">
        <v>382</v>
      </c>
      <c r="D95" t="s">
        <v>382</v>
      </c>
      <c r="E95" t="s">
        <v>382</v>
      </c>
      <c r="F95" t="s">
        <v>382</v>
      </c>
      <c r="G95" t="s">
        <v>382</v>
      </c>
      <c r="H95" t="s">
        <v>382</v>
      </c>
      <c r="I95" t="s">
        <v>382</v>
      </c>
      <c r="J95" t="s">
        <v>382</v>
      </c>
      <c r="K95" t="s">
        <v>382</v>
      </c>
      <c r="L95" t="s">
        <v>382</v>
      </c>
      <c r="M95" t="s">
        <v>382</v>
      </c>
      <c r="N95" t="s">
        <v>382</v>
      </c>
    </row>
    <row r="96">
      <c r="A96" s="5" t="s">
        <v>382</v>
      </c>
      <c r="B96" t="s">
        <v>7628</v>
      </c>
      <c r="C96" t="s">
        <v>13499</v>
      </c>
      <c r="D96" t="s">
        <v>13249</v>
      </c>
      <c r="E96" t="s">
        <v>13500</v>
      </c>
      <c r="F96" t="s">
        <v>13251</v>
      </c>
      <c r="G96" t="s">
        <v>10529</v>
      </c>
      <c r="H96" t="s">
        <v>13249</v>
      </c>
      <c r="I96" t="s">
        <v>13501</v>
      </c>
      <c r="J96" t="s">
        <v>1137</v>
      </c>
      <c r="K96" t="s">
        <v>13502</v>
      </c>
      <c r="L96" t="s">
        <v>13252</v>
      </c>
      <c r="M96" t="s">
        <v>13503</v>
      </c>
      <c r="N96" t="s">
        <v>13249</v>
      </c>
    </row>
    <row r="97">
      <c r="A97" s="5" t="s">
        <v>382</v>
      </c>
      <c r="B97" t="s">
        <v>7635</v>
      </c>
      <c r="C97" t="s">
        <v>13504</v>
      </c>
      <c r="D97" t="s">
        <v>4338</v>
      </c>
      <c r="E97" t="s">
        <v>13505</v>
      </c>
      <c r="F97" t="s">
        <v>13255</v>
      </c>
      <c r="G97" t="s">
        <v>13506</v>
      </c>
      <c r="H97" t="s">
        <v>13257</v>
      </c>
      <c r="I97" t="s">
        <v>13507</v>
      </c>
      <c r="J97" t="s">
        <v>13259</v>
      </c>
      <c r="K97" t="s">
        <v>13508</v>
      </c>
      <c r="L97" t="s">
        <v>13261</v>
      </c>
      <c r="M97" t="s">
        <v>13509</v>
      </c>
      <c r="N97" t="s">
        <v>13262</v>
      </c>
    </row>
    <row r="98">
      <c r="A98" s="5" t="s">
        <v>382</v>
      </c>
      <c r="B98" t="s">
        <v>7637</v>
      </c>
      <c r="C98" t="s">
        <v>382</v>
      </c>
      <c r="D98" t="s">
        <v>13263</v>
      </c>
      <c r="E98" t="s">
        <v>382</v>
      </c>
      <c r="F98" t="s">
        <v>13264</v>
      </c>
      <c r="G98" t="s">
        <v>382</v>
      </c>
      <c r="H98" t="s">
        <v>13265</v>
      </c>
      <c r="I98" t="s">
        <v>382</v>
      </c>
      <c r="J98" t="s">
        <v>13266</v>
      </c>
      <c r="K98" t="s">
        <v>382</v>
      </c>
      <c r="L98" t="s">
        <v>13267</v>
      </c>
      <c r="M98" t="s">
        <v>382</v>
      </c>
      <c r="N98" t="s">
        <v>13268</v>
      </c>
    </row>
    <row r="99">
      <c r="A99" s="5" t="s">
        <v>382</v>
      </c>
      <c r="B99" t="s">
        <v>7638</v>
      </c>
      <c r="C99" t="s">
        <v>382</v>
      </c>
      <c r="D99" t="s">
        <v>382</v>
      </c>
      <c r="E99" t="s">
        <v>382</v>
      </c>
      <c r="F99" t="s">
        <v>382</v>
      </c>
      <c r="G99" t="s">
        <v>382</v>
      </c>
      <c r="H99" t="s">
        <v>382</v>
      </c>
      <c r="I99" t="s">
        <v>382</v>
      </c>
      <c r="J99" t="s">
        <v>382</v>
      </c>
      <c r="K99" t="s">
        <v>382</v>
      </c>
      <c r="L99" t="s">
        <v>382</v>
      </c>
      <c r="M99" t="s">
        <v>382</v>
      </c>
      <c r="N99" t="s">
        <v>382</v>
      </c>
    </row>
    <row r="100">
      <c r="A100" s="5" t="s">
        <v>382</v>
      </c>
      <c r="B100" t="s">
        <v>7645</v>
      </c>
      <c r="C100" t="s">
        <v>13510</v>
      </c>
      <c r="D100" t="s">
        <v>13270</v>
      </c>
      <c r="E100" t="s">
        <v>13511</v>
      </c>
      <c r="F100" t="s">
        <v>13272</v>
      </c>
      <c r="G100" t="s">
        <v>13512</v>
      </c>
      <c r="H100" t="s">
        <v>13270</v>
      </c>
      <c r="I100" t="s">
        <v>13513</v>
      </c>
      <c r="J100" t="s">
        <v>13275</v>
      </c>
      <c r="K100" t="s">
        <v>13514</v>
      </c>
      <c r="L100" t="s">
        <v>13277</v>
      </c>
      <c r="M100" t="s">
        <v>13510</v>
      </c>
      <c r="N100" t="s">
        <v>13272</v>
      </c>
    </row>
    <row r="101">
      <c r="A101" s="5" t="s">
        <v>382</v>
      </c>
      <c r="B101" t="s">
        <v>7651</v>
      </c>
      <c r="C101" t="s">
        <v>382</v>
      </c>
      <c r="D101" t="s">
        <v>1137</v>
      </c>
      <c r="E101" t="s">
        <v>382</v>
      </c>
      <c r="F101" t="s">
        <v>1137</v>
      </c>
      <c r="G101" t="s">
        <v>382</v>
      </c>
      <c r="H101" t="s">
        <v>1137</v>
      </c>
      <c r="I101" t="s">
        <v>382</v>
      </c>
      <c r="J101" t="s">
        <v>1137</v>
      </c>
      <c r="K101" t="s">
        <v>382</v>
      </c>
      <c r="L101" t="s">
        <v>1137</v>
      </c>
      <c r="M101" t="s">
        <v>382</v>
      </c>
      <c r="N101" t="s">
        <v>1137</v>
      </c>
    </row>
    <row r="102">
      <c r="A102" s="5" t="s">
        <v>382</v>
      </c>
      <c r="B102" t="s">
        <v>7652</v>
      </c>
      <c r="C102" t="s">
        <v>13515</v>
      </c>
      <c r="D102" t="s">
        <v>13280</v>
      </c>
      <c r="E102" t="s">
        <v>13516</v>
      </c>
      <c r="F102" t="s">
        <v>13282</v>
      </c>
      <c r="G102" t="s">
        <v>13517</v>
      </c>
      <c r="H102" t="s">
        <v>13284</v>
      </c>
      <c r="I102" t="s">
        <v>13518</v>
      </c>
      <c r="J102" t="s">
        <v>13286</v>
      </c>
      <c r="K102" t="s">
        <v>13519</v>
      </c>
      <c r="L102" t="s">
        <v>13288</v>
      </c>
      <c r="M102" t="s">
        <v>13520</v>
      </c>
      <c r="N102" t="s">
        <v>13284</v>
      </c>
    </row>
    <row r="103">
      <c r="A103" s="5" t="s">
        <v>382</v>
      </c>
      <c r="B103" t="s">
        <v>7653</v>
      </c>
      <c r="C103" t="s">
        <v>1137</v>
      </c>
      <c r="D103" t="s">
        <v>382</v>
      </c>
      <c r="E103" t="s">
        <v>1137</v>
      </c>
      <c r="F103" t="s">
        <v>382</v>
      </c>
      <c r="G103" t="s">
        <v>1137</v>
      </c>
      <c r="H103" t="s">
        <v>382</v>
      </c>
      <c r="I103" t="s">
        <v>1137</v>
      </c>
      <c r="J103" t="s">
        <v>382</v>
      </c>
      <c r="K103" t="s">
        <v>1137</v>
      </c>
      <c r="L103" t="s">
        <v>382</v>
      </c>
      <c r="M103" t="s">
        <v>1137</v>
      </c>
      <c r="N103" t="s">
        <v>382</v>
      </c>
    </row>
    <row r="104">
      <c r="A104" s="5" t="s">
        <v>382</v>
      </c>
      <c r="B104" t="s">
        <v>7654</v>
      </c>
      <c r="C104" t="s">
        <v>13521</v>
      </c>
      <c r="D104" t="s">
        <v>13291</v>
      </c>
      <c r="E104" t="s">
        <v>13522</v>
      </c>
      <c r="F104" t="s">
        <v>13293</v>
      </c>
      <c r="G104" t="s">
        <v>13523</v>
      </c>
      <c r="H104" t="s">
        <v>13295</v>
      </c>
      <c r="I104" t="s">
        <v>13524</v>
      </c>
      <c r="J104" t="s">
        <v>13297</v>
      </c>
      <c r="K104" t="s">
        <v>13525</v>
      </c>
      <c r="L104" t="s">
        <v>4091</v>
      </c>
      <c r="M104" t="s">
        <v>13526</v>
      </c>
      <c r="N104" t="s">
        <v>13300</v>
      </c>
    </row>
    <row r="105">
      <c r="A105" s="5" t="s">
        <v>382</v>
      </c>
      <c r="B105" t="s">
        <v>7661</v>
      </c>
      <c r="C105" t="s">
        <v>382</v>
      </c>
      <c r="D105" t="s">
        <v>382</v>
      </c>
      <c r="E105" t="s">
        <v>382</v>
      </c>
      <c r="F105" t="s">
        <v>382</v>
      </c>
      <c r="G105" t="s">
        <v>382</v>
      </c>
      <c r="H105" t="s">
        <v>382</v>
      </c>
      <c r="I105" t="s">
        <v>382</v>
      </c>
      <c r="J105" t="s">
        <v>382</v>
      </c>
      <c r="K105" t="s">
        <v>382</v>
      </c>
      <c r="L105" t="s">
        <v>382</v>
      </c>
      <c r="M105" t="s">
        <v>382</v>
      </c>
      <c r="N105" t="s">
        <v>382</v>
      </c>
    </row>
    <row r="106">
      <c r="A106" s="5" t="s">
        <v>382</v>
      </c>
      <c r="B106" t="s">
        <v>7667</v>
      </c>
      <c r="C106" t="s">
        <v>382</v>
      </c>
      <c r="D106" t="s">
        <v>1137</v>
      </c>
      <c r="E106" t="s">
        <v>382</v>
      </c>
      <c r="F106" t="s">
        <v>1137</v>
      </c>
      <c r="G106" t="s">
        <v>382</v>
      </c>
      <c r="H106" t="s">
        <v>1137</v>
      </c>
      <c r="I106" t="s">
        <v>382</v>
      </c>
      <c r="J106" t="s">
        <v>1137</v>
      </c>
      <c r="K106" t="s">
        <v>382</v>
      </c>
      <c r="L106" t="s">
        <v>1137</v>
      </c>
      <c r="M106" t="s">
        <v>382</v>
      </c>
      <c r="N106" t="s">
        <v>1137</v>
      </c>
    </row>
    <row r="107">
      <c r="A107" s="5" t="s">
        <v>382</v>
      </c>
      <c r="B107" t="s">
        <v>7674</v>
      </c>
      <c r="C107" t="s">
        <v>13527</v>
      </c>
      <c r="D107" t="s">
        <v>13302</v>
      </c>
      <c r="E107" t="s">
        <v>10544</v>
      </c>
      <c r="F107" t="s">
        <v>13303</v>
      </c>
      <c r="G107" t="s">
        <v>3528</v>
      </c>
      <c r="H107" t="s">
        <v>13305</v>
      </c>
      <c r="I107" t="s">
        <v>13528</v>
      </c>
      <c r="J107" t="s">
        <v>13306</v>
      </c>
      <c r="K107" t="s">
        <v>10356</v>
      </c>
      <c r="L107" t="s">
        <v>3964</v>
      </c>
      <c r="M107" t="s">
        <v>13529</v>
      </c>
      <c r="N107" t="s">
        <v>13308</v>
      </c>
    </row>
    <row r="108">
      <c r="A108" s="5" t="s">
        <v>382</v>
      </c>
      <c r="B108" t="s">
        <v>7681</v>
      </c>
      <c r="C108" t="s">
        <v>8259</v>
      </c>
      <c r="D108" t="s">
        <v>13310</v>
      </c>
      <c r="E108" t="s">
        <v>13530</v>
      </c>
      <c r="F108" t="s">
        <v>13312</v>
      </c>
      <c r="G108" t="s">
        <v>13531</v>
      </c>
      <c r="H108" t="s">
        <v>13314</v>
      </c>
      <c r="I108" t="s">
        <v>13532</v>
      </c>
      <c r="J108" t="s">
        <v>13316</v>
      </c>
      <c r="K108" t="s">
        <v>13533</v>
      </c>
      <c r="L108" t="s">
        <v>13318</v>
      </c>
      <c r="M108" t="s">
        <v>13534</v>
      </c>
      <c r="N108" t="s">
        <v>13320</v>
      </c>
    </row>
    <row r="109">
      <c r="A109" s="5" t="s">
        <v>382</v>
      </c>
      <c r="B109" t="s">
        <v>7688</v>
      </c>
      <c r="C109" t="s">
        <v>382</v>
      </c>
      <c r="D109" t="s">
        <v>382</v>
      </c>
      <c r="E109" t="s">
        <v>382</v>
      </c>
      <c r="F109" t="s">
        <v>382</v>
      </c>
      <c r="G109" t="s">
        <v>382</v>
      </c>
      <c r="H109" t="s">
        <v>382</v>
      </c>
      <c r="I109" t="s">
        <v>382</v>
      </c>
      <c r="J109" t="s">
        <v>382</v>
      </c>
      <c r="K109" t="s">
        <v>382</v>
      </c>
      <c r="L109" t="s">
        <v>382</v>
      </c>
      <c r="M109" t="s">
        <v>382</v>
      </c>
      <c r="N109" t="s">
        <v>382</v>
      </c>
    </row>
    <row r="110">
      <c r="A110" s="5" t="s">
        <v>382</v>
      </c>
      <c r="B110" t="s">
        <v>7695</v>
      </c>
      <c r="C110" t="s">
        <v>382</v>
      </c>
      <c r="D110" t="s">
        <v>1137</v>
      </c>
      <c r="E110" t="s">
        <v>382</v>
      </c>
      <c r="F110" t="s">
        <v>1137</v>
      </c>
      <c r="G110" t="s">
        <v>382</v>
      </c>
      <c r="H110" t="s">
        <v>1137</v>
      </c>
      <c r="I110" t="s">
        <v>382</v>
      </c>
      <c r="J110" t="s">
        <v>1137</v>
      </c>
      <c r="K110" t="s">
        <v>382</v>
      </c>
      <c r="L110" t="s">
        <v>382</v>
      </c>
      <c r="M110" t="s">
        <v>382</v>
      </c>
      <c r="N110" t="s">
        <v>1137</v>
      </c>
    </row>
    <row r="111">
      <c r="A111" s="5" t="s">
        <v>382</v>
      </c>
      <c r="B111" t="s">
        <v>7702</v>
      </c>
      <c r="C111" t="s">
        <v>1137</v>
      </c>
      <c r="D111" t="s">
        <v>1137</v>
      </c>
      <c r="E111" t="s">
        <v>1137</v>
      </c>
      <c r="F111" t="s">
        <v>1137</v>
      </c>
      <c r="G111" t="s">
        <v>1137</v>
      </c>
      <c r="H111" t="s">
        <v>1137</v>
      </c>
      <c r="I111" t="s">
        <v>1137</v>
      </c>
      <c r="J111" t="s">
        <v>1137</v>
      </c>
      <c r="K111" t="s">
        <v>1137</v>
      </c>
      <c r="L111" t="s">
        <v>1137</v>
      </c>
      <c r="M111" t="s">
        <v>1137</v>
      </c>
      <c r="N111" t="s">
        <v>1137</v>
      </c>
    </row>
    <row r="112">
      <c r="A112" s="5" t="s">
        <v>382</v>
      </c>
      <c r="B112" t="s">
        <v>7709</v>
      </c>
      <c r="C112" t="s">
        <v>13535</v>
      </c>
      <c r="D112" t="s">
        <v>13322</v>
      </c>
      <c r="E112" t="s">
        <v>13536</v>
      </c>
      <c r="F112" t="s">
        <v>13324</v>
      </c>
      <c r="G112" t="s">
        <v>13537</v>
      </c>
      <c r="H112" t="s">
        <v>13326</v>
      </c>
      <c r="I112" t="s">
        <v>13538</v>
      </c>
      <c r="J112" t="s">
        <v>13328</v>
      </c>
      <c r="K112" t="s">
        <v>3383</v>
      </c>
      <c r="L112" t="s">
        <v>13330</v>
      </c>
      <c r="M112" t="s">
        <v>13539</v>
      </c>
      <c r="N112" t="s">
        <v>13332</v>
      </c>
    </row>
    <row r="114">
      <c r="A114" t="s">
        <v>427</v>
      </c>
    </row>
    <row r="115">
      <c r="A115" t="s">
        <v>428</v>
      </c>
    </row>
    <row r="116">
      <c r="A116" t="s">
        <v>429</v>
      </c>
    </row>
    <row r="117">
      <c r="A117" t="s">
        <v>430</v>
      </c>
    </row>
    <row r="118">
      <c r="A118" t="s">
        <v>431</v>
      </c>
    </row>
    <row r="119">
      <c r="A119" t="s">
        <v>432</v>
      </c>
    </row>
    <row r="120">
      <c r="A120" t="s">
        <v>433</v>
      </c>
    </row>
    <row r="121">
      <c r="A121" t="s">
        <v>434</v>
      </c>
    </row>
    <row r="122">
      <c r="A122" t="s">
        <v>435</v>
      </c>
    </row>
    <row r="123">
      <c r="A123" t="s">
        <v>1528</v>
      </c>
    </row>
    <row r="124">
      <c r="A124" t="s">
        <v>1529</v>
      </c>
    </row>
    <row r="125">
      <c r="A125" t="s">
        <v>436</v>
      </c>
    </row>
    <row r="126">
      <c r="A126" t="s">
        <v>1063</v>
      </c>
    </row>
    <row r="127">
      <c r="A127" t="s">
        <v>382</v>
      </c>
    </row>
    <row r="128">
      <c r="A128" t="s">
        <v>438</v>
      </c>
    </row>
    <row r="129">
      <c r="A129" t="s">
        <v>1530</v>
      </c>
    </row>
    <row r="130">
      <c r="A130" t="s">
        <v>434</v>
      </c>
    </row>
    <row r="131">
      <c r="A131" t="s">
        <v>653</v>
      </c>
    </row>
    <row r="132">
      <c r="A132" t="s">
        <v>7715</v>
      </c>
    </row>
    <row r="133">
      <c r="A133" t="s">
        <v>7716</v>
      </c>
    </row>
    <row r="134">
      <c r="A134" t="s">
        <v>7717</v>
      </c>
    </row>
  </sheetData>
  <mergeCells count="1">
    <mergeCell ref="A3:N3"/>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15</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629</v>
      </c>
      <c r="H4" s="2" t="s">
        <v>388</v>
      </c>
    </row>
    <row r="5">
      <c r="A5" s="5" t="s">
        <v>382</v>
      </c>
      <c r="B5" t="s">
        <v>643</v>
      </c>
      <c r="C5" t="s">
        <v>575</v>
      </c>
      <c r="D5" t="s">
        <v>577</v>
      </c>
      <c r="E5" t="s">
        <v>505</v>
      </c>
      <c r="F5" t="s">
        <v>583</v>
      </c>
      <c r="G5" t="s">
        <v>586</v>
      </c>
      <c r="H5" t="s">
        <v>590</v>
      </c>
    </row>
    <row r="6">
      <c r="A6" s="5" t="s">
        <v>382</v>
      </c>
      <c r="B6" t="s">
        <v>644</v>
      </c>
      <c r="C6" t="s">
        <v>576</v>
      </c>
      <c r="D6" t="s">
        <v>578</v>
      </c>
      <c r="E6" t="s">
        <v>534</v>
      </c>
      <c r="F6" t="s">
        <v>508</v>
      </c>
      <c r="G6" t="s">
        <v>587</v>
      </c>
      <c r="H6" t="s">
        <v>396</v>
      </c>
    </row>
    <row r="7">
      <c r="A7" s="5" t="s">
        <v>382</v>
      </c>
      <c r="B7" t="s">
        <v>645</v>
      </c>
      <c r="C7" t="s">
        <v>534</v>
      </c>
      <c r="D7" t="s">
        <v>579</v>
      </c>
      <c r="E7" t="s">
        <v>496</v>
      </c>
      <c r="F7" t="s">
        <v>570</v>
      </c>
      <c r="G7" t="s">
        <v>395</v>
      </c>
      <c r="H7" t="s">
        <v>515</v>
      </c>
    </row>
    <row r="8">
      <c r="A8" s="5" t="s">
        <v>382</v>
      </c>
      <c r="B8" t="s">
        <v>646</v>
      </c>
      <c r="C8" t="s">
        <v>524</v>
      </c>
      <c r="D8" t="s">
        <v>580</v>
      </c>
      <c r="E8" t="s">
        <v>494</v>
      </c>
      <c r="F8" t="s">
        <v>584</v>
      </c>
      <c r="G8" t="s">
        <v>409</v>
      </c>
      <c r="H8" t="s">
        <v>591</v>
      </c>
    </row>
    <row r="9">
      <c r="A9" s="5" t="s">
        <v>382</v>
      </c>
      <c r="B9" t="s">
        <v>647</v>
      </c>
      <c r="C9" t="s">
        <v>566</v>
      </c>
      <c r="D9" t="s">
        <v>581</v>
      </c>
      <c r="E9" t="s">
        <v>505</v>
      </c>
      <c r="F9" t="s">
        <v>510</v>
      </c>
      <c r="G9" t="s">
        <v>588</v>
      </c>
      <c r="H9" t="s">
        <v>592</v>
      </c>
    </row>
    <row r="10">
      <c r="A10" s="5" t="s">
        <v>382</v>
      </c>
      <c r="B10" t="s">
        <v>648</v>
      </c>
      <c r="C10" t="s">
        <v>497</v>
      </c>
      <c r="D10" t="s">
        <v>501</v>
      </c>
      <c r="E10" t="s">
        <v>416</v>
      </c>
      <c r="F10" t="s">
        <v>585</v>
      </c>
      <c r="G10" t="s">
        <v>533</v>
      </c>
      <c r="H10" t="s">
        <v>415</v>
      </c>
    </row>
    <row r="11">
      <c r="A11" s="5" t="s">
        <v>382</v>
      </c>
      <c r="B11" t="s">
        <v>659</v>
      </c>
      <c r="C11" t="s">
        <v>416</v>
      </c>
      <c r="D11" t="s">
        <v>582</v>
      </c>
      <c r="E11" t="s">
        <v>535</v>
      </c>
      <c r="F11" t="s">
        <v>426</v>
      </c>
      <c r="G11" t="s">
        <v>589</v>
      </c>
      <c r="H11" t="s">
        <v>593</v>
      </c>
    </row>
    <row r="12">
      <c r="A12" s="5" t="s">
        <v>382</v>
      </c>
      <c r="B12" t="s">
        <v>650</v>
      </c>
      <c r="C12" t="s">
        <v>411</v>
      </c>
      <c r="D12" t="s">
        <v>412</v>
      </c>
      <c r="E12" t="s">
        <v>395</v>
      </c>
      <c r="F12" t="s">
        <v>413</v>
      </c>
      <c r="G12" t="s">
        <v>414</v>
      </c>
      <c r="H12" t="s">
        <v>415</v>
      </c>
    </row>
    <row r="14">
      <c r="A14" t="s">
        <v>427</v>
      </c>
    </row>
    <row r="15">
      <c r="A15" t="s">
        <v>428</v>
      </c>
    </row>
    <row r="16">
      <c r="A16" t="s">
        <v>429</v>
      </c>
    </row>
    <row r="17">
      <c r="A17" t="s">
        <v>430</v>
      </c>
    </row>
    <row r="18">
      <c r="A18" t="s">
        <v>431</v>
      </c>
    </row>
    <row r="19">
      <c r="A19" t="s">
        <v>432</v>
      </c>
    </row>
    <row r="20">
      <c r="A20" t="s">
        <v>433</v>
      </c>
    </row>
    <row r="21">
      <c r="A21" t="s">
        <v>434</v>
      </c>
    </row>
    <row r="22">
      <c r="A22" t="s">
        <v>435</v>
      </c>
    </row>
    <row r="23">
      <c r="A23" t="s">
        <v>436</v>
      </c>
    </row>
    <row r="24">
      <c r="A24" t="s">
        <v>660</v>
      </c>
    </row>
    <row r="25">
      <c r="A25" t="s">
        <v>382</v>
      </c>
    </row>
    <row r="26">
      <c r="A26" t="s">
        <v>438</v>
      </c>
    </row>
    <row r="27">
      <c r="A27" t="s">
        <v>652</v>
      </c>
    </row>
    <row r="28">
      <c r="A28" t="s">
        <v>653</v>
      </c>
    </row>
    <row r="29">
      <c r="A29" t="s">
        <v>658</v>
      </c>
    </row>
  </sheetData>
  <mergeCells count="1">
    <mergeCell ref="A3:H3"/>
  </mergeCells>
  <pageMargins left="0.7" right="0.7" top="0.75" bottom="0.75" header="0.3" footer="0.3"/>
  <pageSetup paperSize="9" orientation="portrait" horizontalDpi="300" verticalDpi="300"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s>
  <sheetData>
    <row r="1">
      <c r="A1" s="4" t="s">
        <v>117</v>
      </c>
    </row>
    <row r="2">
      <c r="A2" s="3" t="str">
        <f>=HYPERLINK("#'INDEX'!A1", "Back to INDEX")</f>
      </c>
    </row>
    <row r="3">
      <c r="A3" t="s">
        <v>382</v>
      </c>
      <c r="B3" t="s">
        <v>382</v>
      </c>
      <c r="C3" t="s">
        <v>382</v>
      </c>
    </row>
    <row r="4">
      <c r="A4" s="2" t="s">
        <v>382</v>
      </c>
      <c r="B4" s="2" t="s">
        <v>382</v>
      </c>
      <c r="C4" s="2" t="s">
        <v>1233</v>
      </c>
    </row>
    <row r="5">
      <c r="A5" s="5" t="s">
        <v>382</v>
      </c>
      <c r="B5" t="s">
        <v>1448</v>
      </c>
      <c r="C5" t="s">
        <v>1454</v>
      </c>
    </row>
    <row r="6">
      <c r="A6" s="5" t="s">
        <v>382</v>
      </c>
      <c r="B6" t="s">
        <v>1241</v>
      </c>
      <c r="C6" t="s">
        <v>1247</v>
      </c>
    </row>
    <row r="7">
      <c r="A7" s="5" t="s">
        <v>382</v>
      </c>
      <c r="B7" t="s">
        <v>1248</v>
      </c>
      <c r="C7" t="s">
        <v>1254</v>
      </c>
    </row>
    <row r="8">
      <c r="A8" s="5" t="s">
        <v>382</v>
      </c>
      <c r="B8" t="s">
        <v>1503</v>
      </c>
      <c r="C8" t="s">
        <v>1470</v>
      </c>
    </row>
    <row r="9">
      <c r="A9" s="5" t="s">
        <v>382</v>
      </c>
      <c r="B9" t="s">
        <v>1234</v>
      </c>
      <c r="C9" t="s">
        <v>1240</v>
      </c>
    </row>
    <row r="10">
      <c r="A10" s="5" t="s">
        <v>382</v>
      </c>
      <c r="B10" t="s">
        <v>1282</v>
      </c>
      <c r="C10" t="s">
        <v>1288</v>
      </c>
    </row>
    <row r="11">
      <c r="A11" s="5" t="s">
        <v>382</v>
      </c>
      <c r="B11" t="s">
        <v>1497</v>
      </c>
      <c r="C11" t="s">
        <v>1502</v>
      </c>
    </row>
    <row r="12">
      <c r="A12" s="5" t="s">
        <v>382</v>
      </c>
      <c r="B12" t="s">
        <v>1269</v>
      </c>
      <c r="C12" t="s">
        <v>1274</v>
      </c>
    </row>
    <row r="13">
      <c r="A13" s="5" t="s">
        <v>382</v>
      </c>
      <c r="B13" t="s">
        <v>1289</v>
      </c>
      <c r="C13" t="s">
        <v>1295</v>
      </c>
    </row>
    <row r="14">
      <c r="A14" s="5" t="s">
        <v>382</v>
      </c>
      <c r="B14" t="s">
        <v>1455</v>
      </c>
      <c r="C14" t="s">
        <v>1461</v>
      </c>
    </row>
    <row r="15">
      <c r="A15" s="5" t="s">
        <v>382</v>
      </c>
      <c r="B15" t="s">
        <v>1507</v>
      </c>
      <c r="C15" t="s">
        <v>1513</v>
      </c>
    </row>
    <row r="16">
      <c r="A16" s="5" t="s">
        <v>382</v>
      </c>
      <c r="B16" t="s">
        <v>1296</v>
      </c>
      <c r="C16" t="s">
        <v>1302</v>
      </c>
    </row>
    <row r="17">
      <c r="A17" s="5" t="s">
        <v>382</v>
      </c>
      <c r="B17" t="s">
        <v>1303</v>
      </c>
      <c r="C17" t="s">
        <v>1309</v>
      </c>
    </row>
    <row r="18">
      <c r="A18" s="5" t="s">
        <v>382</v>
      </c>
      <c r="B18" t="s">
        <v>1324</v>
      </c>
      <c r="C18" t="s">
        <v>1330</v>
      </c>
    </row>
    <row r="19">
      <c r="A19" s="5" t="s">
        <v>382</v>
      </c>
      <c r="B19" t="s">
        <v>1469</v>
      </c>
      <c r="C19" t="s">
        <v>1475</v>
      </c>
    </row>
    <row r="20">
      <c r="A20" s="5" t="s">
        <v>382</v>
      </c>
      <c r="B20" t="s">
        <v>1407</v>
      </c>
      <c r="C20" t="s">
        <v>1413</v>
      </c>
    </row>
    <row r="21">
      <c r="A21" s="5" t="s">
        <v>382</v>
      </c>
      <c r="B21" t="s">
        <v>1379</v>
      </c>
      <c r="C21" t="s">
        <v>1385</v>
      </c>
    </row>
    <row r="22">
      <c r="A22" s="5" t="s">
        <v>382</v>
      </c>
      <c r="B22" t="s">
        <v>1414</v>
      </c>
      <c r="C22" t="s">
        <v>1420</v>
      </c>
    </row>
    <row r="23">
      <c r="A23" s="5" t="s">
        <v>382</v>
      </c>
      <c r="B23" t="s">
        <v>1310</v>
      </c>
      <c r="C23" t="s">
        <v>1316</v>
      </c>
    </row>
    <row r="24">
      <c r="A24" s="5" t="s">
        <v>382</v>
      </c>
      <c r="B24" t="s">
        <v>1352</v>
      </c>
      <c r="C24" t="s">
        <v>1357</v>
      </c>
    </row>
    <row r="25">
      <c r="A25" s="5" t="s">
        <v>382</v>
      </c>
      <c r="B25" t="s">
        <v>1345</v>
      </c>
      <c r="C25" t="s">
        <v>1351</v>
      </c>
    </row>
    <row r="26">
      <c r="A26" s="5" t="s">
        <v>382</v>
      </c>
      <c r="B26" t="s">
        <v>1255</v>
      </c>
      <c r="C26" t="s">
        <v>1261</v>
      </c>
    </row>
    <row r="27">
      <c r="A27" s="5" t="s">
        <v>382</v>
      </c>
      <c r="B27" t="s">
        <v>1435</v>
      </c>
      <c r="C27" t="s">
        <v>1440</v>
      </c>
    </row>
    <row r="28">
      <c r="A28" s="5" t="s">
        <v>382</v>
      </c>
      <c r="B28" t="s">
        <v>1483</v>
      </c>
      <c r="C28" t="s">
        <v>1489</v>
      </c>
    </row>
    <row r="29">
      <c r="A29" s="5" t="s">
        <v>382</v>
      </c>
      <c r="B29" t="s">
        <v>1490</v>
      </c>
      <c r="C29" t="s">
        <v>1496</v>
      </c>
    </row>
    <row r="30">
      <c r="A30" s="5" t="s">
        <v>382</v>
      </c>
      <c r="B30" t="s">
        <v>1372</v>
      </c>
      <c r="C30" t="s">
        <v>1378</v>
      </c>
    </row>
    <row r="31">
      <c r="A31" s="5" t="s">
        <v>382</v>
      </c>
      <c r="B31" t="s">
        <v>1521</v>
      </c>
      <c r="C31" t="s">
        <v>1527</v>
      </c>
    </row>
    <row r="32">
      <c r="A32" s="5" t="s">
        <v>382</v>
      </c>
      <c r="B32" t="s">
        <v>1386</v>
      </c>
      <c r="C32" t="s">
        <v>1392</v>
      </c>
    </row>
    <row r="33">
      <c r="A33" s="5" t="s">
        <v>382</v>
      </c>
      <c r="B33" t="s">
        <v>1331</v>
      </c>
      <c r="C33" t="s">
        <v>1337</v>
      </c>
    </row>
    <row r="34">
      <c r="A34" s="5" t="s">
        <v>382</v>
      </c>
      <c r="B34" t="s">
        <v>1428</v>
      </c>
      <c r="C34" t="s">
        <v>1434</v>
      </c>
    </row>
    <row r="35">
      <c r="A35" s="5" t="s">
        <v>382</v>
      </c>
      <c r="B35" t="s">
        <v>1514</v>
      </c>
      <c r="C35" t="s">
        <v>1520</v>
      </c>
    </row>
    <row r="36">
      <c r="A36" s="5" t="s">
        <v>382</v>
      </c>
      <c r="B36" t="s">
        <v>1317</v>
      </c>
      <c r="C36" t="s">
        <v>1323</v>
      </c>
    </row>
    <row r="37">
      <c r="A37" s="5" t="s">
        <v>382</v>
      </c>
      <c r="B37" t="s">
        <v>1441</v>
      </c>
      <c r="C37" t="s">
        <v>1447</v>
      </c>
    </row>
    <row r="38">
      <c r="A38" s="5" t="s">
        <v>382</v>
      </c>
      <c r="B38" t="s">
        <v>1262</v>
      </c>
      <c r="C38" t="s">
        <v>1268</v>
      </c>
    </row>
    <row r="39">
      <c r="A39" s="5" t="s">
        <v>382</v>
      </c>
      <c r="B39" t="s">
        <v>1338</v>
      </c>
      <c r="C39" t="s">
        <v>1344</v>
      </c>
    </row>
    <row r="40">
      <c r="A40" s="5" t="s">
        <v>382</v>
      </c>
      <c r="B40" t="s">
        <v>1275</v>
      </c>
      <c r="C40" t="s">
        <v>1281</v>
      </c>
    </row>
    <row r="41">
      <c r="A41" s="5" t="s">
        <v>382</v>
      </c>
      <c r="B41" t="s">
        <v>1400</v>
      </c>
      <c r="C41" t="s">
        <v>1406</v>
      </c>
    </row>
    <row r="42">
      <c r="A42" s="5" t="s">
        <v>382</v>
      </c>
      <c r="B42" t="s">
        <v>1358</v>
      </c>
      <c r="C42" t="s">
        <v>1364</v>
      </c>
    </row>
    <row r="43">
      <c r="A43" s="5" t="s">
        <v>382</v>
      </c>
      <c r="B43" t="s">
        <v>1462</v>
      </c>
      <c r="C43" t="s">
        <v>1468</v>
      </c>
    </row>
    <row r="44">
      <c r="A44" s="5" t="s">
        <v>382</v>
      </c>
      <c r="B44" t="s">
        <v>1365</v>
      </c>
      <c r="C44" t="s">
        <v>1371</v>
      </c>
    </row>
    <row r="45">
      <c r="A45" s="5" t="s">
        <v>382</v>
      </c>
      <c r="B45" t="s">
        <v>1476</v>
      </c>
      <c r="C45" t="s">
        <v>1482</v>
      </c>
    </row>
    <row r="46">
      <c r="A46" s="5" t="s">
        <v>382</v>
      </c>
      <c r="B46" t="s">
        <v>1421</v>
      </c>
      <c r="C46" t="s">
        <v>1427</v>
      </c>
    </row>
    <row r="47">
      <c r="A47" s="5" t="s">
        <v>382</v>
      </c>
      <c r="B47" t="s">
        <v>1393</v>
      </c>
      <c r="C47" t="s">
        <v>1399</v>
      </c>
    </row>
    <row r="49">
      <c r="A49" t="s">
        <v>427</v>
      </c>
    </row>
    <row r="50">
      <c r="A50" t="s">
        <v>433</v>
      </c>
    </row>
    <row r="51">
      <c r="A51" t="s">
        <v>434</v>
      </c>
    </row>
    <row r="52">
      <c r="A52" t="s">
        <v>435</v>
      </c>
    </row>
    <row r="53">
      <c r="A53" t="s">
        <v>1528</v>
      </c>
    </row>
    <row r="54">
      <c r="A54" t="s">
        <v>1529</v>
      </c>
    </row>
    <row r="55">
      <c r="A55" t="s">
        <v>935</v>
      </c>
    </row>
    <row r="56">
      <c r="A56" t="s">
        <v>382</v>
      </c>
    </row>
    <row r="57">
      <c r="A57" t="s">
        <v>438</v>
      </c>
    </row>
    <row r="58">
      <c r="A58" t="s">
        <v>1530</v>
      </c>
    </row>
  </sheetData>
  <mergeCells count="1">
    <mergeCell ref="A3:C3"/>
  </mergeCells>
  <pageMargins left="0.7" right="0.7" top="0.75" bottom="0.75" header="0.3" footer="0.3"/>
  <pageSetup paperSize="9" orientation="portrait" horizontalDpi="300" verticalDpi="300" r:id="rId2"/>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s>
  <sheetData>
    <row r="1">
      <c r="A1" s="4" t="s">
        <v>119</v>
      </c>
    </row>
    <row r="2">
      <c r="A2" s="3" t="str">
        <f>=HYPERLINK("#'INDEX'!A1", "Back to INDEX")</f>
      </c>
    </row>
    <row r="3">
      <c r="A3" t="s">
        <v>382</v>
      </c>
      <c r="B3" t="s">
        <v>382</v>
      </c>
      <c r="C3" t="s">
        <v>382</v>
      </c>
    </row>
    <row r="4">
      <c r="A4" s="2" t="s">
        <v>382</v>
      </c>
      <c r="B4" s="2" t="s">
        <v>382</v>
      </c>
      <c r="C4" s="2" t="s">
        <v>1233</v>
      </c>
    </row>
    <row r="5">
      <c r="A5" s="5" t="s">
        <v>382</v>
      </c>
      <c r="B5" t="s">
        <v>1448</v>
      </c>
      <c r="C5" t="s">
        <v>1712</v>
      </c>
    </row>
    <row r="6">
      <c r="A6" s="5" t="s">
        <v>382</v>
      </c>
      <c r="B6" t="s">
        <v>1241</v>
      </c>
      <c r="C6" t="s">
        <v>1543</v>
      </c>
    </row>
    <row r="7">
      <c r="A7" s="5" t="s">
        <v>382</v>
      </c>
      <c r="B7" t="s">
        <v>1248</v>
      </c>
      <c r="C7" t="s">
        <v>1549</v>
      </c>
    </row>
    <row r="8">
      <c r="A8" s="5" t="s">
        <v>382</v>
      </c>
      <c r="B8" t="s">
        <v>1289</v>
      </c>
      <c r="C8" t="s">
        <v>1583</v>
      </c>
    </row>
    <row r="9">
      <c r="A9" s="5" t="s">
        <v>382</v>
      </c>
      <c r="B9" t="s">
        <v>1497</v>
      </c>
      <c r="C9" t="s">
        <v>1752</v>
      </c>
    </row>
    <row r="10">
      <c r="A10" s="5" t="s">
        <v>382</v>
      </c>
      <c r="B10" t="s">
        <v>1503</v>
      </c>
      <c r="C10" t="s">
        <v>1752</v>
      </c>
    </row>
    <row r="11">
      <c r="A11" s="5" t="s">
        <v>382</v>
      </c>
      <c r="B11" t="s">
        <v>1282</v>
      </c>
      <c r="C11" t="s">
        <v>1534</v>
      </c>
    </row>
    <row r="12">
      <c r="A12" s="5" t="s">
        <v>382</v>
      </c>
      <c r="B12" t="s">
        <v>1455</v>
      </c>
      <c r="C12" t="s">
        <v>1718</v>
      </c>
    </row>
    <row r="13">
      <c r="A13" s="5" t="s">
        <v>382</v>
      </c>
      <c r="B13" t="s">
        <v>1507</v>
      </c>
      <c r="C13" t="s">
        <v>1762</v>
      </c>
    </row>
    <row r="14">
      <c r="A14" s="5" t="s">
        <v>382</v>
      </c>
      <c r="B14" t="s">
        <v>1310</v>
      </c>
      <c r="C14" t="s">
        <v>1537</v>
      </c>
    </row>
    <row r="15">
      <c r="A15" s="5" t="s">
        <v>382</v>
      </c>
      <c r="B15" t="s">
        <v>1234</v>
      </c>
      <c r="C15" t="s">
        <v>1537</v>
      </c>
    </row>
    <row r="16">
      <c r="A16" s="5" t="s">
        <v>382</v>
      </c>
      <c r="B16" t="s">
        <v>1379</v>
      </c>
      <c r="C16" t="s">
        <v>1656</v>
      </c>
    </row>
    <row r="17">
      <c r="A17" s="5" t="s">
        <v>382</v>
      </c>
      <c r="B17" t="s">
        <v>1303</v>
      </c>
      <c r="C17" t="s">
        <v>1594</v>
      </c>
    </row>
    <row r="18">
      <c r="A18" s="5" t="s">
        <v>382</v>
      </c>
      <c r="B18" t="s">
        <v>1255</v>
      </c>
      <c r="C18" t="s">
        <v>1555</v>
      </c>
    </row>
    <row r="19">
      <c r="A19" s="5" t="s">
        <v>382</v>
      </c>
      <c r="B19" t="s">
        <v>1469</v>
      </c>
      <c r="C19" t="s">
        <v>1567</v>
      </c>
    </row>
    <row r="20">
      <c r="A20" s="5" t="s">
        <v>382</v>
      </c>
      <c r="B20" t="s">
        <v>1269</v>
      </c>
      <c r="C20" t="s">
        <v>1567</v>
      </c>
    </row>
    <row r="21">
      <c r="A21" s="5" t="s">
        <v>382</v>
      </c>
      <c r="B21" t="s">
        <v>1407</v>
      </c>
      <c r="C21" t="s">
        <v>1679</v>
      </c>
    </row>
    <row r="22">
      <c r="A22" s="5" t="s">
        <v>382</v>
      </c>
      <c r="B22" t="s">
        <v>1435</v>
      </c>
      <c r="C22" t="s">
        <v>1702</v>
      </c>
    </row>
    <row r="23">
      <c r="A23" s="5" t="s">
        <v>382</v>
      </c>
      <c r="B23" t="s">
        <v>1414</v>
      </c>
      <c r="C23" t="s">
        <v>1685</v>
      </c>
    </row>
    <row r="24">
      <c r="A24" s="5" t="s">
        <v>382</v>
      </c>
      <c r="B24" t="s">
        <v>1372</v>
      </c>
      <c r="C24" t="s">
        <v>1651</v>
      </c>
    </row>
    <row r="25">
      <c r="A25" s="5" t="s">
        <v>382</v>
      </c>
      <c r="B25" t="s">
        <v>1345</v>
      </c>
      <c r="C25" t="s">
        <v>1629</v>
      </c>
    </row>
    <row r="26">
      <c r="A26" s="5" t="s">
        <v>382</v>
      </c>
      <c r="B26" t="s">
        <v>1296</v>
      </c>
      <c r="C26" t="s">
        <v>1589</v>
      </c>
    </row>
    <row r="27">
      <c r="A27" s="5" t="s">
        <v>382</v>
      </c>
      <c r="B27" t="s">
        <v>1386</v>
      </c>
      <c r="C27" t="s">
        <v>1661</v>
      </c>
    </row>
    <row r="28">
      <c r="A28" s="5" t="s">
        <v>382</v>
      </c>
      <c r="B28" t="s">
        <v>1490</v>
      </c>
      <c r="C28" t="s">
        <v>1746</v>
      </c>
    </row>
    <row r="29">
      <c r="A29" s="5" t="s">
        <v>382</v>
      </c>
      <c r="B29" t="s">
        <v>1483</v>
      </c>
      <c r="C29" t="s">
        <v>1740</v>
      </c>
    </row>
    <row r="30">
      <c r="A30" s="5" t="s">
        <v>382</v>
      </c>
      <c r="B30" t="s">
        <v>1521</v>
      </c>
      <c r="C30" t="s">
        <v>1774</v>
      </c>
    </row>
    <row r="31">
      <c r="A31" s="5" t="s">
        <v>382</v>
      </c>
      <c r="B31" t="s">
        <v>1331</v>
      </c>
      <c r="C31" t="s">
        <v>1617</v>
      </c>
    </row>
    <row r="32">
      <c r="A32" s="5" t="s">
        <v>382</v>
      </c>
      <c r="B32" t="s">
        <v>1324</v>
      </c>
      <c r="C32" t="s">
        <v>1611</v>
      </c>
    </row>
    <row r="33">
      <c r="A33" s="5" t="s">
        <v>382</v>
      </c>
      <c r="B33" t="s">
        <v>1352</v>
      </c>
      <c r="C33" t="s">
        <v>1634</v>
      </c>
    </row>
    <row r="34">
      <c r="A34" s="5" t="s">
        <v>382</v>
      </c>
      <c r="B34" t="s">
        <v>1275</v>
      </c>
      <c r="C34" t="s">
        <v>1573</v>
      </c>
    </row>
    <row r="35">
      <c r="A35" s="5" t="s">
        <v>382</v>
      </c>
      <c r="B35" t="s">
        <v>1428</v>
      </c>
      <c r="C35" t="s">
        <v>1696</v>
      </c>
    </row>
    <row r="36">
      <c r="A36" s="5" t="s">
        <v>382</v>
      </c>
      <c r="B36" t="s">
        <v>1400</v>
      </c>
      <c r="C36" t="s">
        <v>1673</v>
      </c>
    </row>
    <row r="37">
      <c r="A37" s="5" t="s">
        <v>382</v>
      </c>
      <c r="B37" t="s">
        <v>1476</v>
      </c>
      <c r="C37" t="s">
        <v>1734</v>
      </c>
    </row>
    <row r="38">
      <c r="A38" s="5" t="s">
        <v>382</v>
      </c>
      <c r="B38" t="s">
        <v>1317</v>
      </c>
      <c r="C38" t="s">
        <v>1605</v>
      </c>
    </row>
    <row r="39">
      <c r="A39" s="5" t="s">
        <v>382</v>
      </c>
      <c r="B39" t="s">
        <v>1514</v>
      </c>
      <c r="C39" t="s">
        <v>1768</v>
      </c>
    </row>
    <row r="40">
      <c r="A40" s="5" t="s">
        <v>382</v>
      </c>
      <c r="B40" t="s">
        <v>1441</v>
      </c>
      <c r="C40" t="s">
        <v>1706</v>
      </c>
    </row>
    <row r="41">
      <c r="A41" s="5" t="s">
        <v>382</v>
      </c>
      <c r="B41" t="s">
        <v>1338</v>
      </c>
      <c r="C41" t="s">
        <v>1623</v>
      </c>
    </row>
    <row r="42">
      <c r="A42" s="5" t="s">
        <v>382</v>
      </c>
      <c r="B42" t="s">
        <v>1358</v>
      </c>
      <c r="C42" t="s">
        <v>1639</v>
      </c>
    </row>
    <row r="43">
      <c r="A43" s="5" t="s">
        <v>382</v>
      </c>
      <c r="B43" t="s">
        <v>1262</v>
      </c>
      <c r="C43" t="s">
        <v>1561</v>
      </c>
    </row>
    <row r="44">
      <c r="A44" s="5" t="s">
        <v>382</v>
      </c>
      <c r="B44" t="s">
        <v>1462</v>
      </c>
      <c r="C44" t="s">
        <v>1724</v>
      </c>
    </row>
    <row r="45">
      <c r="A45" s="5" t="s">
        <v>382</v>
      </c>
      <c r="B45" t="s">
        <v>1421</v>
      </c>
      <c r="C45" t="s">
        <v>1691</v>
      </c>
    </row>
    <row r="46">
      <c r="A46" s="5" t="s">
        <v>382</v>
      </c>
      <c r="B46" t="s">
        <v>1393</v>
      </c>
      <c r="C46" t="s">
        <v>1667</v>
      </c>
    </row>
    <row r="47">
      <c r="A47" s="5" t="s">
        <v>382</v>
      </c>
      <c r="B47" t="s">
        <v>1365</v>
      </c>
      <c r="C47" t="s">
        <v>1645</v>
      </c>
    </row>
    <row r="49">
      <c r="A49" t="s">
        <v>427</v>
      </c>
    </row>
    <row r="50">
      <c r="A50" t="s">
        <v>433</v>
      </c>
    </row>
    <row r="51">
      <c r="A51" t="s">
        <v>434</v>
      </c>
    </row>
    <row r="52">
      <c r="A52" t="s">
        <v>435</v>
      </c>
    </row>
    <row r="53">
      <c r="A53" t="s">
        <v>1528</v>
      </c>
    </row>
    <row r="54">
      <c r="A54" t="s">
        <v>1529</v>
      </c>
    </row>
    <row r="55">
      <c r="A55" t="s">
        <v>935</v>
      </c>
    </row>
    <row r="56">
      <c r="A56" t="s">
        <v>382</v>
      </c>
    </row>
    <row r="57">
      <c r="A57" t="s">
        <v>438</v>
      </c>
    </row>
    <row r="58">
      <c r="A58" t="s">
        <v>1530</v>
      </c>
    </row>
  </sheetData>
  <mergeCells count="1">
    <mergeCell ref="A3:C3"/>
  </mergeCells>
  <pageMargins left="0.7" right="0.7" top="0.75" bottom="0.75" header="0.3" footer="0.3"/>
  <pageSetup paperSize="9" orientation="portrait" horizontalDpi="300" verticalDpi="300" r:id="rId2"/>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s>
  <sheetData>
    <row r="1">
      <c r="A1" s="4" t="s">
        <v>121</v>
      </c>
    </row>
    <row r="2">
      <c r="A2" s="3" t="str">
        <f>=HYPERLINK("#'INDEX'!A1", "Back to INDEX")</f>
      </c>
    </row>
    <row r="3">
      <c r="A3" t="s">
        <v>382</v>
      </c>
      <c r="B3" t="s">
        <v>382</v>
      </c>
      <c r="C3" t="s">
        <v>382</v>
      </c>
    </row>
    <row r="4">
      <c r="A4" s="2" t="s">
        <v>382</v>
      </c>
      <c r="B4" s="2" t="s">
        <v>382</v>
      </c>
      <c r="C4" s="2" t="s">
        <v>1233</v>
      </c>
    </row>
    <row r="5">
      <c r="A5" s="5" t="s">
        <v>382</v>
      </c>
      <c r="B5" t="s">
        <v>1241</v>
      </c>
      <c r="C5" t="s">
        <v>4378</v>
      </c>
    </row>
    <row r="6">
      <c r="A6" s="5" t="s">
        <v>382</v>
      </c>
      <c r="B6" t="s">
        <v>1448</v>
      </c>
      <c r="C6" t="s">
        <v>4528</v>
      </c>
    </row>
    <row r="7">
      <c r="A7" s="5" t="s">
        <v>382</v>
      </c>
      <c r="B7" t="s">
        <v>1497</v>
      </c>
      <c r="C7" t="s">
        <v>4563</v>
      </c>
    </row>
    <row r="8">
      <c r="A8" s="5" t="s">
        <v>382</v>
      </c>
      <c r="B8" t="s">
        <v>1317</v>
      </c>
      <c r="C8" t="s">
        <v>3912</v>
      </c>
    </row>
    <row r="9">
      <c r="A9" s="5" t="s">
        <v>382</v>
      </c>
      <c r="B9" t="s">
        <v>1455</v>
      </c>
      <c r="C9" t="s">
        <v>4534</v>
      </c>
    </row>
    <row r="10">
      <c r="A10" s="5" t="s">
        <v>382</v>
      </c>
      <c r="B10" t="s">
        <v>1289</v>
      </c>
      <c r="C10" t="s">
        <v>4413</v>
      </c>
    </row>
    <row r="11">
      <c r="A11" s="5" t="s">
        <v>382</v>
      </c>
      <c r="B11" t="s">
        <v>1248</v>
      </c>
      <c r="C11" t="s">
        <v>4384</v>
      </c>
    </row>
    <row r="12">
      <c r="A12" s="5" t="s">
        <v>382</v>
      </c>
      <c r="B12" t="s">
        <v>1255</v>
      </c>
      <c r="C12" t="s">
        <v>4390</v>
      </c>
    </row>
    <row r="13">
      <c r="A13" s="5" t="s">
        <v>382</v>
      </c>
      <c r="B13" t="s">
        <v>1469</v>
      </c>
      <c r="C13" t="s">
        <v>4542</v>
      </c>
    </row>
    <row r="14">
      <c r="A14" s="5" t="s">
        <v>382</v>
      </c>
      <c r="B14" t="s">
        <v>1282</v>
      </c>
      <c r="C14" t="s">
        <v>4410</v>
      </c>
    </row>
    <row r="15">
      <c r="A15" s="5" t="s">
        <v>382</v>
      </c>
      <c r="B15" t="s">
        <v>1435</v>
      </c>
      <c r="C15" t="s">
        <v>4516</v>
      </c>
    </row>
    <row r="16">
      <c r="A16" s="5" t="s">
        <v>382</v>
      </c>
      <c r="B16" t="s">
        <v>1310</v>
      </c>
      <c r="C16" t="s">
        <v>2663</v>
      </c>
    </row>
    <row r="17">
      <c r="A17" s="5" t="s">
        <v>382</v>
      </c>
      <c r="B17" t="s">
        <v>1345</v>
      </c>
      <c r="C17" t="s">
        <v>3227</v>
      </c>
    </row>
    <row r="18">
      <c r="A18" s="5" t="s">
        <v>382</v>
      </c>
      <c r="B18" t="s">
        <v>1269</v>
      </c>
      <c r="C18" t="s">
        <v>4400</v>
      </c>
    </row>
    <row r="19">
      <c r="A19" s="5" t="s">
        <v>382</v>
      </c>
      <c r="B19" t="s">
        <v>1462</v>
      </c>
      <c r="C19" t="s">
        <v>2516</v>
      </c>
    </row>
    <row r="20">
      <c r="A20" s="5" t="s">
        <v>382</v>
      </c>
      <c r="B20" t="s">
        <v>1490</v>
      </c>
      <c r="C20" t="s">
        <v>4557</v>
      </c>
    </row>
    <row r="21">
      <c r="A21" s="5" t="s">
        <v>382</v>
      </c>
      <c r="B21" t="s">
        <v>1407</v>
      </c>
      <c r="C21" t="s">
        <v>4495</v>
      </c>
    </row>
    <row r="22">
      <c r="A22" s="5" t="s">
        <v>382</v>
      </c>
      <c r="B22" t="s">
        <v>1358</v>
      </c>
      <c r="C22" t="s">
        <v>4461</v>
      </c>
    </row>
    <row r="23">
      <c r="A23" s="5" t="s">
        <v>382</v>
      </c>
      <c r="B23" t="s">
        <v>1324</v>
      </c>
      <c r="C23" t="s">
        <v>3029</v>
      </c>
    </row>
    <row r="24">
      <c r="A24" s="5" t="s">
        <v>382</v>
      </c>
      <c r="B24" t="s">
        <v>1414</v>
      </c>
      <c r="C24" t="s">
        <v>4501</v>
      </c>
    </row>
    <row r="25">
      <c r="A25" s="5" t="s">
        <v>382</v>
      </c>
      <c r="B25" t="s">
        <v>1514</v>
      </c>
      <c r="C25" t="s">
        <v>3166</v>
      </c>
    </row>
    <row r="26">
      <c r="A26" s="5" t="s">
        <v>382</v>
      </c>
      <c r="B26" t="s">
        <v>1441</v>
      </c>
      <c r="C26" t="s">
        <v>4522</v>
      </c>
    </row>
    <row r="27">
      <c r="A27" s="5" t="s">
        <v>382</v>
      </c>
      <c r="B27" t="s">
        <v>1303</v>
      </c>
      <c r="C27" t="s">
        <v>4425</v>
      </c>
    </row>
    <row r="28">
      <c r="A28" s="5" t="s">
        <v>382</v>
      </c>
      <c r="B28" t="s">
        <v>1521</v>
      </c>
      <c r="C28" t="s">
        <v>4581</v>
      </c>
    </row>
    <row r="29">
      <c r="A29" s="5" t="s">
        <v>382</v>
      </c>
      <c r="B29" t="s">
        <v>1352</v>
      </c>
      <c r="C29" t="s">
        <v>3031</v>
      </c>
    </row>
    <row r="30">
      <c r="A30" s="5" t="s">
        <v>382</v>
      </c>
      <c r="B30" t="s">
        <v>1234</v>
      </c>
      <c r="C30" t="s">
        <v>4373</v>
      </c>
    </row>
    <row r="31">
      <c r="A31" s="5" t="s">
        <v>382</v>
      </c>
      <c r="B31" t="s">
        <v>1331</v>
      </c>
      <c r="C31" t="s">
        <v>1734</v>
      </c>
    </row>
    <row r="32">
      <c r="A32" s="5" t="s">
        <v>382</v>
      </c>
      <c r="B32" t="s">
        <v>1483</v>
      </c>
      <c r="C32" t="s">
        <v>4552</v>
      </c>
    </row>
    <row r="33">
      <c r="A33" s="5" t="s">
        <v>382</v>
      </c>
      <c r="B33" t="s">
        <v>1338</v>
      </c>
      <c r="C33" t="s">
        <v>4447</v>
      </c>
    </row>
    <row r="34">
      <c r="A34" s="5" t="s">
        <v>382</v>
      </c>
      <c r="B34" t="s">
        <v>1372</v>
      </c>
      <c r="C34" t="s">
        <v>4471</v>
      </c>
    </row>
    <row r="35">
      <c r="A35" s="5" t="s">
        <v>382</v>
      </c>
      <c r="B35" t="s">
        <v>1507</v>
      </c>
      <c r="C35" t="s">
        <v>4571</v>
      </c>
    </row>
    <row r="36">
      <c r="A36" s="5" t="s">
        <v>382</v>
      </c>
      <c r="B36" t="s">
        <v>1262</v>
      </c>
      <c r="C36" t="s">
        <v>4182</v>
      </c>
    </row>
    <row r="37">
      <c r="A37" s="5" t="s">
        <v>382</v>
      </c>
      <c r="B37" t="s">
        <v>1428</v>
      </c>
      <c r="C37" t="s">
        <v>4511</v>
      </c>
    </row>
    <row r="38">
      <c r="A38" s="5" t="s">
        <v>382</v>
      </c>
      <c r="B38" t="s">
        <v>1296</v>
      </c>
      <c r="C38" t="s">
        <v>4419</v>
      </c>
    </row>
    <row r="39">
      <c r="A39" s="5" t="s">
        <v>382</v>
      </c>
      <c r="B39" t="s">
        <v>1503</v>
      </c>
      <c r="C39" t="s">
        <v>4567</v>
      </c>
    </row>
    <row r="40">
      <c r="A40" s="5" t="s">
        <v>382</v>
      </c>
      <c r="B40" t="s">
        <v>1476</v>
      </c>
      <c r="C40" t="s">
        <v>4547</v>
      </c>
    </row>
    <row r="41">
      <c r="A41" s="5" t="s">
        <v>382</v>
      </c>
      <c r="B41" t="s">
        <v>1365</v>
      </c>
      <c r="C41" t="s">
        <v>4466</v>
      </c>
    </row>
    <row r="42">
      <c r="A42" s="5" t="s">
        <v>382</v>
      </c>
      <c r="B42" t="s">
        <v>1275</v>
      </c>
      <c r="C42" t="s">
        <v>4406</v>
      </c>
    </row>
    <row r="43">
      <c r="A43" s="5" t="s">
        <v>382</v>
      </c>
      <c r="B43" t="s">
        <v>1379</v>
      </c>
      <c r="C43" t="s">
        <v>4477</v>
      </c>
    </row>
    <row r="44">
      <c r="A44" s="5" t="s">
        <v>382</v>
      </c>
      <c r="B44" t="s">
        <v>1393</v>
      </c>
      <c r="C44" t="s">
        <v>4484</v>
      </c>
    </row>
    <row r="45">
      <c r="A45" s="5" t="s">
        <v>382</v>
      </c>
      <c r="B45" t="s">
        <v>1386</v>
      </c>
      <c r="C45" t="s">
        <v>3004</v>
      </c>
    </row>
    <row r="46">
      <c r="A46" s="5" t="s">
        <v>382</v>
      </c>
      <c r="B46" t="s">
        <v>1421</v>
      </c>
      <c r="C46" t="s">
        <v>4506</v>
      </c>
    </row>
    <row r="47">
      <c r="A47" s="5" t="s">
        <v>382</v>
      </c>
      <c r="B47" t="s">
        <v>1400</v>
      </c>
      <c r="C47" t="s">
        <v>3984</v>
      </c>
    </row>
    <row r="49">
      <c r="A49" t="s">
        <v>427</v>
      </c>
    </row>
    <row r="50">
      <c r="A50" t="s">
        <v>433</v>
      </c>
    </row>
    <row r="51">
      <c r="A51" t="s">
        <v>434</v>
      </c>
    </row>
    <row r="52">
      <c r="A52" t="s">
        <v>435</v>
      </c>
    </row>
    <row r="53">
      <c r="A53" t="s">
        <v>1528</v>
      </c>
    </row>
    <row r="54">
      <c r="A54" t="s">
        <v>1529</v>
      </c>
    </row>
    <row r="55">
      <c r="A55" t="s">
        <v>1050</v>
      </c>
    </row>
    <row r="56">
      <c r="A56" t="s">
        <v>382</v>
      </c>
    </row>
    <row r="57">
      <c r="A57" t="s">
        <v>438</v>
      </c>
    </row>
    <row r="58">
      <c r="A58" t="s">
        <v>1530</v>
      </c>
    </row>
  </sheetData>
  <mergeCells count="1">
    <mergeCell ref="A3:C3"/>
  </mergeCells>
  <pageMargins left="0.7" right="0.7" top="0.75" bottom="0.75" header="0.3" footer="0.3"/>
  <pageSetup paperSize="9" orientation="portrait" horizontalDpi="300" verticalDpi="300" r:id="rId2"/>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38.71" hidden="0" customWidth="1"/>
    <col min="3" max="3" width="20.71" hidden="0" customWidth="1"/>
  </cols>
  <sheetData>
    <row r="1">
      <c r="A1" s="4" t="s">
        <v>123</v>
      </c>
    </row>
    <row r="2">
      <c r="A2" s="3" t="str">
        <f>=HYPERLINK("#'INDEX'!A1", "Back to INDEX")</f>
      </c>
    </row>
    <row r="3">
      <c r="A3" t="s">
        <v>382</v>
      </c>
      <c r="B3" t="s">
        <v>382</v>
      </c>
      <c r="C3" t="s">
        <v>382</v>
      </c>
    </row>
    <row r="4">
      <c r="A4" s="2" t="s">
        <v>382</v>
      </c>
      <c r="B4" s="2" t="s">
        <v>382</v>
      </c>
      <c r="C4" s="2" t="s">
        <v>1233</v>
      </c>
    </row>
    <row r="5">
      <c r="A5" s="5" t="s">
        <v>382</v>
      </c>
      <c r="B5" t="s">
        <v>1448</v>
      </c>
      <c r="C5" t="s">
        <v>4711</v>
      </c>
    </row>
    <row r="6">
      <c r="A6" s="5" t="s">
        <v>382</v>
      </c>
      <c r="B6" t="s">
        <v>1241</v>
      </c>
      <c r="C6" t="s">
        <v>4591</v>
      </c>
    </row>
    <row r="7">
      <c r="A7" s="5" t="s">
        <v>382</v>
      </c>
      <c r="B7" t="s">
        <v>1289</v>
      </c>
      <c r="C7" t="s">
        <v>2031</v>
      </c>
    </row>
    <row r="8">
      <c r="A8" s="5" t="s">
        <v>382</v>
      </c>
      <c r="B8" t="s">
        <v>1248</v>
      </c>
      <c r="C8" t="s">
        <v>4597</v>
      </c>
    </row>
    <row r="9">
      <c r="A9" s="5" t="s">
        <v>382</v>
      </c>
      <c r="B9" t="s">
        <v>1497</v>
      </c>
      <c r="C9" t="s">
        <v>4745</v>
      </c>
    </row>
    <row r="10">
      <c r="A10" s="5" t="s">
        <v>382</v>
      </c>
      <c r="B10" t="s">
        <v>1455</v>
      </c>
      <c r="C10" t="s">
        <v>4716</v>
      </c>
    </row>
    <row r="11">
      <c r="A11" s="5" t="s">
        <v>382</v>
      </c>
      <c r="B11" t="s">
        <v>1469</v>
      </c>
      <c r="C11" t="s">
        <v>1380</v>
      </c>
    </row>
    <row r="12">
      <c r="A12" s="5" t="s">
        <v>382</v>
      </c>
      <c r="B12" t="s">
        <v>1255</v>
      </c>
      <c r="C12" t="s">
        <v>3190</v>
      </c>
    </row>
    <row r="13">
      <c r="A13" s="5" t="s">
        <v>382</v>
      </c>
      <c r="B13" t="s">
        <v>1282</v>
      </c>
      <c r="C13" t="s">
        <v>2973</v>
      </c>
    </row>
    <row r="14">
      <c r="A14" s="5" t="s">
        <v>382</v>
      </c>
      <c r="B14" t="s">
        <v>1317</v>
      </c>
      <c r="C14" t="s">
        <v>3616</v>
      </c>
    </row>
    <row r="15">
      <c r="A15" s="5" t="s">
        <v>382</v>
      </c>
      <c r="B15" t="s">
        <v>1345</v>
      </c>
      <c r="C15" t="s">
        <v>2279</v>
      </c>
    </row>
    <row r="16">
      <c r="A16" s="5" t="s">
        <v>382</v>
      </c>
      <c r="B16" t="s">
        <v>1310</v>
      </c>
      <c r="C16" t="s">
        <v>2259</v>
      </c>
    </row>
    <row r="17">
      <c r="A17" s="5" t="s">
        <v>382</v>
      </c>
      <c r="B17" t="s">
        <v>1490</v>
      </c>
      <c r="C17" t="s">
        <v>2442</v>
      </c>
    </row>
    <row r="18">
      <c r="A18" s="5" t="s">
        <v>382</v>
      </c>
      <c r="B18" t="s">
        <v>1269</v>
      </c>
      <c r="C18" t="s">
        <v>3163</v>
      </c>
    </row>
    <row r="19">
      <c r="A19" s="5" t="s">
        <v>382</v>
      </c>
      <c r="B19" t="s">
        <v>1435</v>
      </c>
      <c r="C19" t="s">
        <v>4701</v>
      </c>
    </row>
    <row r="20">
      <c r="A20" s="5" t="s">
        <v>382</v>
      </c>
      <c r="B20" t="s">
        <v>1462</v>
      </c>
      <c r="C20" t="s">
        <v>4722</v>
      </c>
    </row>
    <row r="21">
      <c r="A21" s="5" t="s">
        <v>382</v>
      </c>
      <c r="B21" t="s">
        <v>1358</v>
      </c>
      <c r="C21" t="s">
        <v>3643</v>
      </c>
    </row>
    <row r="22">
      <c r="A22" s="5" t="s">
        <v>382</v>
      </c>
      <c r="B22" t="s">
        <v>1324</v>
      </c>
      <c r="C22" t="s">
        <v>3653</v>
      </c>
    </row>
    <row r="23">
      <c r="A23" s="5" t="s">
        <v>382</v>
      </c>
      <c r="B23" t="s">
        <v>1407</v>
      </c>
      <c r="C23" t="s">
        <v>1378</v>
      </c>
    </row>
    <row r="24">
      <c r="A24" s="5" t="s">
        <v>382</v>
      </c>
      <c r="B24" t="s">
        <v>1331</v>
      </c>
      <c r="C24" t="s">
        <v>4643</v>
      </c>
    </row>
    <row r="25">
      <c r="A25" s="5" t="s">
        <v>382</v>
      </c>
      <c r="B25" t="s">
        <v>1476</v>
      </c>
      <c r="C25" t="s">
        <v>4730</v>
      </c>
    </row>
    <row r="26">
      <c r="A26" s="5" t="s">
        <v>382</v>
      </c>
      <c r="B26" t="s">
        <v>1352</v>
      </c>
      <c r="C26" t="s">
        <v>3081</v>
      </c>
    </row>
    <row r="27">
      <c r="A27" s="5" t="s">
        <v>382</v>
      </c>
      <c r="B27" t="s">
        <v>1372</v>
      </c>
      <c r="C27" t="s">
        <v>4612</v>
      </c>
    </row>
    <row r="28">
      <c r="A28" s="5" t="s">
        <v>382</v>
      </c>
      <c r="B28" t="s">
        <v>1521</v>
      </c>
      <c r="C28" t="s">
        <v>4760</v>
      </c>
    </row>
    <row r="29">
      <c r="A29" s="5" t="s">
        <v>382</v>
      </c>
      <c r="B29" t="s">
        <v>1514</v>
      </c>
      <c r="C29" t="s">
        <v>4754</v>
      </c>
    </row>
    <row r="30">
      <c r="A30" s="5" t="s">
        <v>382</v>
      </c>
      <c r="B30" t="s">
        <v>1414</v>
      </c>
      <c r="C30" t="s">
        <v>4687</v>
      </c>
    </row>
    <row r="31">
      <c r="A31" s="5" t="s">
        <v>382</v>
      </c>
      <c r="B31" t="s">
        <v>1338</v>
      </c>
      <c r="C31" t="s">
        <v>2961</v>
      </c>
    </row>
    <row r="32">
      <c r="A32" s="5" t="s">
        <v>382</v>
      </c>
      <c r="B32" t="s">
        <v>1303</v>
      </c>
      <c r="C32" t="s">
        <v>2411</v>
      </c>
    </row>
    <row r="33">
      <c r="A33" s="5" t="s">
        <v>382</v>
      </c>
      <c r="B33" t="s">
        <v>1441</v>
      </c>
      <c r="C33" t="s">
        <v>2864</v>
      </c>
    </row>
    <row r="34">
      <c r="A34" s="5" t="s">
        <v>382</v>
      </c>
      <c r="B34" t="s">
        <v>1234</v>
      </c>
      <c r="C34" t="s">
        <v>4585</v>
      </c>
    </row>
    <row r="35">
      <c r="A35" s="5" t="s">
        <v>382</v>
      </c>
      <c r="B35" t="s">
        <v>1483</v>
      </c>
      <c r="C35" t="s">
        <v>4736</v>
      </c>
    </row>
    <row r="36">
      <c r="A36" s="5" t="s">
        <v>382</v>
      </c>
      <c r="B36" t="s">
        <v>1507</v>
      </c>
      <c r="C36" t="s">
        <v>4751</v>
      </c>
    </row>
    <row r="37">
      <c r="A37" s="5" t="s">
        <v>382</v>
      </c>
      <c r="B37" t="s">
        <v>1296</v>
      </c>
      <c r="C37" t="s">
        <v>4628</v>
      </c>
    </row>
    <row r="38">
      <c r="A38" s="5" t="s">
        <v>382</v>
      </c>
      <c r="B38" t="s">
        <v>1365</v>
      </c>
      <c r="C38" t="s">
        <v>1909</v>
      </c>
    </row>
    <row r="39">
      <c r="A39" s="5" t="s">
        <v>382</v>
      </c>
      <c r="B39" t="s">
        <v>1503</v>
      </c>
      <c r="C39" t="s">
        <v>4749</v>
      </c>
    </row>
    <row r="40">
      <c r="A40" s="5" t="s">
        <v>382</v>
      </c>
      <c r="B40" t="s">
        <v>1428</v>
      </c>
      <c r="C40" t="s">
        <v>4695</v>
      </c>
    </row>
    <row r="41">
      <c r="A41" s="5" t="s">
        <v>382</v>
      </c>
      <c r="B41" t="s">
        <v>1400</v>
      </c>
      <c r="C41" t="s">
        <v>4680</v>
      </c>
    </row>
    <row r="42">
      <c r="A42" s="5" t="s">
        <v>382</v>
      </c>
      <c r="B42" t="s">
        <v>1262</v>
      </c>
      <c r="C42" t="s">
        <v>4606</v>
      </c>
    </row>
    <row r="43">
      <c r="A43" s="5" t="s">
        <v>382</v>
      </c>
      <c r="B43" t="s">
        <v>1275</v>
      </c>
      <c r="C43" t="s">
        <v>2719</v>
      </c>
    </row>
    <row r="44">
      <c r="A44" s="5" t="s">
        <v>382</v>
      </c>
      <c r="B44" t="s">
        <v>1393</v>
      </c>
      <c r="C44" t="s">
        <v>4675</v>
      </c>
    </row>
    <row r="45">
      <c r="A45" s="5" t="s">
        <v>382</v>
      </c>
      <c r="B45" t="s">
        <v>1379</v>
      </c>
      <c r="C45" t="s">
        <v>1376</v>
      </c>
    </row>
    <row r="46">
      <c r="A46" s="5" t="s">
        <v>382</v>
      </c>
      <c r="B46" t="s">
        <v>1386</v>
      </c>
      <c r="C46" t="s">
        <v>4258</v>
      </c>
    </row>
    <row r="47">
      <c r="A47" s="5" t="s">
        <v>382</v>
      </c>
      <c r="B47" t="s">
        <v>1421</v>
      </c>
      <c r="C47" t="s">
        <v>2445</v>
      </c>
    </row>
    <row r="49">
      <c r="A49" t="s">
        <v>427</v>
      </c>
    </row>
    <row r="50">
      <c r="A50" t="s">
        <v>433</v>
      </c>
    </row>
    <row r="51">
      <c r="A51" t="s">
        <v>434</v>
      </c>
    </row>
    <row r="52">
      <c r="A52" t="s">
        <v>435</v>
      </c>
    </row>
    <row r="53">
      <c r="A53" t="s">
        <v>1528</v>
      </c>
    </row>
    <row r="54">
      <c r="A54" t="s">
        <v>1529</v>
      </c>
    </row>
    <row r="55">
      <c r="A55" t="s">
        <v>1050</v>
      </c>
    </row>
    <row r="56">
      <c r="A56" t="s">
        <v>382</v>
      </c>
    </row>
    <row r="57">
      <c r="A57" t="s">
        <v>438</v>
      </c>
    </row>
    <row r="58">
      <c r="A58" t="s">
        <v>1530</v>
      </c>
    </row>
  </sheetData>
  <mergeCells count="1">
    <mergeCell ref="A3:C3"/>
  </mergeCells>
  <pageMargins left="0.7" right="0.7" top="0.75" bottom="0.75" header="0.3" footer="0.3"/>
  <pageSetup paperSize="9" orientation="portrait" horizontalDpi="300" verticalDpi="300" r:id="rId2"/>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s>
  <sheetData>
    <row r="1">
      <c r="A1" s="4" t="s">
        <v>125</v>
      </c>
    </row>
    <row r="2">
      <c r="A2" s="3" t="str">
        <f>=HYPERLINK("#'INDEX'!A1", "Back to INDEX")</f>
      </c>
    </row>
    <row r="3">
      <c r="A3" t="s">
        <v>382</v>
      </c>
      <c r="B3" t="s">
        <v>382</v>
      </c>
      <c r="C3" t="s">
        <v>382</v>
      </c>
    </row>
    <row r="4">
      <c r="A4" s="2" t="s">
        <v>382</v>
      </c>
      <c r="B4" s="2" t="s">
        <v>382</v>
      </c>
      <c r="C4" s="2" t="s">
        <v>1233</v>
      </c>
    </row>
    <row r="5">
      <c r="A5" s="5" t="s">
        <v>382</v>
      </c>
      <c r="B5" t="s">
        <v>7480</v>
      </c>
      <c r="C5" t="s">
        <v>7312</v>
      </c>
    </row>
    <row r="6">
      <c r="A6" s="5" t="s">
        <v>382</v>
      </c>
      <c r="B6" t="s">
        <v>7635</v>
      </c>
      <c r="C6" t="s">
        <v>7312</v>
      </c>
    </row>
    <row r="7">
      <c r="A7" s="5" t="s">
        <v>382</v>
      </c>
      <c r="B7" t="s">
        <v>7309</v>
      </c>
      <c r="C7" t="s">
        <v>7310</v>
      </c>
    </row>
    <row r="8">
      <c r="A8" s="5" t="s">
        <v>382</v>
      </c>
      <c r="B8" t="s">
        <v>7594</v>
      </c>
      <c r="C8" t="s">
        <v>7600</v>
      </c>
    </row>
    <row r="9">
      <c r="A9" s="5" t="s">
        <v>382</v>
      </c>
      <c r="B9" t="s">
        <v>7254</v>
      </c>
      <c r="C9" t="s">
        <v>7260</v>
      </c>
    </row>
    <row r="10">
      <c r="A10" s="5" t="s">
        <v>382</v>
      </c>
      <c r="B10" t="s">
        <v>7483</v>
      </c>
      <c r="C10" t="s">
        <v>7488</v>
      </c>
    </row>
    <row r="11">
      <c r="A11" s="5" t="s">
        <v>382</v>
      </c>
      <c r="B11" t="s">
        <v>7272</v>
      </c>
      <c r="C11" t="s">
        <v>7278</v>
      </c>
    </row>
    <row r="12">
      <c r="A12" s="5" t="s">
        <v>382</v>
      </c>
      <c r="B12" t="s">
        <v>7267</v>
      </c>
      <c r="C12" t="s">
        <v>7270</v>
      </c>
    </row>
    <row r="13">
      <c r="A13" s="5" t="s">
        <v>382</v>
      </c>
      <c r="B13" t="s">
        <v>7323</v>
      </c>
      <c r="C13" t="s">
        <v>7329</v>
      </c>
    </row>
    <row r="14">
      <c r="A14" s="5" t="s">
        <v>382</v>
      </c>
      <c r="B14" t="s">
        <v>7509</v>
      </c>
      <c r="C14" t="s">
        <v>7515</v>
      </c>
    </row>
    <row r="15">
      <c r="A15" s="5" t="s">
        <v>382</v>
      </c>
      <c r="B15" t="s">
        <v>7205</v>
      </c>
      <c r="C15" t="s">
        <v>7211</v>
      </c>
    </row>
    <row r="16">
      <c r="A16" s="5" t="s">
        <v>382</v>
      </c>
      <c r="B16" t="s">
        <v>7548</v>
      </c>
      <c r="C16" t="s">
        <v>7553</v>
      </c>
    </row>
    <row r="17">
      <c r="A17" s="5" t="s">
        <v>382</v>
      </c>
      <c r="B17" t="s">
        <v>7378</v>
      </c>
      <c r="C17" t="s">
        <v>7384</v>
      </c>
    </row>
    <row r="18">
      <c r="A18" s="5" t="s">
        <v>382</v>
      </c>
      <c r="B18" t="s">
        <v>7581</v>
      </c>
      <c r="C18" t="s">
        <v>7587</v>
      </c>
    </row>
    <row r="19">
      <c r="A19" s="5" t="s">
        <v>382</v>
      </c>
      <c r="B19" t="s">
        <v>7295</v>
      </c>
      <c r="C19" t="s">
        <v>7301</v>
      </c>
    </row>
    <row r="20">
      <c r="A20" s="5" t="s">
        <v>382</v>
      </c>
      <c r="B20" t="s">
        <v>7331</v>
      </c>
      <c r="C20" t="s">
        <v>4711</v>
      </c>
    </row>
    <row r="21">
      <c r="A21" s="5" t="s">
        <v>382</v>
      </c>
      <c r="B21" t="s">
        <v>7528</v>
      </c>
      <c r="C21" t="s">
        <v>7534</v>
      </c>
    </row>
    <row r="22">
      <c r="A22" s="5" t="s">
        <v>382</v>
      </c>
      <c r="B22" t="s">
        <v>7688</v>
      </c>
      <c r="C22" t="s">
        <v>7694</v>
      </c>
    </row>
    <row r="23">
      <c r="A23" s="5" t="s">
        <v>382</v>
      </c>
      <c r="B23" t="s">
        <v>7535</v>
      </c>
      <c r="C23" t="s">
        <v>7541</v>
      </c>
    </row>
    <row r="24">
      <c r="A24" s="5" t="s">
        <v>382</v>
      </c>
      <c r="B24" t="s">
        <v>7316</v>
      </c>
      <c r="C24" t="s">
        <v>7322</v>
      </c>
    </row>
    <row r="25">
      <c r="A25" s="5" t="s">
        <v>382</v>
      </c>
      <c r="B25" t="s">
        <v>7219</v>
      </c>
      <c r="C25" t="s">
        <v>7225</v>
      </c>
    </row>
    <row r="26">
      <c r="A26" s="5" t="s">
        <v>382</v>
      </c>
      <c r="B26" t="s">
        <v>7495</v>
      </c>
      <c r="C26" t="s">
        <v>7501</v>
      </c>
    </row>
    <row r="27">
      <c r="A27" s="5" t="s">
        <v>382</v>
      </c>
      <c r="B27" t="s">
        <v>7302</v>
      </c>
      <c r="C27" t="s">
        <v>7308</v>
      </c>
    </row>
    <row r="28">
      <c r="A28" s="5" t="s">
        <v>382</v>
      </c>
      <c r="B28" t="s">
        <v>7261</v>
      </c>
      <c r="C28" t="s">
        <v>7266</v>
      </c>
    </row>
    <row r="29">
      <c r="A29" s="5" t="s">
        <v>382</v>
      </c>
      <c r="B29" t="s">
        <v>7554</v>
      </c>
      <c r="C29" t="s">
        <v>7560</v>
      </c>
    </row>
    <row r="30">
      <c r="A30" s="5" t="s">
        <v>382</v>
      </c>
      <c r="B30" t="s">
        <v>7371</v>
      </c>
      <c r="C30" t="s">
        <v>7377</v>
      </c>
    </row>
    <row r="31">
      <c r="A31" s="5" t="s">
        <v>382</v>
      </c>
      <c r="B31" t="s">
        <v>7601</v>
      </c>
      <c r="C31" t="s">
        <v>5385</v>
      </c>
    </row>
    <row r="32">
      <c r="A32" s="5" t="s">
        <v>382</v>
      </c>
      <c r="B32" t="s">
        <v>7702</v>
      </c>
      <c r="C32" t="s">
        <v>7708</v>
      </c>
    </row>
    <row r="33">
      <c r="A33" s="5" t="s">
        <v>382</v>
      </c>
      <c r="B33" t="s">
        <v>7619</v>
      </c>
      <c r="C33" t="s">
        <v>7625</v>
      </c>
    </row>
    <row r="34">
      <c r="A34" s="5" t="s">
        <v>382</v>
      </c>
      <c r="B34" t="s">
        <v>7390</v>
      </c>
      <c r="C34" t="s">
        <v>7395</v>
      </c>
    </row>
    <row r="35">
      <c r="A35" s="5" t="s">
        <v>382</v>
      </c>
      <c r="B35" t="s">
        <v>7457</v>
      </c>
      <c r="C35" t="s">
        <v>7461</v>
      </c>
    </row>
    <row r="36">
      <c r="A36" s="5" t="s">
        <v>382</v>
      </c>
      <c r="B36" t="s">
        <v>7654</v>
      </c>
      <c r="C36" t="s">
        <v>7660</v>
      </c>
    </row>
    <row r="37">
      <c r="A37" s="5" t="s">
        <v>382</v>
      </c>
      <c r="B37" t="s">
        <v>7575</v>
      </c>
      <c r="C37" t="s">
        <v>7580</v>
      </c>
    </row>
    <row r="38">
      <c r="A38" s="5" t="s">
        <v>382</v>
      </c>
      <c r="B38" t="s">
        <v>7429</v>
      </c>
      <c r="C38" t="s">
        <v>7435</v>
      </c>
    </row>
    <row r="39">
      <c r="A39" s="5" t="s">
        <v>382</v>
      </c>
      <c r="B39" t="s">
        <v>7469</v>
      </c>
      <c r="C39" t="s">
        <v>7473</v>
      </c>
    </row>
    <row r="40">
      <c r="A40" s="5" t="s">
        <v>382</v>
      </c>
      <c r="B40" t="s">
        <v>7185</v>
      </c>
      <c r="C40" t="s">
        <v>7191</v>
      </c>
    </row>
    <row r="41">
      <c r="A41" s="5" t="s">
        <v>382</v>
      </c>
      <c r="B41" t="s">
        <v>7407</v>
      </c>
      <c r="C41" t="s">
        <v>3612</v>
      </c>
    </row>
    <row r="42">
      <c r="A42" s="5" t="s">
        <v>382</v>
      </c>
      <c r="B42" t="s">
        <v>7462</v>
      </c>
      <c r="C42" t="s">
        <v>7468</v>
      </c>
    </row>
    <row r="43">
      <c r="A43" s="5" t="s">
        <v>382</v>
      </c>
      <c r="B43" t="s">
        <v>7385</v>
      </c>
      <c r="C43" t="s">
        <v>7389</v>
      </c>
    </row>
    <row r="44">
      <c r="A44" s="5" t="s">
        <v>382</v>
      </c>
      <c r="B44" t="s">
        <v>7233</v>
      </c>
      <c r="C44" t="s">
        <v>7239</v>
      </c>
    </row>
    <row r="45">
      <c r="A45" s="5" t="s">
        <v>382</v>
      </c>
      <c r="B45" t="s">
        <v>7442</v>
      </c>
      <c r="C45" t="s">
        <v>7448</v>
      </c>
    </row>
    <row r="46">
      <c r="A46" s="5" t="s">
        <v>382</v>
      </c>
      <c r="B46" t="s">
        <v>7421</v>
      </c>
      <c r="C46" t="s">
        <v>7427</v>
      </c>
    </row>
    <row r="47">
      <c r="A47" s="5" t="s">
        <v>382</v>
      </c>
      <c r="B47" t="s">
        <v>7645</v>
      </c>
      <c r="C47" t="s">
        <v>4852</v>
      </c>
    </row>
    <row r="48">
      <c r="A48" s="5" t="s">
        <v>382</v>
      </c>
      <c r="B48" t="s">
        <v>7280</v>
      </c>
      <c r="C48" t="s">
        <v>7286</v>
      </c>
    </row>
    <row r="49">
      <c r="A49" s="5" t="s">
        <v>382</v>
      </c>
      <c r="B49" t="s">
        <v>7638</v>
      </c>
      <c r="C49" t="s">
        <v>7644</v>
      </c>
    </row>
    <row r="50">
      <c r="A50" s="5" t="s">
        <v>382</v>
      </c>
      <c r="B50" t="s">
        <v>7709</v>
      </c>
      <c r="C50" t="s">
        <v>7714</v>
      </c>
    </row>
    <row r="51">
      <c r="A51" s="5" t="s">
        <v>382</v>
      </c>
      <c r="B51" t="s">
        <v>7288</v>
      </c>
      <c r="C51" t="s">
        <v>7294</v>
      </c>
    </row>
    <row r="52">
      <c r="A52" s="5" t="s">
        <v>382</v>
      </c>
      <c r="B52" t="s">
        <v>7518</v>
      </c>
      <c r="C52" t="s">
        <v>7523</v>
      </c>
    </row>
    <row r="53">
      <c r="A53" s="5" t="s">
        <v>382</v>
      </c>
      <c r="B53" t="s">
        <v>7695</v>
      </c>
      <c r="C53" t="s">
        <v>7701</v>
      </c>
    </row>
    <row r="54">
      <c r="A54" s="5" t="s">
        <v>382</v>
      </c>
      <c r="B54" t="s">
        <v>7398</v>
      </c>
      <c r="C54" t="s">
        <v>7403</v>
      </c>
    </row>
    <row r="55">
      <c r="A55" s="5" t="s">
        <v>382</v>
      </c>
      <c r="B55" t="s">
        <v>7542</v>
      </c>
      <c r="C55" t="s">
        <v>7547</v>
      </c>
    </row>
    <row r="56">
      <c r="A56" s="5" t="s">
        <v>382</v>
      </c>
      <c r="B56" t="s">
        <v>7350</v>
      </c>
      <c r="C56" t="s">
        <v>7356</v>
      </c>
    </row>
    <row r="57">
      <c r="A57" s="5" t="s">
        <v>382</v>
      </c>
      <c r="B57" t="s">
        <v>7226</v>
      </c>
      <c r="C57" t="s">
        <v>7232</v>
      </c>
    </row>
    <row r="58">
      <c r="A58" s="5" t="s">
        <v>382</v>
      </c>
      <c r="B58" t="s">
        <v>7343</v>
      </c>
      <c r="C58" t="s">
        <v>7349</v>
      </c>
    </row>
    <row r="59">
      <c r="A59" s="5" t="s">
        <v>382</v>
      </c>
      <c r="B59" t="s">
        <v>7474</v>
      </c>
      <c r="C59" t="s">
        <v>7479</v>
      </c>
    </row>
    <row r="60">
      <c r="A60" s="5" t="s">
        <v>382</v>
      </c>
      <c r="B60" t="s">
        <v>7661</v>
      </c>
      <c r="C60" t="s">
        <v>7249</v>
      </c>
    </row>
    <row r="61">
      <c r="A61" s="5" t="s">
        <v>382</v>
      </c>
      <c r="B61" t="s">
        <v>7358</v>
      </c>
      <c r="C61" t="s">
        <v>7364</v>
      </c>
    </row>
    <row r="62">
      <c r="A62" s="5" t="s">
        <v>382</v>
      </c>
      <c r="B62" t="s">
        <v>7674</v>
      </c>
      <c r="C62" t="s">
        <v>7680</v>
      </c>
    </row>
    <row r="63">
      <c r="A63" s="5" t="s">
        <v>382</v>
      </c>
      <c r="B63" t="s">
        <v>7192</v>
      </c>
      <c r="C63" t="s">
        <v>7198</v>
      </c>
    </row>
    <row r="64">
      <c r="A64" s="5" t="s">
        <v>382</v>
      </c>
      <c r="B64" t="s">
        <v>7605</v>
      </c>
      <c r="C64" t="s">
        <v>7611</v>
      </c>
    </row>
    <row r="65">
      <c r="A65" s="5" t="s">
        <v>382</v>
      </c>
      <c r="B65" t="s">
        <v>7365</v>
      </c>
      <c r="C65" t="s">
        <v>7370</v>
      </c>
    </row>
    <row r="66">
      <c r="A66" s="5" t="s">
        <v>382</v>
      </c>
      <c r="B66" t="s">
        <v>7588</v>
      </c>
      <c r="C66" t="s">
        <v>7590</v>
      </c>
    </row>
    <row r="67">
      <c r="A67" s="5" t="s">
        <v>382</v>
      </c>
      <c r="B67" t="s">
        <v>7247</v>
      </c>
      <c r="C67" t="s">
        <v>7253</v>
      </c>
    </row>
    <row r="68">
      <c r="A68" s="5" t="s">
        <v>382</v>
      </c>
      <c r="B68" t="s">
        <v>7502</v>
      </c>
      <c r="C68" t="s">
        <v>7508</v>
      </c>
    </row>
    <row r="69">
      <c r="A69" s="5" t="s">
        <v>382</v>
      </c>
      <c r="B69" t="s">
        <v>7199</v>
      </c>
      <c r="C69" t="s">
        <v>7204</v>
      </c>
    </row>
    <row r="70">
      <c r="A70" s="5" t="s">
        <v>382</v>
      </c>
      <c r="B70" t="s">
        <v>7561</v>
      </c>
      <c r="C70" t="s">
        <v>7567</v>
      </c>
    </row>
    <row r="71">
      <c r="A71" s="5" t="s">
        <v>382</v>
      </c>
      <c r="B71" t="s">
        <v>7667</v>
      </c>
      <c r="C71" t="s">
        <v>7673</v>
      </c>
    </row>
    <row r="72">
      <c r="A72" s="5" t="s">
        <v>382</v>
      </c>
      <c r="B72" t="s">
        <v>7240</v>
      </c>
      <c r="C72" t="s">
        <v>7246</v>
      </c>
    </row>
    <row r="73">
      <c r="A73" s="5" t="s">
        <v>382</v>
      </c>
      <c r="B73" t="s">
        <v>7681</v>
      </c>
      <c r="C73" t="s">
        <v>7687</v>
      </c>
    </row>
    <row r="74">
      <c r="A74" s="5" t="s">
        <v>382</v>
      </c>
      <c r="B74" t="s">
        <v>7612</v>
      </c>
      <c r="C74" t="s">
        <v>7618</v>
      </c>
    </row>
    <row r="75">
      <c r="A75" s="5" t="s">
        <v>382</v>
      </c>
      <c r="B75" t="s">
        <v>7489</v>
      </c>
      <c r="C75" t="s">
        <v>7494</v>
      </c>
    </row>
    <row r="76">
      <c r="A76" s="5" t="s">
        <v>382</v>
      </c>
      <c r="B76" t="s">
        <v>7413</v>
      </c>
      <c r="C76" t="s">
        <v>7419</v>
      </c>
    </row>
    <row r="77">
      <c r="A77" s="5" t="s">
        <v>382</v>
      </c>
      <c r="B77" t="s">
        <v>7213</v>
      </c>
      <c r="C77" t="s">
        <v>7218</v>
      </c>
    </row>
    <row r="78">
      <c r="A78" s="5" t="s">
        <v>382</v>
      </c>
      <c r="B78" t="s">
        <v>7628</v>
      </c>
      <c r="C78" t="s">
        <v>7634</v>
      </c>
    </row>
    <row r="79">
      <c r="A79" s="5" t="s">
        <v>382</v>
      </c>
      <c r="B79" t="s">
        <v>7450</v>
      </c>
      <c r="C79" t="s">
        <v>7456</v>
      </c>
    </row>
    <row r="80">
      <c r="A80" s="5" t="s">
        <v>382</v>
      </c>
      <c r="B80" t="s">
        <v>7336</v>
      </c>
      <c r="C80" t="s">
        <v>7342</v>
      </c>
    </row>
    <row r="81">
      <c r="A81" s="5" t="s">
        <v>382</v>
      </c>
      <c r="B81" t="s">
        <v>7568</v>
      </c>
      <c r="C81" t="s">
        <v>7574</v>
      </c>
    </row>
    <row r="82">
      <c r="A82" s="5" t="s">
        <v>382</v>
      </c>
      <c r="B82" t="s">
        <v>7437</v>
      </c>
      <c r="C82" t="s">
        <v>7439</v>
      </c>
    </row>
    <row r="83">
      <c r="A83" s="5" t="s">
        <v>382</v>
      </c>
      <c r="B83" t="s">
        <v>7212</v>
      </c>
      <c r="C83" t="s">
        <v>1137</v>
      </c>
    </row>
    <row r="84">
      <c r="A84" s="5" t="s">
        <v>382</v>
      </c>
      <c r="B84" t="s">
        <v>7271</v>
      </c>
      <c r="C84" t="s">
        <v>382</v>
      </c>
    </row>
    <row r="85">
      <c r="A85" s="5" t="s">
        <v>382</v>
      </c>
      <c r="B85" t="s">
        <v>7626</v>
      </c>
      <c r="C85" t="s">
        <v>1137</v>
      </c>
    </row>
    <row r="86">
      <c r="A86" s="5" t="s">
        <v>382</v>
      </c>
      <c r="B86" t="s">
        <v>7279</v>
      </c>
      <c r="C86" t="s">
        <v>382</v>
      </c>
    </row>
    <row r="87">
      <c r="A87" s="5" t="s">
        <v>382</v>
      </c>
      <c r="B87" t="s">
        <v>7287</v>
      </c>
      <c r="C87" t="s">
        <v>382</v>
      </c>
    </row>
    <row r="88">
      <c r="A88" s="5" t="s">
        <v>382</v>
      </c>
      <c r="B88" t="s">
        <v>7526</v>
      </c>
      <c r="C88" t="s">
        <v>1137</v>
      </c>
    </row>
    <row r="89">
      <c r="A89" s="5" t="s">
        <v>382</v>
      </c>
      <c r="B89" t="s">
        <v>7330</v>
      </c>
      <c r="C89" t="s">
        <v>1137</v>
      </c>
    </row>
    <row r="90">
      <c r="A90" s="5" t="s">
        <v>382</v>
      </c>
      <c r="B90" t="s">
        <v>7315</v>
      </c>
      <c r="C90" t="s">
        <v>382</v>
      </c>
    </row>
    <row r="91">
      <c r="A91" s="5" t="s">
        <v>382</v>
      </c>
      <c r="B91" t="s">
        <v>7357</v>
      </c>
      <c r="C91" t="s">
        <v>1137</v>
      </c>
    </row>
    <row r="92">
      <c r="A92" s="5" t="s">
        <v>382</v>
      </c>
      <c r="B92" t="s">
        <v>7396</v>
      </c>
      <c r="C92" t="s">
        <v>382</v>
      </c>
    </row>
    <row r="93">
      <c r="A93" s="5" t="s">
        <v>382</v>
      </c>
      <c r="B93" t="s">
        <v>7397</v>
      </c>
      <c r="C93" t="s">
        <v>382</v>
      </c>
    </row>
    <row r="94">
      <c r="A94" s="5" t="s">
        <v>382</v>
      </c>
      <c r="B94" t="s">
        <v>7405</v>
      </c>
      <c r="C94" t="s">
        <v>382</v>
      </c>
    </row>
    <row r="95">
      <c r="A95" s="5" t="s">
        <v>382</v>
      </c>
      <c r="B95" t="s">
        <v>7404</v>
      </c>
      <c r="C95" t="s">
        <v>382</v>
      </c>
    </row>
    <row r="96">
      <c r="A96" s="5" t="s">
        <v>382</v>
      </c>
      <c r="B96" t="s">
        <v>7406</v>
      </c>
      <c r="C96" t="s">
        <v>382</v>
      </c>
    </row>
    <row r="97">
      <c r="A97" s="5" t="s">
        <v>382</v>
      </c>
      <c r="B97" t="s">
        <v>7420</v>
      </c>
      <c r="C97" t="s">
        <v>1137</v>
      </c>
    </row>
    <row r="98">
      <c r="A98" s="5" t="s">
        <v>382</v>
      </c>
      <c r="B98" t="s">
        <v>7428</v>
      </c>
      <c r="C98" t="s">
        <v>1137</v>
      </c>
    </row>
    <row r="99">
      <c r="A99" s="5" t="s">
        <v>382</v>
      </c>
      <c r="B99" t="s">
        <v>7436</v>
      </c>
      <c r="C99" t="s">
        <v>1137</v>
      </c>
    </row>
    <row r="100">
      <c r="A100" s="5" t="s">
        <v>382</v>
      </c>
      <c r="B100" t="s">
        <v>7441</v>
      </c>
      <c r="C100" t="s">
        <v>1137</v>
      </c>
    </row>
    <row r="101">
      <c r="A101" s="5" t="s">
        <v>382</v>
      </c>
      <c r="B101" t="s">
        <v>7449</v>
      </c>
      <c r="C101" t="s">
        <v>1137</v>
      </c>
    </row>
    <row r="102">
      <c r="A102" s="5" t="s">
        <v>382</v>
      </c>
      <c r="B102" t="s">
        <v>7482</v>
      </c>
      <c r="C102" t="s">
        <v>1137</v>
      </c>
    </row>
    <row r="103">
      <c r="A103" s="5" t="s">
        <v>382</v>
      </c>
      <c r="B103" t="s">
        <v>7516</v>
      </c>
      <c r="C103" t="s">
        <v>382</v>
      </c>
    </row>
    <row r="104">
      <c r="A104" s="5" t="s">
        <v>382</v>
      </c>
      <c r="B104" t="s">
        <v>7517</v>
      </c>
      <c r="C104" t="s">
        <v>382</v>
      </c>
    </row>
    <row r="105">
      <c r="A105" s="5" t="s">
        <v>382</v>
      </c>
      <c r="B105" t="s">
        <v>7524</v>
      </c>
      <c r="C105" t="s">
        <v>382</v>
      </c>
    </row>
    <row r="106">
      <c r="A106" s="5" t="s">
        <v>382</v>
      </c>
      <c r="B106" t="s">
        <v>7525</v>
      </c>
      <c r="C106" t="s">
        <v>1137</v>
      </c>
    </row>
    <row r="107">
      <c r="A107" s="5" t="s">
        <v>382</v>
      </c>
      <c r="B107" t="s">
        <v>7527</v>
      </c>
      <c r="C107" t="s">
        <v>1137</v>
      </c>
    </row>
    <row r="108">
      <c r="A108" s="5" t="s">
        <v>382</v>
      </c>
      <c r="B108" t="s">
        <v>7627</v>
      </c>
      <c r="C108" t="s">
        <v>1137</v>
      </c>
    </row>
    <row r="109">
      <c r="A109" s="5" t="s">
        <v>382</v>
      </c>
      <c r="B109" t="s">
        <v>7637</v>
      </c>
      <c r="C109" t="s">
        <v>382</v>
      </c>
    </row>
    <row r="110">
      <c r="A110" s="5" t="s">
        <v>382</v>
      </c>
      <c r="B110" t="s">
        <v>7652</v>
      </c>
      <c r="C110" t="s">
        <v>382</v>
      </c>
    </row>
    <row r="111">
      <c r="A111" s="5" t="s">
        <v>382</v>
      </c>
      <c r="B111" t="s">
        <v>7651</v>
      </c>
      <c r="C111" t="s">
        <v>382</v>
      </c>
    </row>
    <row r="112">
      <c r="A112" s="5" t="s">
        <v>382</v>
      </c>
      <c r="B112" t="s">
        <v>7653</v>
      </c>
      <c r="C112" t="s">
        <v>1137</v>
      </c>
    </row>
    <row r="114">
      <c r="A114" t="s">
        <v>427</v>
      </c>
    </row>
    <row r="115">
      <c r="A115" t="s">
        <v>433</v>
      </c>
    </row>
    <row r="116">
      <c r="A116" t="s">
        <v>434</v>
      </c>
    </row>
    <row r="117">
      <c r="A117" t="s">
        <v>435</v>
      </c>
    </row>
    <row r="118">
      <c r="A118" t="s">
        <v>1528</v>
      </c>
    </row>
    <row r="119">
      <c r="A119" t="s">
        <v>1529</v>
      </c>
    </row>
    <row r="120">
      <c r="A120" t="s">
        <v>942</v>
      </c>
    </row>
    <row r="121">
      <c r="A121" t="s">
        <v>382</v>
      </c>
    </row>
    <row r="122">
      <c r="A122" t="s">
        <v>438</v>
      </c>
    </row>
    <row r="123">
      <c r="A123" t="s">
        <v>1530</v>
      </c>
    </row>
    <row r="124">
      <c r="A124" t="s">
        <v>434</v>
      </c>
    </row>
    <row r="125">
      <c r="A125" t="s">
        <v>653</v>
      </c>
    </row>
    <row r="126">
      <c r="A126" t="s">
        <v>7715</v>
      </c>
    </row>
    <row r="127">
      <c r="A127" t="s">
        <v>7716</v>
      </c>
    </row>
    <row r="128">
      <c r="A128" t="s">
        <v>7717</v>
      </c>
    </row>
  </sheetData>
  <mergeCells count="1">
    <mergeCell ref="A3:C3"/>
  </mergeCells>
  <pageMargins left="0.7" right="0.7" top="0.75" bottom="0.75" header="0.3" footer="0.3"/>
  <pageSetup paperSize="9" orientation="portrait" horizontalDpi="300" verticalDpi="300" r:id="rId2"/>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s>
  <sheetData>
    <row r="1">
      <c r="A1" s="4" t="s">
        <v>127</v>
      </c>
    </row>
    <row r="2">
      <c r="A2" s="3" t="str">
        <f>=HYPERLINK("#'INDEX'!A1", "Back to INDEX")</f>
      </c>
    </row>
    <row r="3">
      <c r="A3" t="s">
        <v>382</v>
      </c>
      <c r="B3" t="s">
        <v>382</v>
      </c>
      <c r="C3" t="s">
        <v>382</v>
      </c>
    </row>
    <row r="4">
      <c r="A4" s="2" t="s">
        <v>382</v>
      </c>
      <c r="B4" s="2" t="s">
        <v>382</v>
      </c>
      <c r="C4" s="2" t="s">
        <v>1233</v>
      </c>
    </row>
    <row r="5">
      <c r="A5" s="5" t="s">
        <v>382</v>
      </c>
      <c r="B5" t="s">
        <v>7635</v>
      </c>
      <c r="C5" t="s">
        <v>7312</v>
      </c>
    </row>
    <row r="6">
      <c r="A6" s="5" t="s">
        <v>382</v>
      </c>
      <c r="B6" t="s">
        <v>7483</v>
      </c>
      <c r="C6" t="s">
        <v>10610</v>
      </c>
    </row>
    <row r="7">
      <c r="A7" s="5" t="s">
        <v>382</v>
      </c>
      <c r="B7" t="s">
        <v>7441</v>
      </c>
      <c r="C7" t="s">
        <v>10531</v>
      </c>
    </row>
    <row r="8">
      <c r="A8" s="5" t="s">
        <v>382</v>
      </c>
      <c r="B8" t="s">
        <v>7480</v>
      </c>
      <c r="C8" t="s">
        <v>10593</v>
      </c>
    </row>
    <row r="9">
      <c r="A9" s="5" t="s">
        <v>382</v>
      </c>
      <c r="B9" t="s">
        <v>7272</v>
      </c>
      <c r="C9" t="s">
        <v>10263</v>
      </c>
    </row>
    <row r="10">
      <c r="A10" s="5" t="s">
        <v>382</v>
      </c>
      <c r="B10" t="s">
        <v>7309</v>
      </c>
      <c r="C10" t="s">
        <v>10313</v>
      </c>
    </row>
    <row r="11">
      <c r="A11" s="5" t="s">
        <v>382</v>
      </c>
      <c r="B11" t="s">
        <v>7527</v>
      </c>
      <c r="C11" t="s">
        <v>10673</v>
      </c>
    </row>
    <row r="12">
      <c r="A12" s="5" t="s">
        <v>382</v>
      </c>
      <c r="B12" t="s">
        <v>7254</v>
      </c>
      <c r="C12" t="s">
        <v>10235</v>
      </c>
    </row>
    <row r="13">
      <c r="A13" s="5" t="s">
        <v>382</v>
      </c>
      <c r="B13" t="s">
        <v>7594</v>
      </c>
      <c r="C13" t="s">
        <v>10331</v>
      </c>
    </row>
    <row r="14">
      <c r="A14" s="5" t="s">
        <v>382</v>
      </c>
      <c r="B14" t="s">
        <v>7267</v>
      </c>
      <c r="C14" t="s">
        <v>10251</v>
      </c>
    </row>
    <row r="15">
      <c r="A15" s="5" t="s">
        <v>382</v>
      </c>
      <c r="B15" t="s">
        <v>7548</v>
      </c>
      <c r="C15" t="s">
        <v>10714</v>
      </c>
    </row>
    <row r="16">
      <c r="A16" s="5" t="s">
        <v>382</v>
      </c>
      <c r="B16" t="s">
        <v>7509</v>
      </c>
      <c r="C16" t="s">
        <v>10650</v>
      </c>
    </row>
    <row r="17">
      <c r="A17" s="5" t="s">
        <v>382</v>
      </c>
      <c r="B17" t="s">
        <v>7323</v>
      </c>
      <c r="C17" t="s">
        <v>10336</v>
      </c>
    </row>
    <row r="18">
      <c r="A18" s="5" t="s">
        <v>382</v>
      </c>
      <c r="B18" t="s">
        <v>7205</v>
      </c>
      <c r="C18" t="s">
        <v>10170</v>
      </c>
    </row>
    <row r="19">
      <c r="A19" s="5" t="s">
        <v>382</v>
      </c>
      <c r="B19" t="s">
        <v>7528</v>
      </c>
      <c r="C19" t="s">
        <v>10685</v>
      </c>
    </row>
    <row r="20">
      <c r="A20" s="5" t="s">
        <v>382</v>
      </c>
      <c r="B20" t="s">
        <v>7581</v>
      </c>
      <c r="C20" t="s">
        <v>10762</v>
      </c>
    </row>
    <row r="21">
      <c r="A21" s="5" t="s">
        <v>382</v>
      </c>
      <c r="B21" t="s">
        <v>7378</v>
      </c>
      <c r="C21" t="s">
        <v>10427</v>
      </c>
    </row>
    <row r="22">
      <c r="A22" s="5" t="s">
        <v>382</v>
      </c>
      <c r="B22" t="s">
        <v>7482</v>
      </c>
      <c r="C22" t="s">
        <v>10599</v>
      </c>
    </row>
    <row r="23">
      <c r="A23" s="5" t="s">
        <v>382</v>
      </c>
      <c r="B23" t="s">
        <v>7331</v>
      </c>
      <c r="C23" t="s">
        <v>10357</v>
      </c>
    </row>
    <row r="24">
      <c r="A24" s="5" t="s">
        <v>382</v>
      </c>
      <c r="B24" t="s">
        <v>7688</v>
      </c>
      <c r="C24" t="s">
        <v>10921</v>
      </c>
    </row>
    <row r="25">
      <c r="A25" s="5" t="s">
        <v>382</v>
      </c>
      <c r="B25" t="s">
        <v>7295</v>
      </c>
      <c r="C25" t="s">
        <v>10291</v>
      </c>
    </row>
    <row r="26">
      <c r="A26" s="5" t="s">
        <v>382</v>
      </c>
      <c r="B26" t="s">
        <v>7316</v>
      </c>
      <c r="C26" t="s">
        <v>10325</v>
      </c>
    </row>
    <row r="27">
      <c r="A27" s="5" t="s">
        <v>382</v>
      </c>
      <c r="B27" t="s">
        <v>7535</v>
      </c>
      <c r="C27" t="s">
        <v>10697</v>
      </c>
    </row>
    <row r="28">
      <c r="A28" s="5" t="s">
        <v>382</v>
      </c>
      <c r="B28" t="s">
        <v>7219</v>
      </c>
      <c r="C28" t="s">
        <v>3525</v>
      </c>
    </row>
    <row r="29">
      <c r="A29" s="5" t="s">
        <v>382</v>
      </c>
      <c r="B29" t="s">
        <v>7302</v>
      </c>
      <c r="C29" t="s">
        <v>10302</v>
      </c>
    </row>
    <row r="30">
      <c r="A30" s="5" t="s">
        <v>382</v>
      </c>
      <c r="B30" t="s">
        <v>7654</v>
      </c>
      <c r="C30" t="s">
        <v>10877</v>
      </c>
    </row>
    <row r="31">
      <c r="A31" s="5" t="s">
        <v>382</v>
      </c>
      <c r="B31" t="s">
        <v>7371</v>
      </c>
      <c r="C31" t="s">
        <v>10415</v>
      </c>
    </row>
    <row r="32">
      <c r="A32" s="5" t="s">
        <v>382</v>
      </c>
      <c r="B32" t="s">
        <v>7261</v>
      </c>
      <c r="C32" t="s">
        <v>6464</v>
      </c>
    </row>
    <row r="33">
      <c r="A33" s="5" t="s">
        <v>382</v>
      </c>
      <c r="B33" t="s">
        <v>7429</v>
      </c>
      <c r="C33" t="s">
        <v>10512</v>
      </c>
    </row>
    <row r="34">
      <c r="A34" s="5" t="s">
        <v>382</v>
      </c>
      <c r="B34" t="s">
        <v>7469</v>
      </c>
      <c r="C34" t="s">
        <v>10573</v>
      </c>
    </row>
    <row r="35">
      <c r="A35" s="5" t="s">
        <v>382</v>
      </c>
      <c r="B35" t="s">
        <v>7442</v>
      </c>
      <c r="C35" t="s">
        <v>6786</v>
      </c>
    </row>
    <row r="36">
      <c r="A36" s="5" t="s">
        <v>382</v>
      </c>
      <c r="B36" t="s">
        <v>7619</v>
      </c>
      <c r="C36" t="s">
        <v>10824</v>
      </c>
    </row>
    <row r="37">
      <c r="A37" s="5" t="s">
        <v>382</v>
      </c>
      <c r="B37" t="s">
        <v>7575</v>
      </c>
      <c r="C37" t="s">
        <v>9108</v>
      </c>
    </row>
    <row r="38">
      <c r="A38" s="5" t="s">
        <v>382</v>
      </c>
      <c r="B38" t="s">
        <v>7185</v>
      </c>
      <c r="C38" t="s">
        <v>10139</v>
      </c>
    </row>
    <row r="39">
      <c r="A39" s="5" t="s">
        <v>382</v>
      </c>
      <c r="B39" t="s">
        <v>7601</v>
      </c>
      <c r="C39" t="s">
        <v>2114</v>
      </c>
    </row>
    <row r="40">
      <c r="A40" s="5" t="s">
        <v>382</v>
      </c>
      <c r="B40" t="s">
        <v>7457</v>
      </c>
      <c r="C40" t="s">
        <v>10551</v>
      </c>
    </row>
    <row r="41">
      <c r="A41" s="5" t="s">
        <v>382</v>
      </c>
      <c r="B41" t="s">
        <v>7495</v>
      </c>
      <c r="C41" t="s">
        <v>10633</v>
      </c>
    </row>
    <row r="42">
      <c r="A42" s="5" t="s">
        <v>382</v>
      </c>
      <c r="B42" t="s">
        <v>7661</v>
      </c>
      <c r="C42" t="s">
        <v>10889</v>
      </c>
    </row>
    <row r="43">
      <c r="A43" s="5" t="s">
        <v>382</v>
      </c>
      <c r="B43" t="s">
        <v>7407</v>
      </c>
      <c r="C43" t="s">
        <v>10467</v>
      </c>
    </row>
    <row r="44">
      <c r="A44" s="5" t="s">
        <v>382</v>
      </c>
      <c r="B44" t="s">
        <v>7385</v>
      </c>
      <c r="C44" t="s">
        <v>10438</v>
      </c>
    </row>
    <row r="45">
      <c r="A45" s="5" t="s">
        <v>382</v>
      </c>
      <c r="B45" t="s">
        <v>7390</v>
      </c>
      <c r="C45" t="s">
        <v>10443</v>
      </c>
    </row>
    <row r="46">
      <c r="A46" s="5" t="s">
        <v>382</v>
      </c>
      <c r="B46" t="s">
        <v>7330</v>
      </c>
      <c r="C46" t="s">
        <v>10348</v>
      </c>
    </row>
    <row r="47">
      <c r="A47" s="5" t="s">
        <v>382</v>
      </c>
      <c r="B47" t="s">
        <v>7518</v>
      </c>
      <c r="C47" t="s">
        <v>10660</v>
      </c>
    </row>
    <row r="48">
      <c r="A48" s="5" t="s">
        <v>382</v>
      </c>
      <c r="B48" t="s">
        <v>7233</v>
      </c>
      <c r="C48" t="s">
        <v>10201</v>
      </c>
    </row>
    <row r="49">
      <c r="A49" s="5" t="s">
        <v>382</v>
      </c>
      <c r="B49" t="s">
        <v>7280</v>
      </c>
      <c r="C49" t="s">
        <v>10274</v>
      </c>
    </row>
    <row r="50">
      <c r="A50" s="5" t="s">
        <v>382</v>
      </c>
      <c r="B50" t="s">
        <v>7645</v>
      </c>
      <c r="C50" t="s">
        <v>1260</v>
      </c>
    </row>
    <row r="51">
      <c r="A51" s="5" t="s">
        <v>382</v>
      </c>
      <c r="B51" t="s">
        <v>7288</v>
      </c>
      <c r="C51" t="s">
        <v>10286</v>
      </c>
    </row>
    <row r="52">
      <c r="A52" s="5" t="s">
        <v>382</v>
      </c>
      <c r="B52" t="s">
        <v>7462</v>
      </c>
      <c r="C52" t="s">
        <v>10561</v>
      </c>
    </row>
    <row r="53">
      <c r="A53" s="5" t="s">
        <v>382</v>
      </c>
      <c r="B53" t="s">
        <v>7702</v>
      </c>
      <c r="C53" t="s">
        <v>10945</v>
      </c>
    </row>
    <row r="54">
      <c r="A54" s="5" t="s">
        <v>382</v>
      </c>
      <c r="B54" t="s">
        <v>7709</v>
      </c>
      <c r="C54" t="s">
        <v>10957</v>
      </c>
    </row>
    <row r="55">
      <c r="A55" s="5" t="s">
        <v>382</v>
      </c>
      <c r="B55" t="s">
        <v>7350</v>
      </c>
      <c r="C55" t="s">
        <v>10384</v>
      </c>
    </row>
    <row r="56">
      <c r="A56" s="5" t="s">
        <v>382</v>
      </c>
      <c r="B56" t="s">
        <v>7226</v>
      </c>
      <c r="C56" t="s">
        <v>10191</v>
      </c>
    </row>
    <row r="57">
      <c r="A57" s="5" t="s">
        <v>382</v>
      </c>
      <c r="B57" t="s">
        <v>7343</v>
      </c>
      <c r="C57" t="s">
        <v>10374</v>
      </c>
    </row>
    <row r="58">
      <c r="A58" s="5" t="s">
        <v>382</v>
      </c>
      <c r="B58" t="s">
        <v>7358</v>
      </c>
      <c r="C58" t="s">
        <v>10395</v>
      </c>
    </row>
    <row r="59">
      <c r="A59" s="5" t="s">
        <v>382</v>
      </c>
      <c r="B59" t="s">
        <v>7421</v>
      </c>
      <c r="C59" t="s">
        <v>10501</v>
      </c>
    </row>
    <row r="60">
      <c r="A60" s="5" t="s">
        <v>382</v>
      </c>
      <c r="B60" t="s">
        <v>7398</v>
      </c>
      <c r="C60" t="s">
        <v>10456</v>
      </c>
    </row>
    <row r="61">
      <c r="A61" s="5" t="s">
        <v>382</v>
      </c>
      <c r="B61" t="s">
        <v>7554</v>
      </c>
      <c r="C61" t="s">
        <v>10724</v>
      </c>
    </row>
    <row r="62">
      <c r="A62" s="5" t="s">
        <v>382</v>
      </c>
      <c r="B62" t="s">
        <v>7588</v>
      </c>
      <c r="C62" t="s">
        <v>10772</v>
      </c>
    </row>
    <row r="63">
      <c r="A63" s="5" t="s">
        <v>382</v>
      </c>
      <c r="B63" t="s">
        <v>7542</v>
      </c>
      <c r="C63" t="s">
        <v>2758</v>
      </c>
    </row>
    <row r="64">
      <c r="A64" s="5" t="s">
        <v>382</v>
      </c>
      <c r="B64" t="s">
        <v>7502</v>
      </c>
      <c r="C64" t="s">
        <v>10638</v>
      </c>
    </row>
    <row r="65">
      <c r="A65" s="5" t="s">
        <v>382</v>
      </c>
      <c r="B65" t="s">
        <v>7199</v>
      </c>
      <c r="C65" t="s">
        <v>6915</v>
      </c>
    </row>
    <row r="66">
      <c r="A66" s="5" t="s">
        <v>382</v>
      </c>
      <c r="B66" t="s">
        <v>7674</v>
      </c>
      <c r="C66" t="s">
        <v>10908</v>
      </c>
    </row>
    <row r="67">
      <c r="A67" s="5" t="s">
        <v>382</v>
      </c>
      <c r="B67" t="s">
        <v>7695</v>
      </c>
      <c r="C67" t="s">
        <v>10933</v>
      </c>
    </row>
    <row r="68">
      <c r="A68" s="5" t="s">
        <v>382</v>
      </c>
      <c r="B68" t="s">
        <v>7365</v>
      </c>
      <c r="C68" t="s">
        <v>10403</v>
      </c>
    </row>
    <row r="69">
      <c r="A69" s="5" t="s">
        <v>382</v>
      </c>
      <c r="B69" t="s">
        <v>7420</v>
      </c>
      <c r="C69" t="s">
        <v>10491</v>
      </c>
    </row>
    <row r="70">
      <c r="A70" s="5" t="s">
        <v>382</v>
      </c>
      <c r="B70" t="s">
        <v>7681</v>
      </c>
      <c r="C70" t="s">
        <v>10917</v>
      </c>
    </row>
    <row r="71">
      <c r="A71" s="5" t="s">
        <v>382</v>
      </c>
      <c r="B71" t="s">
        <v>7638</v>
      </c>
      <c r="C71" t="s">
        <v>10849</v>
      </c>
    </row>
    <row r="72">
      <c r="A72" s="5" t="s">
        <v>382</v>
      </c>
      <c r="B72" t="s">
        <v>7240</v>
      </c>
      <c r="C72" t="s">
        <v>10212</v>
      </c>
    </row>
    <row r="73">
      <c r="A73" s="5" t="s">
        <v>382</v>
      </c>
      <c r="B73" t="s">
        <v>7667</v>
      </c>
      <c r="C73" t="s">
        <v>10896</v>
      </c>
    </row>
    <row r="74">
      <c r="A74" s="5" t="s">
        <v>382</v>
      </c>
      <c r="B74" t="s">
        <v>7192</v>
      </c>
      <c r="C74" t="s">
        <v>10151</v>
      </c>
    </row>
    <row r="75">
      <c r="A75" s="5" t="s">
        <v>382</v>
      </c>
      <c r="B75" t="s">
        <v>7628</v>
      </c>
      <c r="C75" t="s">
        <v>10835</v>
      </c>
    </row>
    <row r="76">
      <c r="A76" s="5" t="s">
        <v>382</v>
      </c>
      <c r="B76" t="s">
        <v>7561</v>
      </c>
      <c r="C76" t="s">
        <v>10730</v>
      </c>
    </row>
    <row r="77">
      <c r="A77" s="5" t="s">
        <v>382</v>
      </c>
      <c r="B77" t="s">
        <v>7247</v>
      </c>
      <c r="C77" t="s">
        <v>10223</v>
      </c>
    </row>
    <row r="78">
      <c r="A78" s="5" t="s">
        <v>382</v>
      </c>
      <c r="B78" t="s">
        <v>7437</v>
      </c>
      <c r="C78" t="s">
        <v>10523</v>
      </c>
    </row>
    <row r="79">
      <c r="A79" s="5" t="s">
        <v>382</v>
      </c>
      <c r="B79" t="s">
        <v>7489</v>
      </c>
      <c r="C79" t="s">
        <v>10621</v>
      </c>
    </row>
    <row r="80">
      <c r="A80" s="5" t="s">
        <v>382</v>
      </c>
      <c r="B80" t="s">
        <v>7413</v>
      </c>
      <c r="C80" t="s">
        <v>10479</v>
      </c>
    </row>
    <row r="81">
      <c r="A81" s="5" t="s">
        <v>382</v>
      </c>
      <c r="B81" t="s">
        <v>7605</v>
      </c>
      <c r="C81" t="s">
        <v>10802</v>
      </c>
    </row>
    <row r="82">
      <c r="A82" s="5" t="s">
        <v>382</v>
      </c>
      <c r="B82" t="s">
        <v>7612</v>
      </c>
      <c r="C82" t="s">
        <v>10814</v>
      </c>
    </row>
    <row r="83">
      <c r="A83" s="5" t="s">
        <v>382</v>
      </c>
      <c r="B83" t="s">
        <v>7213</v>
      </c>
      <c r="C83" t="s">
        <v>7218</v>
      </c>
    </row>
    <row r="84">
      <c r="A84" s="5" t="s">
        <v>382</v>
      </c>
      <c r="B84" t="s">
        <v>7474</v>
      </c>
      <c r="C84" t="s">
        <v>10585</v>
      </c>
    </row>
    <row r="85">
      <c r="A85" s="5" t="s">
        <v>382</v>
      </c>
      <c r="B85" t="s">
        <v>7336</v>
      </c>
      <c r="C85" t="s">
        <v>10363</v>
      </c>
    </row>
    <row r="86">
      <c r="A86" s="5" t="s">
        <v>382</v>
      </c>
      <c r="B86" t="s">
        <v>7653</v>
      </c>
      <c r="C86" t="s">
        <v>10868</v>
      </c>
    </row>
    <row r="87">
      <c r="A87" s="5" t="s">
        <v>382</v>
      </c>
      <c r="B87" t="s">
        <v>7450</v>
      </c>
      <c r="C87" t="s">
        <v>7456</v>
      </c>
    </row>
    <row r="88">
      <c r="A88" s="5" t="s">
        <v>382</v>
      </c>
      <c r="B88" t="s">
        <v>7568</v>
      </c>
      <c r="C88" t="s">
        <v>10742</v>
      </c>
    </row>
    <row r="89">
      <c r="A89" s="5" t="s">
        <v>382</v>
      </c>
      <c r="B89" t="s">
        <v>7212</v>
      </c>
      <c r="C89" t="s">
        <v>1137</v>
      </c>
    </row>
    <row r="90">
      <c r="A90" s="5" t="s">
        <v>382</v>
      </c>
      <c r="B90" t="s">
        <v>7271</v>
      </c>
      <c r="C90" t="s">
        <v>382</v>
      </c>
    </row>
    <row r="91">
      <c r="A91" s="5" t="s">
        <v>382</v>
      </c>
      <c r="B91" t="s">
        <v>7626</v>
      </c>
      <c r="C91" t="s">
        <v>1137</v>
      </c>
    </row>
    <row r="92">
      <c r="A92" s="5" t="s">
        <v>382</v>
      </c>
      <c r="B92" t="s">
        <v>7279</v>
      </c>
      <c r="C92" t="s">
        <v>382</v>
      </c>
    </row>
    <row r="93">
      <c r="A93" s="5" t="s">
        <v>382</v>
      </c>
      <c r="B93" t="s">
        <v>7287</v>
      </c>
      <c r="C93" t="s">
        <v>382</v>
      </c>
    </row>
    <row r="94">
      <c r="A94" s="5" t="s">
        <v>382</v>
      </c>
      <c r="B94" t="s">
        <v>7526</v>
      </c>
      <c r="C94" t="s">
        <v>1137</v>
      </c>
    </row>
    <row r="95">
      <c r="A95" s="5" t="s">
        <v>382</v>
      </c>
      <c r="B95" t="s">
        <v>7315</v>
      </c>
      <c r="C95" t="s">
        <v>382</v>
      </c>
    </row>
    <row r="96">
      <c r="A96" s="5" t="s">
        <v>382</v>
      </c>
      <c r="B96" t="s">
        <v>7357</v>
      </c>
      <c r="C96" t="s">
        <v>1137</v>
      </c>
    </row>
    <row r="97">
      <c r="A97" s="5" t="s">
        <v>382</v>
      </c>
      <c r="B97" t="s">
        <v>7396</v>
      </c>
      <c r="C97" t="s">
        <v>382</v>
      </c>
    </row>
    <row r="98">
      <c r="A98" s="5" t="s">
        <v>382</v>
      </c>
      <c r="B98" t="s">
        <v>7397</v>
      </c>
      <c r="C98" t="s">
        <v>382</v>
      </c>
    </row>
    <row r="99">
      <c r="A99" s="5" t="s">
        <v>382</v>
      </c>
      <c r="B99" t="s">
        <v>7405</v>
      </c>
      <c r="C99" t="s">
        <v>382</v>
      </c>
    </row>
    <row r="100">
      <c r="A100" s="5" t="s">
        <v>382</v>
      </c>
      <c r="B100" t="s">
        <v>7404</v>
      </c>
      <c r="C100" t="s">
        <v>382</v>
      </c>
    </row>
    <row r="101">
      <c r="A101" s="5" t="s">
        <v>382</v>
      </c>
      <c r="B101" t="s">
        <v>7406</v>
      </c>
      <c r="C101" t="s">
        <v>382</v>
      </c>
    </row>
    <row r="102">
      <c r="A102" s="5" t="s">
        <v>382</v>
      </c>
      <c r="B102" t="s">
        <v>7428</v>
      </c>
      <c r="C102" t="s">
        <v>1137</v>
      </c>
    </row>
    <row r="103">
      <c r="A103" s="5" t="s">
        <v>382</v>
      </c>
      <c r="B103" t="s">
        <v>7436</v>
      </c>
      <c r="C103" t="s">
        <v>1137</v>
      </c>
    </row>
    <row r="104">
      <c r="A104" s="5" t="s">
        <v>382</v>
      </c>
      <c r="B104" t="s">
        <v>7449</v>
      </c>
      <c r="C104" t="s">
        <v>1137</v>
      </c>
    </row>
    <row r="105">
      <c r="A105" s="5" t="s">
        <v>382</v>
      </c>
      <c r="B105" t="s">
        <v>7516</v>
      </c>
      <c r="C105" t="s">
        <v>382</v>
      </c>
    </row>
    <row r="106">
      <c r="A106" s="5" t="s">
        <v>382</v>
      </c>
      <c r="B106" t="s">
        <v>7517</v>
      </c>
      <c r="C106" t="s">
        <v>382</v>
      </c>
    </row>
    <row r="107">
      <c r="A107" s="5" t="s">
        <v>382</v>
      </c>
      <c r="B107" t="s">
        <v>7524</v>
      </c>
      <c r="C107" t="s">
        <v>382</v>
      </c>
    </row>
    <row r="108">
      <c r="A108" s="5" t="s">
        <v>382</v>
      </c>
      <c r="B108" t="s">
        <v>7525</v>
      </c>
      <c r="C108" t="s">
        <v>1137</v>
      </c>
    </row>
    <row r="109">
      <c r="A109" s="5" t="s">
        <v>382</v>
      </c>
      <c r="B109" t="s">
        <v>7627</v>
      </c>
      <c r="C109" t="s">
        <v>1137</v>
      </c>
    </row>
    <row r="110">
      <c r="A110" s="5" t="s">
        <v>382</v>
      </c>
      <c r="B110" t="s">
        <v>7637</v>
      </c>
      <c r="C110" t="s">
        <v>382</v>
      </c>
    </row>
    <row r="111">
      <c r="A111" s="5" t="s">
        <v>382</v>
      </c>
      <c r="B111" t="s">
        <v>7652</v>
      </c>
      <c r="C111" t="s">
        <v>382</v>
      </c>
    </row>
    <row r="112">
      <c r="A112" s="5" t="s">
        <v>382</v>
      </c>
      <c r="B112" t="s">
        <v>7651</v>
      </c>
      <c r="C112" t="s">
        <v>382</v>
      </c>
    </row>
    <row r="114">
      <c r="A114" t="s">
        <v>427</v>
      </c>
    </row>
    <row r="115">
      <c r="A115" t="s">
        <v>433</v>
      </c>
    </row>
    <row r="116">
      <c r="A116" t="s">
        <v>434</v>
      </c>
    </row>
    <row r="117">
      <c r="A117" t="s">
        <v>435</v>
      </c>
    </row>
    <row r="118">
      <c r="A118" t="s">
        <v>1528</v>
      </c>
    </row>
    <row r="119">
      <c r="A119" t="s">
        <v>1529</v>
      </c>
    </row>
    <row r="120">
      <c r="A120" t="s">
        <v>942</v>
      </c>
    </row>
    <row r="121">
      <c r="A121" t="s">
        <v>382</v>
      </c>
    </row>
    <row r="122">
      <c r="A122" t="s">
        <v>438</v>
      </c>
    </row>
    <row r="123">
      <c r="A123" t="s">
        <v>1530</v>
      </c>
    </row>
    <row r="124">
      <c r="A124" t="s">
        <v>434</v>
      </c>
    </row>
    <row r="125">
      <c r="A125" t="s">
        <v>653</v>
      </c>
    </row>
    <row r="126">
      <c r="A126" t="s">
        <v>7715</v>
      </c>
    </row>
    <row r="127">
      <c r="A127" t="s">
        <v>7716</v>
      </c>
    </row>
    <row r="128">
      <c r="A128" t="s">
        <v>7717</v>
      </c>
    </row>
  </sheetData>
  <mergeCells count="1">
    <mergeCell ref="A3:C3"/>
  </mergeCells>
  <pageMargins left="0.7" right="0.7" top="0.75" bottom="0.75" header="0.3" footer="0.3"/>
  <pageSetup paperSize="9" orientation="portrait" horizontalDpi="300" verticalDpi="300" r:id="rId2"/>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s>
  <sheetData>
    <row r="1">
      <c r="A1" s="4" t="s">
        <v>129</v>
      </c>
    </row>
    <row r="2">
      <c r="A2" s="3" t="str">
        <f>=HYPERLINK("#'INDEX'!A1", "Back to INDEX")</f>
      </c>
    </row>
    <row r="3">
      <c r="A3" t="s">
        <v>382</v>
      </c>
      <c r="B3" t="s">
        <v>382</v>
      </c>
      <c r="C3" t="s">
        <v>382</v>
      </c>
    </row>
    <row r="4">
      <c r="A4" s="2" t="s">
        <v>382</v>
      </c>
      <c r="B4" s="2" t="s">
        <v>382</v>
      </c>
      <c r="C4" s="2" t="s">
        <v>1233</v>
      </c>
    </row>
    <row r="5">
      <c r="A5" s="5" t="s">
        <v>382</v>
      </c>
      <c r="B5" t="s">
        <v>7480</v>
      </c>
      <c r="C5" t="s">
        <v>7312</v>
      </c>
    </row>
    <row r="6">
      <c r="A6" s="5" t="s">
        <v>382</v>
      </c>
      <c r="B6" t="s">
        <v>7517</v>
      </c>
      <c r="C6" t="s">
        <v>7312</v>
      </c>
    </row>
    <row r="7">
      <c r="A7" s="5" t="s">
        <v>382</v>
      </c>
      <c r="B7" t="s">
        <v>7405</v>
      </c>
      <c r="C7" t="s">
        <v>11462</v>
      </c>
    </row>
    <row r="8">
      <c r="A8" s="5" t="s">
        <v>382</v>
      </c>
      <c r="B8" t="s">
        <v>7652</v>
      </c>
      <c r="C8" t="s">
        <v>11590</v>
      </c>
    </row>
    <row r="9">
      <c r="A9" s="5" t="s">
        <v>382</v>
      </c>
      <c r="B9" t="s">
        <v>7594</v>
      </c>
      <c r="C9" t="s">
        <v>11569</v>
      </c>
    </row>
    <row r="10">
      <c r="A10" s="5" t="s">
        <v>382</v>
      </c>
      <c r="B10" t="s">
        <v>7272</v>
      </c>
      <c r="C10" t="s">
        <v>11386</v>
      </c>
    </row>
    <row r="11">
      <c r="A11" s="5" t="s">
        <v>382</v>
      </c>
      <c r="B11" t="s">
        <v>7309</v>
      </c>
      <c r="C11" t="s">
        <v>11412</v>
      </c>
    </row>
    <row r="12">
      <c r="A12" s="5" t="s">
        <v>382</v>
      </c>
      <c r="B12" t="s">
        <v>7581</v>
      </c>
      <c r="C12" t="s">
        <v>11563</v>
      </c>
    </row>
    <row r="13">
      <c r="A13" s="5" t="s">
        <v>382</v>
      </c>
      <c r="B13" t="s">
        <v>7535</v>
      </c>
      <c r="C13" t="s">
        <v>11546</v>
      </c>
    </row>
    <row r="14">
      <c r="A14" s="5" t="s">
        <v>382</v>
      </c>
      <c r="B14" t="s">
        <v>7516</v>
      </c>
      <c r="C14" t="s">
        <v>11528</v>
      </c>
    </row>
    <row r="15">
      <c r="A15" s="5" t="s">
        <v>382</v>
      </c>
      <c r="B15" t="s">
        <v>7287</v>
      </c>
      <c r="C15" t="s">
        <v>11403</v>
      </c>
    </row>
    <row r="16">
      <c r="A16" s="5" t="s">
        <v>382</v>
      </c>
      <c r="B16" t="s">
        <v>7240</v>
      </c>
      <c r="C16" t="s">
        <v>11370</v>
      </c>
    </row>
    <row r="17">
      <c r="A17" s="5" t="s">
        <v>382</v>
      </c>
      <c r="B17" t="s">
        <v>7525</v>
      </c>
      <c r="C17" t="s">
        <v>11540</v>
      </c>
    </row>
    <row r="18">
      <c r="A18" s="5" t="s">
        <v>382</v>
      </c>
      <c r="B18" t="s">
        <v>7330</v>
      </c>
      <c r="C18" t="s">
        <v>11429</v>
      </c>
    </row>
    <row r="19">
      <c r="A19" s="5" t="s">
        <v>382</v>
      </c>
      <c r="B19" t="s">
        <v>7212</v>
      </c>
      <c r="C19" t="s">
        <v>11354</v>
      </c>
    </row>
    <row r="20">
      <c r="A20" s="5" t="s">
        <v>382</v>
      </c>
      <c r="B20" t="s">
        <v>7654</v>
      </c>
      <c r="C20" t="s">
        <v>11596</v>
      </c>
    </row>
    <row r="21">
      <c r="A21" s="5" t="s">
        <v>382</v>
      </c>
      <c r="B21" t="s">
        <v>7396</v>
      </c>
      <c r="C21" t="s">
        <v>8422</v>
      </c>
    </row>
    <row r="22">
      <c r="A22" s="5" t="s">
        <v>382</v>
      </c>
      <c r="B22" t="s">
        <v>7226</v>
      </c>
      <c r="C22" t="s">
        <v>11368</v>
      </c>
    </row>
    <row r="23">
      <c r="A23" s="5" t="s">
        <v>382</v>
      </c>
      <c r="B23" t="s">
        <v>7279</v>
      </c>
      <c r="C23" t="s">
        <v>11392</v>
      </c>
    </row>
    <row r="24">
      <c r="A24" s="5" t="s">
        <v>382</v>
      </c>
      <c r="B24" t="s">
        <v>7457</v>
      </c>
      <c r="C24" t="s">
        <v>11503</v>
      </c>
    </row>
    <row r="25">
      <c r="A25" s="5" t="s">
        <v>382</v>
      </c>
      <c r="B25" t="s">
        <v>7407</v>
      </c>
      <c r="C25" t="s">
        <v>11468</v>
      </c>
    </row>
    <row r="26">
      <c r="A26" s="5" t="s">
        <v>382</v>
      </c>
      <c r="B26" t="s">
        <v>7323</v>
      </c>
      <c r="C26" t="s">
        <v>11424</v>
      </c>
    </row>
    <row r="27">
      <c r="A27" s="5" t="s">
        <v>382</v>
      </c>
      <c r="B27" t="s">
        <v>7428</v>
      </c>
      <c r="C27" t="s">
        <v>11480</v>
      </c>
    </row>
    <row r="28">
      <c r="A28" s="5" t="s">
        <v>382</v>
      </c>
      <c r="B28" t="s">
        <v>7674</v>
      </c>
      <c r="C28" t="s">
        <v>11601</v>
      </c>
    </row>
    <row r="29">
      <c r="A29" s="5" t="s">
        <v>382</v>
      </c>
      <c r="B29" t="s">
        <v>7219</v>
      </c>
      <c r="C29" t="s">
        <v>11362</v>
      </c>
    </row>
    <row r="30">
      <c r="A30" s="5" t="s">
        <v>382</v>
      </c>
      <c r="B30" t="s">
        <v>7371</v>
      </c>
      <c r="C30" t="s">
        <v>11440</v>
      </c>
    </row>
    <row r="31">
      <c r="A31" s="5" t="s">
        <v>382</v>
      </c>
      <c r="B31" t="s">
        <v>7442</v>
      </c>
      <c r="C31" t="s">
        <v>11493</v>
      </c>
    </row>
    <row r="32">
      <c r="A32" s="5" t="s">
        <v>382</v>
      </c>
      <c r="B32" t="s">
        <v>7429</v>
      </c>
      <c r="C32" t="s">
        <v>8932</v>
      </c>
    </row>
    <row r="33">
      <c r="A33" s="5" t="s">
        <v>382</v>
      </c>
      <c r="B33" t="s">
        <v>7280</v>
      </c>
      <c r="C33" t="s">
        <v>11397</v>
      </c>
    </row>
    <row r="34">
      <c r="A34" s="5" t="s">
        <v>382</v>
      </c>
      <c r="B34" t="s">
        <v>7482</v>
      </c>
      <c r="C34" t="s">
        <v>11519</v>
      </c>
    </row>
    <row r="35">
      <c r="A35" s="5" t="s">
        <v>382</v>
      </c>
      <c r="B35" t="s">
        <v>7709</v>
      </c>
      <c r="C35" t="s">
        <v>11609</v>
      </c>
    </row>
    <row r="36">
      <c r="A36" s="5" t="s">
        <v>382</v>
      </c>
      <c r="B36" t="s">
        <v>7385</v>
      </c>
      <c r="C36" t="s">
        <v>11446</v>
      </c>
    </row>
    <row r="37">
      <c r="A37" s="5" t="s">
        <v>382</v>
      </c>
      <c r="B37" t="s">
        <v>7261</v>
      </c>
      <c r="C37" t="s">
        <v>5457</v>
      </c>
    </row>
    <row r="38">
      <c r="A38" s="5" t="s">
        <v>382</v>
      </c>
      <c r="B38" t="s">
        <v>7185</v>
      </c>
      <c r="C38" t="s">
        <v>11352</v>
      </c>
    </row>
    <row r="39">
      <c r="A39" s="5" t="s">
        <v>382</v>
      </c>
      <c r="B39" t="s">
        <v>7681</v>
      </c>
      <c r="C39" t="s">
        <v>11606</v>
      </c>
    </row>
    <row r="40">
      <c r="A40" s="5" t="s">
        <v>382</v>
      </c>
      <c r="B40" t="s">
        <v>7635</v>
      </c>
      <c r="C40" t="s">
        <v>11575</v>
      </c>
    </row>
    <row r="41">
      <c r="A41" s="5" t="s">
        <v>382</v>
      </c>
      <c r="B41" t="s">
        <v>7288</v>
      </c>
      <c r="C41" t="s">
        <v>11409</v>
      </c>
    </row>
    <row r="42">
      <c r="A42" s="5" t="s">
        <v>382</v>
      </c>
      <c r="B42" t="s">
        <v>7420</v>
      </c>
      <c r="C42" t="s">
        <v>11474</v>
      </c>
    </row>
    <row r="43">
      <c r="A43" s="5" t="s">
        <v>382</v>
      </c>
      <c r="B43" t="s">
        <v>7397</v>
      </c>
      <c r="C43" t="s">
        <v>11455</v>
      </c>
    </row>
    <row r="44">
      <c r="A44" s="5" t="s">
        <v>382</v>
      </c>
      <c r="B44" t="s">
        <v>7271</v>
      </c>
      <c r="C44" t="s">
        <v>8160</v>
      </c>
    </row>
    <row r="45">
      <c r="A45" s="5" t="s">
        <v>382</v>
      </c>
      <c r="B45" t="s">
        <v>7449</v>
      </c>
      <c r="C45" t="s">
        <v>11253</v>
      </c>
    </row>
    <row r="46">
      <c r="A46" s="5" t="s">
        <v>382</v>
      </c>
      <c r="B46" t="s">
        <v>7404</v>
      </c>
      <c r="C46" t="s">
        <v>11458</v>
      </c>
    </row>
    <row r="47">
      <c r="A47" s="5" t="s">
        <v>382</v>
      </c>
      <c r="B47" t="s">
        <v>7518</v>
      </c>
      <c r="C47" t="s">
        <v>11535</v>
      </c>
    </row>
    <row r="48">
      <c r="A48" s="5" t="s">
        <v>382</v>
      </c>
      <c r="B48" t="s">
        <v>7489</v>
      </c>
      <c r="C48" t="s">
        <v>11522</v>
      </c>
    </row>
    <row r="49">
      <c r="A49" s="5" t="s">
        <v>382</v>
      </c>
      <c r="B49" t="s">
        <v>7336</v>
      </c>
      <c r="C49" t="s">
        <v>11434</v>
      </c>
    </row>
    <row r="50">
      <c r="A50" s="5" t="s">
        <v>382</v>
      </c>
      <c r="B50" t="s">
        <v>7568</v>
      </c>
      <c r="C50" t="s">
        <v>11557</v>
      </c>
    </row>
    <row r="51">
      <c r="A51" s="5" t="s">
        <v>382</v>
      </c>
      <c r="B51" t="s">
        <v>7637</v>
      </c>
      <c r="C51" t="s">
        <v>11581</v>
      </c>
    </row>
    <row r="52">
      <c r="A52" s="5" t="s">
        <v>382</v>
      </c>
      <c r="B52" t="s">
        <v>7474</v>
      </c>
      <c r="C52" t="s">
        <v>11509</v>
      </c>
    </row>
    <row r="53">
      <c r="A53" s="5" t="s">
        <v>382</v>
      </c>
      <c r="B53" t="s">
        <v>7645</v>
      </c>
      <c r="C53" t="s">
        <v>11583</v>
      </c>
    </row>
    <row r="54">
      <c r="A54" s="5" t="s">
        <v>382</v>
      </c>
      <c r="B54" t="s">
        <v>7561</v>
      </c>
      <c r="C54" t="s">
        <v>11549</v>
      </c>
    </row>
    <row r="55">
      <c r="A55" s="5" t="s">
        <v>382</v>
      </c>
      <c r="B55" t="s">
        <v>7315</v>
      </c>
      <c r="C55" t="s">
        <v>11418</v>
      </c>
    </row>
    <row r="56">
      <c r="A56" s="5" t="s">
        <v>382</v>
      </c>
      <c r="B56" t="s">
        <v>7437</v>
      </c>
      <c r="C56" t="s">
        <v>7749</v>
      </c>
    </row>
    <row r="57">
      <c r="A57" s="5" t="s">
        <v>382</v>
      </c>
      <c r="B57" t="s">
        <v>7213</v>
      </c>
      <c r="C57" t="s">
        <v>382</v>
      </c>
    </row>
    <row r="58">
      <c r="A58" s="5" t="s">
        <v>382</v>
      </c>
      <c r="B58" t="s">
        <v>7192</v>
      </c>
      <c r="C58" t="s">
        <v>382</v>
      </c>
    </row>
    <row r="59">
      <c r="A59" s="5" t="s">
        <v>382</v>
      </c>
      <c r="B59" t="s">
        <v>7199</v>
      </c>
      <c r="C59" t="s">
        <v>382</v>
      </c>
    </row>
    <row r="60">
      <c r="A60" s="5" t="s">
        <v>382</v>
      </c>
      <c r="B60" t="s">
        <v>7205</v>
      </c>
      <c r="C60" t="s">
        <v>382</v>
      </c>
    </row>
    <row r="61">
      <c r="A61" s="5" t="s">
        <v>382</v>
      </c>
      <c r="B61" t="s">
        <v>7233</v>
      </c>
      <c r="C61" t="s">
        <v>382</v>
      </c>
    </row>
    <row r="62">
      <c r="A62" s="5" t="s">
        <v>382</v>
      </c>
      <c r="B62" t="s">
        <v>7247</v>
      </c>
      <c r="C62" t="s">
        <v>1137</v>
      </c>
    </row>
    <row r="63">
      <c r="A63" s="5" t="s">
        <v>382</v>
      </c>
      <c r="B63" t="s">
        <v>7254</v>
      </c>
      <c r="C63" t="s">
        <v>382</v>
      </c>
    </row>
    <row r="64">
      <c r="A64" s="5" t="s">
        <v>382</v>
      </c>
      <c r="B64" t="s">
        <v>7267</v>
      </c>
      <c r="C64" t="s">
        <v>1137</v>
      </c>
    </row>
    <row r="65">
      <c r="A65" s="5" t="s">
        <v>382</v>
      </c>
      <c r="B65" t="s">
        <v>7626</v>
      </c>
      <c r="C65" t="s">
        <v>382</v>
      </c>
    </row>
    <row r="66">
      <c r="A66" s="5" t="s">
        <v>382</v>
      </c>
      <c r="B66" t="s">
        <v>7526</v>
      </c>
      <c r="C66" t="s">
        <v>382</v>
      </c>
    </row>
    <row r="67">
      <c r="A67" s="5" t="s">
        <v>382</v>
      </c>
      <c r="B67" t="s">
        <v>7295</v>
      </c>
      <c r="C67" t="s">
        <v>382</v>
      </c>
    </row>
    <row r="68">
      <c r="A68" s="5" t="s">
        <v>382</v>
      </c>
      <c r="B68" t="s">
        <v>7302</v>
      </c>
      <c r="C68" t="s">
        <v>1137</v>
      </c>
    </row>
    <row r="69">
      <c r="A69" s="5" t="s">
        <v>382</v>
      </c>
      <c r="B69" t="s">
        <v>7316</v>
      </c>
      <c r="C69" t="s">
        <v>1137</v>
      </c>
    </row>
    <row r="70">
      <c r="A70" s="5" t="s">
        <v>382</v>
      </c>
      <c r="B70" t="s">
        <v>7331</v>
      </c>
      <c r="C70" t="s">
        <v>382</v>
      </c>
    </row>
    <row r="71">
      <c r="A71" s="5" t="s">
        <v>382</v>
      </c>
      <c r="B71" t="s">
        <v>7343</v>
      </c>
      <c r="C71" t="s">
        <v>382</v>
      </c>
    </row>
    <row r="72">
      <c r="A72" s="5" t="s">
        <v>382</v>
      </c>
      <c r="B72" t="s">
        <v>7350</v>
      </c>
      <c r="C72" t="s">
        <v>382</v>
      </c>
    </row>
    <row r="73">
      <c r="A73" s="5" t="s">
        <v>382</v>
      </c>
      <c r="B73" t="s">
        <v>7357</v>
      </c>
      <c r="C73" t="s">
        <v>1137</v>
      </c>
    </row>
    <row r="74">
      <c r="A74" s="5" t="s">
        <v>382</v>
      </c>
      <c r="B74" t="s">
        <v>7358</v>
      </c>
      <c r="C74" t="s">
        <v>382</v>
      </c>
    </row>
    <row r="75">
      <c r="A75" s="5" t="s">
        <v>382</v>
      </c>
      <c r="B75" t="s">
        <v>7365</v>
      </c>
      <c r="C75" t="s">
        <v>382</v>
      </c>
    </row>
    <row r="76">
      <c r="A76" s="5" t="s">
        <v>382</v>
      </c>
      <c r="B76" t="s">
        <v>7378</v>
      </c>
      <c r="C76" t="s">
        <v>382</v>
      </c>
    </row>
    <row r="77">
      <c r="A77" s="5" t="s">
        <v>382</v>
      </c>
      <c r="B77" t="s">
        <v>7390</v>
      </c>
      <c r="C77" t="s">
        <v>382</v>
      </c>
    </row>
    <row r="78">
      <c r="A78" s="5" t="s">
        <v>382</v>
      </c>
      <c r="B78" t="s">
        <v>7398</v>
      </c>
      <c r="C78" t="s">
        <v>382</v>
      </c>
    </row>
    <row r="79">
      <c r="A79" s="5" t="s">
        <v>382</v>
      </c>
      <c r="B79" t="s">
        <v>7406</v>
      </c>
      <c r="C79" t="s">
        <v>1137</v>
      </c>
    </row>
    <row r="80">
      <c r="A80" s="5" t="s">
        <v>382</v>
      </c>
      <c r="B80" t="s">
        <v>7413</v>
      </c>
      <c r="C80" t="s">
        <v>382</v>
      </c>
    </row>
    <row r="81">
      <c r="A81" s="5" t="s">
        <v>382</v>
      </c>
      <c r="B81" t="s">
        <v>7421</v>
      </c>
      <c r="C81" t="s">
        <v>382</v>
      </c>
    </row>
    <row r="82">
      <c r="A82" s="5" t="s">
        <v>382</v>
      </c>
      <c r="B82" t="s">
        <v>7436</v>
      </c>
      <c r="C82" t="s">
        <v>382</v>
      </c>
    </row>
    <row r="83">
      <c r="A83" s="5" t="s">
        <v>382</v>
      </c>
      <c r="B83" t="s">
        <v>7441</v>
      </c>
      <c r="C83" t="s">
        <v>382</v>
      </c>
    </row>
    <row r="84">
      <c r="A84" s="5" t="s">
        <v>382</v>
      </c>
      <c r="B84" t="s">
        <v>7450</v>
      </c>
      <c r="C84" t="s">
        <v>382</v>
      </c>
    </row>
    <row r="85">
      <c r="A85" s="5" t="s">
        <v>382</v>
      </c>
      <c r="B85" t="s">
        <v>7469</v>
      </c>
      <c r="C85" t="s">
        <v>382</v>
      </c>
    </row>
    <row r="86">
      <c r="A86" s="5" t="s">
        <v>382</v>
      </c>
      <c r="B86" t="s">
        <v>7462</v>
      </c>
      <c r="C86" t="s">
        <v>382</v>
      </c>
    </row>
    <row r="87">
      <c r="A87" s="5" t="s">
        <v>382</v>
      </c>
      <c r="B87" t="s">
        <v>7483</v>
      </c>
      <c r="C87" t="s">
        <v>1137</v>
      </c>
    </row>
    <row r="88">
      <c r="A88" s="5" t="s">
        <v>382</v>
      </c>
      <c r="B88" t="s">
        <v>7495</v>
      </c>
      <c r="C88" t="s">
        <v>1137</v>
      </c>
    </row>
    <row r="89">
      <c r="A89" s="5" t="s">
        <v>382</v>
      </c>
      <c r="B89" t="s">
        <v>7502</v>
      </c>
      <c r="C89" t="s">
        <v>382</v>
      </c>
    </row>
    <row r="90">
      <c r="A90" s="5" t="s">
        <v>382</v>
      </c>
      <c r="B90" t="s">
        <v>7509</v>
      </c>
      <c r="C90" t="s">
        <v>1137</v>
      </c>
    </row>
    <row r="91">
      <c r="A91" s="5" t="s">
        <v>382</v>
      </c>
      <c r="B91" t="s">
        <v>7524</v>
      </c>
      <c r="C91" t="s">
        <v>1137</v>
      </c>
    </row>
    <row r="92">
      <c r="A92" s="5" t="s">
        <v>382</v>
      </c>
      <c r="B92" t="s">
        <v>7527</v>
      </c>
      <c r="C92" t="s">
        <v>1137</v>
      </c>
    </row>
    <row r="93">
      <c r="A93" s="5" t="s">
        <v>382</v>
      </c>
      <c r="B93" t="s">
        <v>7528</v>
      </c>
      <c r="C93" t="s">
        <v>1137</v>
      </c>
    </row>
    <row r="94">
      <c r="A94" s="5" t="s">
        <v>382</v>
      </c>
      <c r="B94" t="s">
        <v>7542</v>
      </c>
      <c r="C94" t="s">
        <v>1137</v>
      </c>
    </row>
    <row r="95">
      <c r="A95" s="5" t="s">
        <v>382</v>
      </c>
      <c r="B95" t="s">
        <v>7548</v>
      </c>
      <c r="C95" t="s">
        <v>1137</v>
      </c>
    </row>
    <row r="96">
      <c r="A96" s="5" t="s">
        <v>382</v>
      </c>
      <c r="B96" t="s">
        <v>7554</v>
      </c>
      <c r="C96" t="s">
        <v>382</v>
      </c>
    </row>
    <row r="97">
      <c r="A97" s="5" t="s">
        <v>382</v>
      </c>
      <c r="B97" t="s">
        <v>7575</v>
      </c>
      <c r="C97" t="s">
        <v>382</v>
      </c>
    </row>
    <row r="98">
      <c r="A98" s="5" t="s">
        <v>382</v>
      </c>
      <c r="B98" t="s">
        <v>7588</v>
      </c>
      <c r="C98" t="s">
        <v>382</v>
      </c>
    </row>
    <row r="99">
      <c r="A99" s="5" t="s">
        <v>382</v>
      </c>
      <c r="B99" t="s">
        <v>7601</v>
      </c>
      <c r="C99" t="s">
        <v>1137</v>
      </c>
    </row>
    <row r="100">
      <c r="A100" s="5" t="s">
        <v>382</v>
      </c>
      <c r="B100" t="s">
        <v>7605</v>
      </c>
      <c r="C100" t="s">
        <v>382</v>
      </c>
    </row>
    <row r="101">
      <c r="A101" s="5" t="s">
        <v>382</v>
      </c>
      <c r="B101" t="s">
        <v>7612</v>
      </c>
      <c r="C101" t="s">
        <v>382</v>
      </c>
    </row>
    <row r="102">
      <c r="A102" s="5" t="s">
        <v>382</v>
      </c>
      <c r="B102" t="s">
        <v>7619</v>
      </c>
      <c r="C102" t="s">
        <v>1137</v>
      </c>
    </row>
    <row r="103">
      <c r="A103" s="5" t="s">
        <v>382</v>
      </c>
      <c r="B103" t="s">
        <v>7627</v>
      </c>
      <c r="C103" t="s">
        <v>382</v>
      </c>
    </row>
    <row r="104">
      <c r="A104" s="5" t="s">
        <v>382</v>
      </c>
      <c r="B104" t="s">
        <v>7628</v>
      </c>
      <c r="C104" t="s">
        <v>1137</v>
      </c>
    </row>
    <row r="105">
      <c r="A105" s="5" t="s">
        <v>382</v>
      </c>
      <c r="B105" t="s">
        <v>7638</v>
      </c>
      <c r="C105" t="s">
        <v>382</v>
      </c>
    </row>
    <row r="106">
      <c r="A106" s="5" t="s">
        <v>382</v>
      </c>
      <c r="B106" t="s">
        <v>7651</v>
      </c>
      <c r="C106" t="s">
        <v>1137</v>
      </c>
    </row>
    <row r="107">
      <c r="A107" s="5" t="s">
        <v>382</v>
      </c>
      <c r="B107" t="s">
        <v>7653</v>
      </c>
      <c r="C107" t="s">
        <v>382</v>
      </c>
    </row>
    <row r="108">
      <c r="A108" s="5" t="s">
        <v>382</v>
      </c>
      <c r="B108" t="s">
        <v>7661</v>
      </c>
      <c r="C108" t="s">
        <v>382</v>
      </c>
    </row>
    <row r="109">
      <c r="A109" s="5" t="s">
        <v>382</v>
      </c>
      <c r="B109" t="s">
        <v>7667</v>
      </c>
      <c r="C109" t="s">
        <v>1137</v>
      </c>
    </row>
    <row r="110">
      <c r="A110" s="5" t="s">
        <v>382</v>
      </c>
      <c r="B110" t="s">
        <v>7688</v>
      </c>
      <c r="C110" t="s">
        <v>382</v>
      </c>
    </row>
    <row r="111">
      <c r="A111" s="5" t="s">
        <v>382</v>
      </c>
      <c r="B111" t="s">
        <v>7695</v>
      </c>
      <c r="C111" t="s">
        <v>1137</v>
      </c>
    </row>
    <row r="112">
      <c r="A112" s="5" t="s">
        <v>382</v>
      </c>
      <c r="B112" t="s">
        <v>7702</v>
      </c>
      <c r="C112" t="s">
        <v>1137</v>
      </c>
    </row>
    <row r="114">
      <c r="A114" t="s">
        <v>427</v>
      </c>
    </row>
    <row r="115">
      <c r="A115" t="s">
        <v>433</v>
      </c>
    </row>
    <row r="116">
      <c r="A116" t="s">
        <v>434</v>
      </c>
    </row>
    <row r="117">
      <c r="A117" t="s">
        <v>435</v>
      </c>
    </row>
    <row r="118">
      <c r="A118" t="s">
        <v>1528</v>
      </c>
    </row>
    <row r="119">
      <c r="A119" t="s">
        <v>1529</v>
      </c>
    </row>
    <row r="120">
      <c r="A120" t="s">
        <v>1063</v>
      </c>
    </row>
    <row r="121">
      <c r="A121" t="s">
        <v>382</v>
      </c>
    </row>
    <row r="122">
      <c r="A122" t="s">
        <v>438</v>
      </c>
    </row>
    <row r="123">
      <c r="A123" t="s">
        <v>1530</v>
      </c>
    </row>
    <row r="124">
      <c r="A124" t="s">
        <v>434</v>
      </c>
    </row>
    <row r="125">
      <c r="A125" t="s">
        <v>653</v>
      </c>
    </row>
    <row r="126">
      <c r="A126" t="s">
        <v>7715</v>
      </c>
    </row>
    <row r="127">
      <c r="A127" t="s">
        <v>7716</v>
      </c>
    </row>
    <row r="128">
      <c r="A128" t="s">
        <v>7717</v>
      </c>
    </row>
  </sheetData>
  <mergeCells count="1">
    <mergeCell ref="A3:C3"/>
  </mergeCells>
  <pageMargins left="0.7" right="0.7" top="0.75" bottom="0.75" header="0.3" footer="0.3"/>
  <pageSetup paperSize="9" orientation="portrait" horizontalDpi="300" verticalDpi="300" r:id="rId2"/>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55.71" hidden="0" customWidth="1"/>
    <col min="3" max="3" width="20.71" hidden="0" customWidth="1"/>
  </cols>
  <sheetData>
    <row r="1">
      <c r="A1" s="4" t="s">
        <v>131</v>
      </c>
    </row>
    <row r="2">
      <c r="A2" s="3" t="str">
        <f>=HYPERLINK("#'INDEX'!A1", "Back to INDEX")</f>
      </c>
    </row>
    <row r="3">
      <c r="A3" t="s">
        <v>382</v>
      </c>
      <c r="B3" t="s">
        <v>382</v>
      </c>
      <c r="C3" t="s">
        <v>382</v>
      </c>
    </row>
    <row r="4">
      <c r="A4" s="2" t="s">
        <v>382</v>
      </c>
      <c r="B4" s="2" t="s">
        <v>382</v>
      </c>
      <c r="C4" s="2" t="s">
        <v>1233</v>
      </c>
    </row>
    <row r="5">
      <c r="A5" s="5" t="s">
        <v>382</v>
      </c>
      <c r="B5" t="s">
        <v>7480</v>
      </c>
      <c r="C5" t="s">
        <v>7312</v>
      </c>
    </row>
    <row r="6">
      <c r="A6" s="5" t="s">
        <v>382</v>
      </c>
      <c r="B6" t="s">
        <v>7517</v>
      </c>
      <c r="C6" t="s">
        <v>9009</v>
      </c>
    </row>
    <row r="7">
      <c r="A7" s="5" t="s">
        <v>382</v>
      </c>
      <c r="B7" t="s">
        <v>7652</v>
      </c>
      <c r="C7" t="s">
        <v>13284</v>
      </c>
    </row>
    <row r="8">
      <c r="A8" s="5" t="s">
        <v>382</v>
      </c>
      <c r="B8" t="s">
        <v>7272</v>
      </c>
      <c r="C8" t="s">
        <v>12890</v>
      </c>
    </row>
    <row r="9">
      <c r="A9" s="5" t="s">
        <v>382</v>
      </c>
      <c r="B9" t="s">
        <v>7581</v>
      </c>
      <c r="C9" t="s">
        <v>13233</v>
      </c>
    </row>
    <row r="10">
      <c r="A10" s="5" t="s">
        <v>382</v>
      </c>
      <c r="B10" t="s">
        <v>7594</v>
      </c>
      <c r="C10" t="s">
        <v>13243</v>
      </c>
    </row>
    <row r="11">
      <c r="A11" s="5" t="s">
        <v>382</v>
      </c>
      <c r="B11" t="s">
        <v>7628</v>
      </c>
      <c r="C11" t="s">
        <v>13249</v>
      </c>
    </row>
    <row r="12">
      <c r="A12" s="5" t="s">
        <v>382</v>
      </c>
      <c r="B12" t="s">
        <v>7309</v>
      </c>
      <c r="C12" t="s">
        <v>12934</v>
      </c>
    </row>
    <row r="13">
      <c r="A13" s="5" t="s">
        <v>382</v>
      </c>
      <c r="B13" t="s">
        <v>7516</v>
      </c>
      <c r="C13" t="s">
        <v>13153</v>
      </c>
    </row>
    <row r="14">
      <c r="A14" s="5" t="s">
        <v>382</v>
      </c>
      <c r="B14" t="s">
        <v>7535</v>
      </c>
      <c r="C14" t="s">
        <v>13195</v>
      </c>
    </row>
    <row r="15">
      <c r="A15" s="5" t="s">
        <v>382</v>
      </c>
      <c r="B15" t="s">
        <v>7396</v>
      </c>
      <c r="C15" t="s">
        <v>13009</v>
      </c>
    </row>
    <row r="16">
      <c r="A16" s="5" t="s">
        <v>382</v>
      </c>
      <c r="B16" t="s">
        <v>7357</v>
      </c>
      <c r="C16" t="s">
        <v>12981</v>
      </c>
    </row>
    <row r="17">
      <c r="A17" s="5" t="s">
        <v>382</v>
      </c>
      <c r="B17" t="s">
        <v>7316</v>
      </c>
      <c r="C17" t="s">
        <v>12952</v>
      </c>
    </row>
    <row r="18">
      <c r="A18" s="5" t="s">
        <v>382</v>
      </c>
      <c r="B18" t="s">
        <v>7323</v>
      </c>
      <c r="C18" t="s">
        <v>12963</v>
      </c>
    </row>
    <row r="19">
      <c r="A19" s="5" t="s">
        <v>382</v>
      </c>
      <c r="B19" t="s">
        <v>7287</v>
      </c>
      <c r="C19" t="s">
        <v>12920</v>
      </c>
    </row>
    <row r="20">
      <c r="A20" s="5" t="s">
        <v>382</v>
      </c>
      <c r="B20" t="s">
        <v>7524</v>
      </c>
      <c r="C20" t="s">
        <v>13174</v>
      </c>
    </row>
    <row r="21">
      <c r="A21" s="5" t="s">
        <v>382</v>
      </c>
      <c r="B21" t="s">
        <v>7240</v>
      </c>
      <c r="C21" t="s">
        <v>12859</v>
      </c>
    </row>
    <row r="22">
      <c r="A22" s="5" t="s">
        <v>382</v>
      </c>
      <c r="B22" t="s">
        <v>7279</v>
      </c>
      <c r="C22" t="s">
        <v>12901</v>
      </c>
    </row>
    <row r="23">
      <c r="A23" s="5" t="s">
        <v>382</v>
      </c>
      <c r="B23" t="s">
        <v>7330</v>
      </c>
      <c r="C23" t="s">
        <v>12975</v>
      </c>
    </row>
    <row r="24">
      <c r="A24" s="5" t="s">
        <v>382</v>
      </c>
      <c r="B24" t="s">
        <v>7654</v>
      </c>
      <c r="C24" t="s">
        <v>13300</v>
      </c>
    </row>
    <row r="25">
      <c r="A25" s="5" t="s">
        <v>382</v>
      </c>
      <c r="B25" t="s">
        <v>7212</v>
      </c>
      <c r="C25" t="s">
        <v>12829</v>
      </c>
    </row>
    <row r="26">
      <c r="A26" s="5" t="s">
        <v>382</v>
      </c>
      <c r="B26" t="s">
        <v>7226</v>
      </c>
      <c r="C26" t="s">
        <v>12853</v>
      </c>
    </row>
    <row r="27">
      <c r="A27" s="5" t="s">
        <v>382</v>
      </c>
      <c r="B27" t="s">
        <v>7405</v>
      </c>
      <c r="C27" t="s">
        <v>13040</v>
      </c>
    </row>
    <row r="28">
      <c r="A28" s="5" t="s">
        <v>382</v>
      </c>
      <c r="B28" t="s">
        <v>7407</v>
      </c>
      <c r="C28" t="s">
        <v>13047</v>
      </c>
    </row>
    <row r="29">
      <c r="A29" s="5" t="s">
        <v>382</v>
      </c>
      <c r="B29" t="s">
        <v>7219</v>
      </c>
      <c r="C29" t="s">
        <v>12841</v>
      </c>
    </row>
    <row r="30">
      <c r="A30" s="5" t="s">
        <v>382</v>
      </c>
      <c r="B30" t="s">
        <v>7267</v>
      </c>
      <c r="C30" t="s">
        <v>12872</v>
      </c>
    </row>
    <row r="31">
      <c r="A31" s="5" t="s">
        <v>382</v>
      </c>
      <c r="B31" t="s">
        <v>7442</v>
      </c>
      <c r="C31" t="s">
        <v>13097</v>
      </c>
    </row>
    <row r="32">
      <c r="A32" s="5" t="s">
        <v>382</v>
      </c>
      <c r="B32" t="s">
        <v>7674</v>
      </c>
      <c r="C32" t="s">
        <v>13308</v>
      </c>
    </row>
    <row r="33">
      <c r="A33" s="5" t="s">
        <v>382</v>
      </c>
      <c r="B33" t="s">
        <v>7428</v>
      </c>
      <c r="C33" t="s">
        <v>13070</v>
      </c>
    </row>
    <row r="34">
      <c r="A34" s="5" t="s">
        <v>382</v>
      </c>
      <c r="B34" t="s">
        <v>7429</v>
      </c>
      <c r="C34" t="s">
        <v>6800</v>
      </c>
    </row>
    <row r="35">
      <c r="A35" s="5" t="s">
        <v>382</v>
      </c>
      <c r="B35" t="s">
        <v>7371</v>
      </c>
      <c r="C35" t="s">
        <v>12316</v>
      </c>
    </row>
    <row r="36">
      <c r="A36" s="5" t="s">
        <v>382</v>
      </c>
      <c r="B36" t="s">
        <v>7457</v>
      </c>
      <c r="C36" t="s">
        <v>6893</v>
      </c>
    </row>
    <row r="37">
      <c r="A37" s="5" t="s">
        <v>382</v>
      </c>
      <c r="B37" t="s">
        <v>7280</v>
      </c>
      <c r="C37" t="s">
        <v>12910</v>
      </c>
    </row>
    <row r="38">
      <c r="A38" s="5" t="s">
        <v>382</v>
      </c>
      <c r="B38" t="s">
        <v>7420</v>
      </c>
      <c r="C38" t="s">
        <v>13051</v>
      </c>
    </row>
    <row r="39">
      <c r="A39" s="5" t="s">
        <v>382</v>
      </c>
      <c r="B39" t="s">
        <v>7397</v>
      </c>
      <c r="C39" t="s">
        <v>13020</v>
      </c>
    </row>
    <row r="40">
      <c r="A40" s="5" t="s">
        <v>382</v>
      </c>
      <c r="B40" t="s">
        <v>7482</v>
      </c>
      <c r="C40" t="s">
        <v>11519</v>
      </c>
    </row>
    <row r="41">
      <c r="A41" s="5" t="s">
        <v>382</v>
      </c>
      <c r="B41" t="s">
        <v>7709</v>
      </c>
      <c r="C41" t="s">
        <v>13332</v>
      </c>
    </row>
    <row r="42">
      <c r="A42" s="5" t="s">
        <v>382</v>
      </c>
      <c r="B42" t="s">
        <v>7525</v>
      </c>
      <c r="C42" t="s">
        <v>13183</v>
      </c>
    </row>
    <row r="43">
      <c r="A43" s="5" t="s">
        <v>382</v>
      </c>
      <c r="B43" t="s">
        <v>7635</v>
      </c>
      <c r="C43" t="s">
        <v>13262</v>
      </c>
    </row>
    <row r="44">
      <c r="A44" s="5" t="s">
        <v>382</v>
      </c>
      <c r="B44" t="s">
        <v>7404</v>
      </c>
      <c r="C44" t="s">
        <v>13030</v>
      </c>
    </row>
    <row r="45">
      <c r="A45" s="5" t="s">
        <v>382</v>
      </c>
      <c r="B45" t="s">
        <v>7185</v>
      </c>
      <c r="C45" t="s">
        <v>11352</v>
      </c>
    </row>
    <row r="46">
      <c r="A46" s="5" t="s">
        <v>382</v>
      </c>
      <c r="B46" t="s">
        <v>7385</v>
      </c>
      <c r="C46" t="s">
        <v>13003</v>
      </c>
    </row>
    <row r="47">
      <c r="A47" s="5" t="s">
        <v>382</v>
      </c>
      <c r="B47" t="s">
        <v>7261</v>
      </c>
      <c r="C47" t="s">
        <v>12868</v>
      </c>
    </row>
    <row r="48">
      <c r="A48" s="5" t="s">
        <v>382</v>
      </c>
      <c r="B48" t="s">
        <v>7288</v>
      </c>
      <c r="C48" t="s">
        <v>11088</v>
      </c>
    </row>
    <row r="49">
      <c r="A49" s="5" t="s">
        <v>382</v>
      </c>
      <c r="B49" t="s">
        <v>7518</v>
      </c>
      <c r="C49" t="s">
        <v>13169</v>
      </c>
    </row>
    <row r="50">
      <c r="A50" s="5" t="s">
        <v>382</v>
      </c>
      <c r="B50" t="s">
        <v>7681</v>
      </c>
      <c r="C50" t="s">
        <v>13320</v>
      </c>
    </row>
    <row r="51">
      <c r="A51" s="5" t="s">
        <v>382</v>
      </c>
      <c r="B51" t="s">
        <v>7489</v>
      </c>
      <c r="C51" t="s">
        <v>1939</v>
      </c>
    </row>
    <row r="52">
      <c r="A52" s="5" t="s">
        <v>382</v>
      </c>
      <c r="B52" t="s">
        <v>7271</v>
      </c>
      <c r="C52" t="s">
        <v>12881</v>
      </c>
    </row>
    <row r="53">
      <c r="A53" s="5" t="s">
        <v>382</v>
      </c>
      <c r="B53" t="s">
        <v>7449</v>
      </c>
      <c r="C53" t="s">
        <v>13108</v>
      </c>
    </row>
    <row r="54">
      <c r="A54" s="5" t="s">
        <v>382</v>
      </c>
      <c r="B54" t="s">
        <v>7542</v>
      </c>
      <c r="C54" t="s">
        <v>13204</v>
      </c>
    </row>
    <row r="55">
      <c r="A55" s="5" t="s">
        <v>382</v>
      </c>
      <c r="B55" t="s">
        <v>7336</v>
      </c>
      <c r="C55" t="s">
        <v>11434</v>
      </c>
    </row>
    <row r="56">
      <c r="A56" s="5" t="s">
        <v>382</v>
      </c>
      <c r="B56" t="s">
        <v>7474</v>
      </c>
      <c r="C56" t="s">
        <v>13128</v>
      </c>
    </row>
    <row r="57">
      <c r="A57" s="5" t="s">
        <v>382</v>
      </c>
      <c r="B57" t="s">
        <v>7568</v>
      </c>
      <c r="C57" t="s">
        <v>13221</v>
      </c>
    </row>
    <row r="58">
      <c r="A58" s="5" t="s">
        <v>382</v>
      </c>
      <c r="B58" t="s">
        <v>7601</v>
      </c>
      <c r="C58" t="s">
        <v>13247</v>
      </c>
    </row>
    <row r="59">
      <c r="A59" s="5" t="s">
        <v>382</v>
      </c>
      <c r="B59" t="s">
        <v>7637</v>
      </c>
      <c r="C59" t="s">
        <v>13268</v>
      </c>
    </row>
    <row r="60">
      <c r="A60" s="5" t="s">
        <v>382</v>
      </c>
      <c r="B60" t="s">
        <v>7645</v>
      </c>
      <c r="C60" t="s">
        <v>13272</v>
      </c>
    </row>
    <row r="61">
      <c r="A61" s="5" t="s">
        <v>382</v>
      </c>
      <c r="B61" t="s">
        <v>7315</v>
      </c>
      <c r="C61" t="s">
        <v>12941</v>
      </c>
    </row>
    <row r="62">
      <c r="A62" s="5" t="s">
        <v>382</v>
      </c>
      <c r="B62" t="s">
        <v>7437</v>
      </c>
      <c r="C62" t="s">
        <v>13089</v>
      </c>
    </row>
    <row r="63">
      <c r="A63" s="5" t="s">
        <v>382</v>
      </c>
      <c r="B63" t="s">
        <v>7561</v>
      </c>
      <c r="C63" t="s">
        <v>13209</v>
      </c>
    </row>
    <row r="64">
      <c r="A64" s="5" t="s">
        <v>382</v>
      </c>
      <c r="B64" t="s">
        <v>7213</v>
      </c>
      <c r="C64" t="s">
        <v>382</v>
      </c>
    </row>
    <row r="65">
      <c r="A65" s="5" t="s">
        <v>382</v>
      </c>
      <c r="B65" t="s">
        <v>7192</v>
      </c>
      <c r="C65" t="s">
        <v>382</v>
      </c>
    </row>
    <row r="66">
      <c r="A66" s="5" t="s">
        <v>382</v>
      </c>
      <c r="B66" t="s">
        <v>7199</v>
      </c>
      <c r="C66" t="s">
        <v>382</v>
      </c>
    </row>
    <row r="67">
      <c r="A67" s="5" t="s">
        <v>382</v>
      </c>
      <c r="B67" t="s">
        <v>7205</v>
      </c>
      <c r="C67" t="s">
        <v>382</v>
      </c>
    </row>
    <row r="68">
      <c r="A68" s="5" t="s">
        <v>382</v>
      </c>
      <c r="B68" t="s">
        <v>7233</v>
      </c>
      <c r="C68" t="s">
        <v>382</v>
      </c>
    </row>
    <row r="69">
      <c r="A69" s="5" t="s">
        <v>382</v>
      </c>
      <c r="B69" t="s">
        <v>7247</v>
      </c>
      <c r="C69" t="s">
        <v>1137</v>
      </c>
    </row>
    <row r="70">
      <c r="A70" s="5" t="s">
        <v>382</v>
      </c>
      <c r="B70" t="s">
        <v>7254</v>
      </c>
      <c r="C70" t="s">
        <v>382</v>
      </c>
    </row>
    <row r="71">
      <c r="A71" s="5" t="s">
        <v>382</v>
      </c>
      <c r="B71" t="s">
        <v>7626</v>
      </c>
      <c r="C71" t="s">
        <v>382</v>
      </c>
    </row>
    <row r="72">
      <c r="A72" s="5" t="s">
        <v>382</v>
      </c>
      <c r="B72" t="s">
        <v>7526</v>
      </c>
      <c r="C72" t="s">
        <v>382</v>
      </c>
    </row>
    <row r="73">
      <c r="A73" s="5" t="s">
        <v>382</v>
      </c>
      <c r="B73" t="s">
        <v>7295</v>
      </c>
      <c r="C73" t="s">
        <v>382</v>
      </c>
    </row>
    <row r="74">
      <c r="A74" s="5" t="s">
        <v>382</v>
      </c>
      <c r="B74" t="s">
        <v>7302</v>
      </c>
      <c r="C74" t="s">
        <v>1137</v>
      </c>
    </row>
    <row r="75">
      <c r="A75" s="5" t="s">
        <v>382</v>
      </c>
      <c r="B75" t="s">
        <v>7331</v>
      </c>
      <c r="C75" t="s">
        <v>1137</v>
      </c>
    </row>
    <row r="76">
      <c r="A76" s="5" t="s">
        <v>382</v>
      </c>
      <c r="B76" t="s">
        <v>7343</v>
      </c>
      <c r="C76" t="s">
        <v>1137</v>
      </c>
    </row>
    <row r="77">
      <c r="A77" s="5" t="s">
        <v>382</v>
      </c>
      <c r="B77" t="s">
        <v>7350</v>
      </c>
      <c r="C77" t="s">
        <v>382</v>
      </c>
    </row>
    <row r="78">
      <c r="A78" s="5" t="s">
        <v>382</v>
      </c>
      <c r="B78" t="s">
        <v>7358</v>
      </c>
      <c r="C78" t="s">
        <v>382</v>
      </c>
    </row>
    <row r="79">
      <c r="A79" s="5" t="s">
        <v>382</v>
      </c>
      <c r="B79" t="s">
        <v>7365</v>
      </c>
      <c r="C79" t="s">
        <v>382</v>
      </c>
    </row>
    <row r="80">
      <c r="A80" s="5" t="s">
        <v>382</v>
      </c>
      <c r="B80" t="s">
        <v>7378</v>
      </c>
      <c r="C80" t="s">
        <v>382</v>
      </c>
    </row>
    <row r="81">
      <c r="A81" s="5" t="s">
        <v>382</v>
      </c>
      <c r="B81" t="s">
        <v>7390</v>
      </c>
      <c r="C81" t="s">
        <v>382</v>
      </c>
    </row>
    <row r="82">
      <c r="A82" s="5" t="s">
        <v>382</v>
      </c>
      <c r="B82" t="s">
        <v>7398</v>
      </c>
      <c r="C82" t="s">
        <v>382</v>
      </c>
    </row>
    <row r="83">
      <c r="A83" s="5" t="s">
        <v>382</v>
      </c>
      <c r="B83" t="s">
        <v>7406</v>
      </c>
      <c r="C83" t="s">
        <v>1137</v>
      </c>
    </row>
    <row r="84">
      <c r="A84" s="5" t="s">
        <v>382</v>
      </c>
      <c r="B84" t="s">
        <v>7413</v>
      </c>
      <c r="C84" t="s">
        <v>382</v>
      </c>
    </row>
    <row r="85">
      <c r="A85" s="5" t="s">
        <v>382</v>
      </c>
      <c r="B85" t="s">
        <v>7421</v>
      </c>
      <c r="C85" t="s">
        <v>382</v>
      </c>
    </row>
    <row r="86">
      <c r="A86" s="5" t="s">
        <v>382</v>
      </c>
      <c r="B86" t="s">
        <v>7436</v>
      </c>
      <c r="C86" t="s">
        <v>382</v>
      </c>
    </row>
    <row r="87">
      <c r="A87" s="5" t="s">
        <v>382</v>
      </c>
      <c r="B87" t="s">
        <v>7441</v>
      </c>
      <c r="C87" t="s">
        <v>382</v>
      </c>
    </row>
    <row r="88">
      <c r="A88" s="5" t="s">
        <v>382</v>
      </c>
      <c r="B88" t="s">
        <v>7450</v>
      </c>
      <c r="C88" t="s">
        <v>382</v>
      </c>
    </row>
    <row r="89">
      <c r="A89" s="5" t="s">
        <v>382</v>
      </c>
      <c r="B89" t="s">
        <v>7469</v>
      </c>
      <c r="C89" t="s">
        <v>382</v>
      </c>
    </row>
    <row r="90">
      <c r="A90" s="5" t="s">
        <v>382</v>
      </c>
      <c r="B90" t="s">
        <v>7462</v>
      </c>
      <c r="C90" t="s">
        <v>382</v>
      </c>
    </row>
    <row r="91">
      <c r="A91" s="5" t="s">
        <v>382</v>
      </c>
      <c r="B91" t="s">
        <v>7483</v>
      </c>
      <c r="C91" t="s">
        <v>1137</v>
      </c>
    </row>
    <row r="92">
      <c r="A92" s="5" t="s">
        <v>382</v>
      </c>
      <c r="B92" t="s">
        <v>7495</v>
      </c>
      <c r="C92" t="s">
        <v>1137</v>
      </c>
    </row>
    <row r="93">
      <c r="A93" s="5" t="s">
        <v>382</v>
      </c>
      <c r="B93" t="s">
        <v>7502</v>
      </c>
      <c r="C93" t="s">
        <v>382</v>
      </c>
    </row>
    <row r="94">
      <c r="A94" s="5" t="s">
        <v>382</v>
      </c>
      <c r="B94" t="s">
        <v>7509</v>
      </c>
      <c r="C94" t="s">
        <v>1137</v>
      </c>
    </row>
    <row r="95">
      <c r="A95" s="5" t="s">
        <v>382</v>
      </c>
      <c r="B95" t="s">
        <v>7527</v>
      </c>
      <c r="C95" t="s">
        <v>1137</v>
      </c>
    </row>
    <row r="96">
      <c r="A96" s="5" t="s">
        <v>382</v>
      </c>
      <c r="B96" t="s">
        <v>7528</v>
      </c>
      <c r="C96" t="s">
        <v>1137</v>
      </c>
    </row>
    <row r="97">
      <c r="A97" s="5" t="s">
        <v>382</v>
      </c>
      <c r="B97" t="s">
        <v>7548</v>
      </c>
      <c r="C97" t="s">
        <v>1137</v>
      </c>
    </row>
    <row r="98">
      <c r="A98" s="5" t="s">
        <v>382</v>
      </c>
      <c r="B98" t="s">
        <v>7554</v>
      </c>
      <c r="C98" t="s">
        <v>1137</v>
      </c>
    </row>
    <row r="99">
      <c r="A99" s="5" t="s">
        <v>382</v>
      </c>
      <c r="B99" t="s">
        <v>7575</v>
      </c>
      <c r="C99" t="s">
        <v>382</v>
      </c>
    </row>
    <row r="100">
      <c r="A100" s="5" t="s">
        <v>382</v>
      </c>
      <c r="B100" t="s">
        <v>7588</v>
      </c>
      <c r="C100" t="s">
        <v>382</v>
      </c>
    </row>
    <row r="101">
      <c r="A101" s="5" t="s">
        <v>382</v>
      </c>
      <c r="B101" t="s">
        <v>7605</v>
      </c>
      <c r="C101" t="s">
        <v>382</v>
      </c>
    </row>
    <row r="102">
      <c r="A102" s="5" t="s">
        <v>382</v>
      </c>
      <c r="B102" t="s">
        <v>7612</v>
      </c>
      <c r="C102" t="s">
        <v>382</v>
      </c>
    </row>
    <row r="103">
      <c r="A103" s="5" t="s">
        <v>382</v>
      </c>
      <c r="B103" t="s">
        <v>7619</v>
      </c>
      <c r="C103" t="s">
        <v>1137</v>
      </c>
    </row>
    <row r="104">
      <c r="A104" s="5" t="s">
        <v>382</v>
      </c>
      <c r="B104" t="s">
        <v>7627</v>
      </c>
      <c r="C104" t="s">
        <v>382</v>
      </c>
    </row>
    <row r="105">
      <c r="A105" s="5" t="s">
        <v>382</v>
      </c>
      <c r="B105" t="s">
        <v>7638</v>
      </c>
      <c r="C105" t="s">
        <v>382</v>
      </c>
    </row>
    <row r="106">
      <c r="A106" s="5" t="s">
        <v>382</v>
      </c>
      <c r="B106" t="s">
        <v>7651</v>
      </c>
      <c r="C106" t="s">
        <v>1137</v>
      </c>
    </row>
    <row r="107">
      <c r="A107" s="5" t="s">
        <v>382</v>
      </c>
      <c r="B107" t="s">
        <v>7653</v>
      </c>
      <c r="C107" t="s">
        <v>382</v>
      </c>
    </row>
    <row r="108">
      <c r="A108" s="5" t="s">
        <v>382</v>
      </c>
      <c r="B108" t="s">
        <v>7661</v>
      </c>
      <c r="C108" t="s">
        <v>382</v>
      </c>
    </row>
    <row r="109">
      <c r="A109" s="5" t="s">
        <v>382</v>
      </c>
      <c r="B109" t="s">
        <v>7667</v>
      </c>
      <c r="C109" t="s">
        <v>1137</v>
      </c>
    </row>
    <row r="110">
      <c r="A110" s="5" t="s">
        <v>382</v>
      </c>
      <c r="B110" t="s">
        <v>7688</v>
      </c>
      <c r="C110" t="s">
        <v>382</v>
      </c>
    </row>
    <row r="111">
      <c r="A111" s="5" t="s">
        <v>382</v>
      </c>
      <c r="B111" t="s">
        <v>7695</v>
      </c>
      <c r="C111" t="s">
        <v>1137</v>
      </c>
    </row>
    <row r="112">
      <c r="A112" s="5" t="s">
        <v>382</v>
      </c>
      <c r="B112" t="s">
        <v>7702</v>
      </c>
      <c r="C112" t="s">
        <v>1137</v>
      </c>
    </row>
    <row r="114">
      <c r="A114" t="s">
        <v>427</v>
      </c>
    </row>
    <row r="115">
      <c r="A115" t="s">
        <v>433</v>
      </c>
    </row>
    <row r="116">
      <c r="A116" t="s">
        <v>434</v>
      </c>
    </row>
    <row r="117">
      <c r="A117" t="s">
        <v>435</v>
      </c>
    </row>
    <row r="118">
      <c r="A118" t="s">
        <v>1528</v>
      </c>
    </row>
    <row r="119">
      <c r="A119" t="s">
        <v>1529</v>
      </c>
    </row>
    <row r="120">
      <c r="A120" t="s">
        <v>1063</v>
      </c>
    </row>
    <row r="121">
      <c r="A121" t="s">
        <v>382</v>
      </c>
    </row>
    <row r="122">
      <c r="A122" t="s">
        <v>438</v>
      </c>
    </row>
    <row r="123">
      <c r="A123" t="s">
        <v>1530</v>
      </c>
    </row>
    <row r="124">
      <c r="A124" t="s">
        <v>434</v>
      </c>
    </row>
    <row r="125">
      <c r="A125" t="s">
        <v>653</v>
      </c>
    </row>
    <row r="126">
      <c r="A126" t="s">
        <v>7715</v>
      </c>
    </row>
    <row r="127">
      <c r="A127" t="s">
        <v>7716</v>
      </c>
    </row>
    <row r="128">
      <c r="A128" t="s">
        <v>7717</v>
      </c>
    </row>
  </sheetData>
  <mergeCells count="1">
    <mergeCell ref="A3:C3"/>
  </mergeCells>
  <pageMargins left="0.7" right="0.7" top="0.75" bottom="0.75" header="0.3" footer="0.3"/>
  <pageSetup paperSize="9" orientation="portrait" horizontalDpi="300" verticalDpi="300" r:id="rId2"/>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3.71" hidden="0" customWidth="1"/>
    <col min="2" max="2" width="23.71" hidden="0" customWidth="1"/>
    <col min="3" max="3" width="20.71" hidden="0" customWidth="1"/>
    <col min="4" max="4" width="20.71" hidden="0" customWidth="1"/>
    <col min="5" max="5" width="20.71" hidden="0" customWidth="1"/>
    <col min="6" max="6" width="20.71" hidden="0" customWidth="1"/>
  </cols>
  <sheetData>
    <row r="1">
      <c r="A1" s="4" t="s">
        <v>135</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389</v>
      </c>
      <c r="B5" t="s">
        <v>390</v>
      </c>
      <c r="C5" t="s">
        <v>670</v>
      </c>
      <c r="D5" t="s">
        <v>510</v>
      </c>
      <c r="E5" t="s">
        <v>398</v>
      </c>
      <c r="F5" t="s">
        <v>589</v>
      </c>
    </row>
    <row r="6">
      <c r="A6" s="5" t="s">
        <v>389</v>
      </c>
      <c r="B6" t="s">
        <v>397</v>
      </c>
      <c r="C6" t="s">
        <v>590</v>
      </c>
      <c r="D6" t="s">
        <v>415</v>
      </c>
      <c r="E6" t="s">
        <v>546</v>
      </c>
      <c r="F6" t="s">
        <v>1059</v>
      </c>
    </row>
    <row r="7">
      <c r="A7" s="5" t="s">
        <v>389</v>
      </c>
      <c r="B7" t="s">
        <v>404</v>
      </c>
      <c r="C7" t="s">
        <v>819</v>
      </c>
      <c r="D7" t="s">
        <v>561</v>
      </c>
      <c r="E7" t="s">
        <v>494</v>
      </c>
      <c r="F7" t="s">
        <v>595</v>
      </c>
    </row>
    <row r="8">
      <c r="A8" s="5" t="s">
        <v>410</v>
      </c>
      <c r="B8" t="s">
        <v>390</v>
      </c>
      <c r="C8" t="s">
        <v>710</v>
      </c>
      <c r="D8" t="s">
        <v>538</v>
      </c>
      <c r="E8" t="s">
        <v>547</v>
      </c>
      <c r="F8" t="s">
        <v>903</v>
      </c>
    </row>
    <row r="9">
      <c r="A9" s="5" t="s">
        <v>410</v>
      </c>
      <c r="B9" t="s">
        <v>397</v>
      </c>
      <c r="C9" t="s">
        <v>588</v>
      </c>
      <c r="D9" t="s">
        <v>538</v>
      </c>
      <c r="E9" t="s">
        <v>586</v>
      </c>
      <c r="F9" t="s">
        <v>541</v>
      </c>
    </row>
    <row r="10">
      <c r="A10" s="5" t="s">
        <v>410</v>
      </c>
      <c r="B10" t="s">
        <v>404</v>
      </c>
      <c r="C10" t="s">
        <v>559</v>
      </c>
      <c r="D10" t="s">
        <v>515</v>
      </c>
      <c r="E10" t="s">
        <v>506</v>
      </c>
      <c r="F10" t="s">
        <v>902</v>
      </c>
    </row>
    <row r="12">
      <c r="A12" t="s">
        <v>427</v>
      </c>
    </row>
    <row r="13">
      <c r="A13" t="s">
        <v>13544</v>
      </c>
    </row>
    <row r="14">
      <c r="A14" t="s">
        <v>13545</v>
      </c>
    </row>
    <row r="15">
      <c r="A15" t="s">
        <v>13546</v>
      </c>
    </row>
    <row r="16">
      <c r="A16" t="s">
        <v>13547</v>
      </c>
    </row>
    <row r="17">
      <c r="A17" t="s">
        <v>434</v>
      </c>
    </row>
    <row r="18">
      <c r="A18" t="s">
        <v>435</v>
      </c>
    </row>
    <row r="19">
      <c r="A19" t="s">
        <v>437</v>
      </c>
    </row>
    <row r="20">
      <c r="A20" t="s">
        <v>382</v>
      </c>
    </row>
    <row r="21">
      <c r="A21" t="s">
        <v>438</v>
      </c>
    </row>
    <row r="22">
      <c r="A22" t="s">
        <v>439</v>
      </c>
    </row>
    <row r="23">
      <c r="A23" t="s">
        <v>440</v>
      </c>
    </row>
    <row r="24">
      <c r="A24" t="s">
        <v>441</v>
      </c>
    </row>
    <row r="25">
      <c r="A25" t="s">
        <v>442</v>
      </c>
    </row>
  </sheetData>
  <mergeCells count="3">
    <mergeCell ref="A3:F3"/>
    <mergeCell ref="A8:A10"/>
    <mergeCell ref="A5:A7"/>
  </mergeCells>
  <pageMargins left="0.7" right="0.7" top="0.75" bottom="0.75" header="0.3" footer="0.3"/>
  <pageSetup paperSize="9" orientation="portrait" horizontalDpi="300" verticalDpi="300"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138</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13548</v>
      </c>
      <c r="D4" s="2" t="s">
        <v>13549</v>
      </c>
      <c r="E4" s="2" t="s">
        <v>13550</v>
      </c>
      <c r="F4" s="2" t="s">
        <v>13551</v>
      </c>
      <c r="G4" s="2" t="s">
        <v>13552</v>
      </c>
      <c r="H4" s="2" t="s">
        <v>13553</v>
      </c>
      <c r="I4" s="2" t="s">
        <v>13554</v>
      </c>
      <c r="J4" s="2" t="s">
        <v>13555</v>
      </c>
    </row>
    <row r="5">
      <c r="A5" s="5" t="s">
        <v>662</v>
      </c>
      <c r="B5" t="s">
        <v>397</v>
      </c>
      <c r="C5" t="s">
        <v>594</v>
      </c>
      <c r="D5" t="s">
        <v>590</v>
      </c>
      <c r="E5" t="s">
        <v>681</v>
      </c>
      <c r="F5" t="s">
        <v>415</v>
      </c>
      <c r="G5" t="s">
        <v>536</v>
      </c>
      <c r="H5" t="s">
        <v>546</v>
      </c>
      <c r="I5" t="s">
        <v>883</v>
      </c>
      <c r="J5" t="s">
        <v>1059</v>
      </c>
    </row>
    <row r="6">
      <c r="A6" s="5" t="s">
        <v>662</v>
      </c>
      <c r="B6" t="s">
        <v>663</v>
      </c>
      <c r="C6" t="s">
        <v>409</v>
      </c>
      <c r="D6" t="s">
        <v>819</v>
      </c>
      <c r="E6" t="s">
        <v>394</v>
      </c>
      <c r="F6" t="s">
        <v>561</v>
      </c>
      <c r="G6" t="s">
        <v>495</v>
      </c>
      <c r="H6" t="s">
        <v>494</v>
      </c>
      <c r="I6" t="s">
        <v>537</v>
      </c>
      <c r="J6" t="s">
        <v>595</v>
      </c>
    </row>
    <row r="7">
      <c r="A7" s="5" t="s">
        <v>664</v>
      </c>
      <c r="B7" t="s">
        <v>665</v>
      </c>
      <c r="C7" t="s">
        <v>739</v>
      </c>
      <c r="D7" t="s">
        <v>604</v>
      </c>
      <c r="E7" t="s">
        <v>538</v>
      </c>
      <c r="F7" t="s">
        <v>606</v>
      </c>
      <c r="G7" t="s">
        <v>546</v>
      </c>
      <c r="H7" t="s">
        <v>505</v>
      </c>
      <c r="I7" t="s">
        <v>1059</v>
      </c>
      <c r="J7" t="s">
        <v>814</v>
      </c>
    </row>
    <row r="8">
      <c r="A8" s="5" t="s">
        <v>664</v>
      </c>
      <c r="B8" t="s">
        <v>668</v>
      </c>
      <c r="C8" t="s">
        <v>560</v>
      </c>
      <c r="D8" t="s">
        <v>1037</v>
      </c>
      <c r="E8" t="s">
        <v>939</v>
      </c>
      <c r="F8" t="s">
        <v>869</v>
      </c>
      <c r="G8" t="s">
        <v>522</v>
      </c>
      <c r="H8" t="s">
        <v>548</v>
      </c>
      <c r="I8" t="s">
        <v>400</v>
      </c>
      <c r="J8" t="s">
        <v>497</v>
      </c>
    </row>
    <row r="9">
      <c r="A9" s="5" t="s">
        <v>671</v>
      </c>
      <c r="B9" t="s">
        <v>672</v>
      </c>
      <c r="C9" t="s">
        <v>506</v>
      </c>
      <c r="D9" t="s">
        <v>495</v>
      </c>
      <c r="E9" t="s">
        <v>491</v>
      </c>
      <c r="F9" t="s">
        <v>525</v>
      </c>
      <c r="G9" t="s">
        <v>420</v>
      </c>
      <c r="H9" t="s">
        <v>937</v>
      </c>
      <c r="I9" t="s">
        <v>1056</v>
      </c>
      <c r="J9" t="s">
        <v>1129</v>
      </c>
    </row>
    <row r="10">
      <c r="A10" s="5" t="s">
        <v>671</v>
      </c>
      <c r="B10" t="s">
        <v>675</v>
      </c>
      <c r="C10" t="s">
        <v>572</v>
      </c>
      <c r="D10" t="s">
        <v>507</v>
      </c>
      <c r="E10" t="s">
        <v>570</v>
      </c>
      <c r="F10" t="s">
        <v>583</v>
      </c>
      <c r="G10" t="s">
        <v>534</v>
      </c>
      <c r="H10" t="s">
        <v>568</v>
      </c>
      <c r="I10" t="s">
        <v>903</v>
      </c>
      <c r="J10" t="s">
        <v>603</v>
      </c>
    </row>
    <row r="11">
      <c r="A11" s="5" t="s">
        <v>678</v>
      </c>
      <c r="B11" t="s">
        <v>679</v>
      </c>
      <c r="C11" t="s">
        <v>720</v>
      </c>
      <c r="D11" t="s">
        <v>819</v>
      </c>
      <c r="E11" t="s">
        <v>703</v>
      </c>
      <c r="F11" t="s">
        <v>720</v>
      </c>
      <c r="G11" t="s">
        <v>575</v>
      </c>
      <c r="H11" t="s">
        <v>568</v>
      </c>
      <c r="I11" t="s">
        <v>800</v>
      </c>
      <c r="J11" t="s">
        <v>535</v>
      </c>
    </row>
    <row r="12">
      <c r="A12" s="5" t="s">
        <v>678</v>
      </c>
      <c r="B12" t="s">
        <v>684</v>
      </c>
      <c r="C12" t="s">
        <v>588</v>
      </c>
      <c r="D12" t="s">
        <v>826</v>
      </c>
      <c r="E12" t="s">
        <v>396</v>
      </c>
      <c r="F12" t="s">
        <v>572</v>
      </c>
      <c r="G12" t="s">
        <v>595</v>
      </c>
      <c r="H12" t="s">
        <v>496</v>
      </c>
      <c r="I12" t="s">
        <v>885</v>
      </c>
      <c r="J12" t="s">
        <v>1043</v>
      </c>
    </row>
    <row r="13">
      <c r="A13" s="5" t="s">
        <v>686</v>
      </c>
      <c r="B13" t="s">
        <v>687</v>
      </c>
      <c r="C13" t="s">
        <v>593</v>
      </c>
      <c r="D13" t="s">
        <v>846</v>
      </c>
      <c r="E13" t="s">
        <v>556</v>
      </c>
      <c r="F13" t="s">
        <v>426</v>
      </c>
      <c r="G13" t="s">
        <v>416</v>
      </c>
      <c r="H13" t="s">
        <v>506</v>
      </c>
      <c r="I13" t="s">
        <v>892</v>
      </c>
      <c r="J13" t="s">
        <v>896</v>
      </c>
    </row>
    <row r="14">
      <c r="A14" s="5" t="s">
        <v>686</v>
      </c>
      <c r="B14" t="s">
        <v>690</v>
      </c>
      <c r="C14" t="s">
        <v>791</v>
      </c>
      <c r="D14" t="s">
        <v>809</v>
      </c>
      <c r="E14" t="s">
        <v>736</v>
      </c>
      <c r="F14" t="s">
        <v>673</v>
      </c>
      <c r="G14" t="s">
        <v>495</v>
      </c>
      <c r="H14" t="s">
        <v>557</v>
      </c>
      <c r="I14" t="s">
        <v>713</v>
      </c>
      <c r="J14" t="s">
        <v>416</v>
      </c>
    </row>
    <row r="15">
      <c r="A15" s="5" t="s">
        <v>686</v>
      </c>
      <c r="B15" t="s">
        <v>695</v>
      </c>
      <c r="C15" t="s">
        <v>677</v>
      </c>
      <c r="D15" t="s">
        <v>712</v>
      </c>
      <c r="E15" t="s">
        <v>591</v>
      </c>
      <c r="F15" t="s">
        <v>560</v>
      </c>
      <c r="G15" t="s">
        <v>521</v>
      </c>
      <c r="H15" t="s">
        <v>557</v>
      </c>
      <c r="I15" t="s">
        <v>535</v>
      </c>
      <c r="J15" t="s">
        <v>546</v>
      </c>
    </row>
    <row r="16">
      <c r="A16" s="5" t="s">
        <v>686</v>
      </c>
      <c r="B16" t="s">
        <v>697</v>
      </c>
      <c r="C16" t="s">
        <v>974</v>
      </c>
      <c r="D16" t="s">
        <v>1131</v>
      </c>
      <c r="E16" t="s">
        <v>412</v>
      </c>
      <c r="F16" t="s">
        <v>909</v>
      </c>
      <c r="G16" t="s">
        <v>415</v>
      </c>
      <c r="H16" t="s">
        <v>413</v>
      </c>
      <c r="I16" t="s">
        <v>495</v>
      </c>
      <c r="J16" t="s">
        <v>548</v>
      </c>
    </row>
    <row r="17">
      <c r="A17" s="5" t="s">
        <v>700</v>
      </c>
      <c r="B17" t="s">
        <v>701</v>
      </c>
      <c r="C17" t="s">
        <v>703</v>
      </c>
      <c r="D17" t="s">
        <v>790</v>
      </c>
      <c r="E17" t="s">
        <v>703</v>
      </c>
      <c r="F17" t="s">
        <v>583</v>
      </c>
      <c r="G17" t="s">
        <v>570</v>
      </c>
      <c r="H17" t="s">
        <v>826</v>
      </c>
      <c r="I17" t="s">
        <v>683</v>
      </c>
      <c r="J17" t="s">
        <v>400</v>
      </c>
    </row>
    <row r="18">
      <c r="A18" s="5" t="s">
        <v>700</v>
      </c>
      <c r="B18" t="s">
        <v>704</v>
      </c>
      <c r="C18" t="s">
        <v>863</v>
      </c>
      <c r="D18" t="s">
        <v>732</v>
      </c>
      <c r="E18" t="s">
        <v>401</v>
      </c>
      <c r="F18" t="s">
        <v>732</v>
      </c>
      <c r="G18" t="s">
        <v>615</v>
      </c>
      <c r="H18" t="s">
        <v>505</v>
      </c>
      <c r="I18" t="s">
        <v>896</v>
      </c>
      <c r="J18" t="s">
        <v>514</v>
      </c>
    </row>
    <row r="19">
      <c r="A19" s="5" t="s">
        <v>706</v>
      </c>
      <c r="B19" t="s">
        <v>707</v>
      </c>
      <c r="C19" t="s">
        <v>604</v>
      </c>
      <c r="D19" t="s">
        <v>574</v>
      </c>
      <c r="E19" t="s">
        <v>584</v>
      </c>
      <c r="F19" t="s">
        <v>625</v>
      </c>
      <c r="G19" t="s">
        <v>492</v>
      </c>
      <c r="H19" t="s">
        <v>398</v>
      </c>
      <c r="I19" t="s">
        <v>896</v>
      </c>
      <c r="J19" t="s">
        <v>609</v>
      </c>
    </row>
    <row r="20">
      <c r="A20" s="5" t="s">
        <v>706</v>
      </c>
      <c r="B20" t="s">
        <v>711</v>
      </c>
      <c r="C20" t="s">
        <v>391</v>
      </c>
      <c r="D20" t="s">
        <v>504</v>
      </c>
      <c r="E20" t="s">
        <v>547</v>
      </c>
      <c r="F20" t="s">
        <v>522</v>
      </c>
      <c r="G20" t="s">
        <v>497</v>
      </c>
      <c r="H20" t="s">
        <v>575</v>
      </c>
      <c r="I20" t="s">
        <v>1044</v>
      </c>
      <c r="J20" t="s">
        <v>885</v>
      </c>
    </row>
    <row r="21">
      <c r="A21" s="5" t="s">
        <v>714</v>
      </c>
      <c r="B21" t="s">
        <v>715</v>
      </c>
      <c r="C21" t="s">
        <v>584</v>
      </c>
      <c r="D21" t="s">
        <v>612</v>
      </c>
      <c r="E21" t="s">
        <v>507</v>
      </c>
      <c r="F21" t="s">
        <v>755</v>
      </c>
      <c r="G21" t="s">
        <v>415</v>
      </c>
      <c r="H21" t="s">
        <v>509</v>
      </c>
      <c r="I21" t="s">
        <v>512</v>
      </c>
      <c r="J21" t="s">
        <v>505</v>
      </c>
    </row>
    <row r="22">
      <c r="A22" s="5" t="s">
        <v>714</v>
      </c>
      <c r="B22" t="s">
        <v>718</v>
      </c>
      <c r="C22" t="s">
        <v>426</v>
      </c>
      <c r="D22" t="s">
        <v>584</v>
      </c>
      <c r="E22" t="s">
        <v>426</v>
      </c>
      <c r="F22" t="s">
        <v>604</v>
      </c>
      <c r="G22" t="s">
        <v>683</v>
      </c>
      <c r="H22" t="s">
        <v>576</v>
      </c>
      <c r="I22" t="s">
        <v>929</v>
      </c>
      <c r="J22" t="s">
        <v>895</v>
      </c>
    </row>
    <row r="23">
      <c r="A23" s="5" t="s">
        <v>721</v>
      </c>
      <c r="B23" t="s">
        <v>722</v>
      </c>
      <c r="C23" t="s">
        <v>863</v>
      </c>
      <c r="D23" t="s">
        <v>732</v>
      </c>
      <c r="E23" t="s">
        <v>401</v>
      </c>
      <c r="F23" t="s">
        <v>791</v>
      </c>
      <c r="G23" t="s">
        <v>546</v>
      </c>
      <c r="H23" t="s">
        <v>398</v>
      </c>
      <c r="I23" t="s">
        <v>420</v>
      </c>
      <c r="J23" t="s">
        <v>514</v>
      </c>
    </row>
    <row r="24">
      <c r="A24" s="5" t="s">
        <v>721</v>
      </c>
      <c r="B24" t="s">
        <v>724</v>
      </c>
      <c r="C24" t="s">
        <v>547</v>
      </c>
      <c r="D24" t="s">
        <v>567</v>
      </c>
      <c r="E24" t="s">
        <v>546</v>
      </c>
      <c r="F24" t="s">
        <v>576</v>
      </c>
      <c r="G24" t="s">
        <v>491</v>
      </c>
      <c r="H24" t="s">
        <v>522</v>
      </c>
      <c r="I24" t="s">
        <v>1044</v>
      </c>
      <c r="J24" t="s">
        <v>886</v>
      </c>
    </row>
    <row r="25">
      <c r="A25" s="5" t="s">
        <v>725</v>
      </c>
      <c r="B25" t="s">
        <v>726</v>
      </c>
      <c r="C25" t="s">
        <v>710</v>
      </c>
      <c r="D25" t="s">
        <v>571</v>
      </c>
      <c r="E25" t="s">
        <v>614</v>
      </c>
      <c r="F25" t="s">
        <v>413</v>
      </c>
      <c r="G25" t="s">
        <v>418</v>
      </c>
      <c r="H25" t="s">
        <v>595</v>
      </c>
      <c r="I25" t="s">
        <v>1044</v>
      </c>
      <c r="J25" t="s">
        <v>1128</v>
      </c>
    </row>
    <row r="26">
      <c r="A26" s="5" t="s">
        <v>725</v>
      </c>
      <c r="B26" t="s">
        <v>730</v>
      </c>
      <c r="C26" t="s">
        <v>557</v>
      </c>
      <c r="D26" t="s">
        <v>426</v>
      </c>
      <c r="E26" t="s">
        <v>566</v>
      </c>
      <c r="F26" t="s">
        <v>396</v>
      </c>
      <c r="G26" t="s">
        <v>713</v>
      </c>
      <c r="H26" t="s">
        <v>546</v>
      </c>
      <c r="I26" t="s">
        <v>1057</v>
      </c>
      <c r="J26" t="s">
        <v>1059</v>
      </c>
    </row>
    <row r="27">
      <c r="A27" s="5" t="s">
        <v>733</v>
      </c>
      <c r="B27" t="s">
        <v>734</v>
      </c>
      <c r="C27" t="s">
        <v>426</v>
      </c>
      <c r="D27" t="s">
        <v>507</v>
      </c>
      <c r="E27" t="s">
        <v>570</v>
      </c>
      <c r="F27" t="s">
        <v>623</v>
      </c>
      <c r="G27" t="s">
        <v>393</v>
      </c>
      <c r="H27" t="s">
        <v>557</v>
      </c>
      <c r="I27" t="s">
        <v>420</v>
      </c>
      <c r="J27" t="s">
        <v>800</v>
      </c>
    </row>
    <row r="28">
      <c r="A28" s="5" t="s">
        <v>733</v>
      </c>
      <c r="B28" t="s">
        <v>737</v>
      </c>
      <c r="C28" t="s">
        <v>424</v>
      </c>
      <c r="D28" t="s">
        <v>509</v>
      </c>
      <c r="E28" t="s">
        <v>605</v>
      </c>
      <c r="F28" t="s">
        <v>699</v>
      </c>
      <c r="G28" t="s">
        <v>683</v>
      </c>
      <c r="H28" t="s">
        <v>491</v>
      </c>
      <c r="I28" t="s">
        <v>544</v>
      </c>
      <c r="J28" t="s">
        <v>814</v>
      </c>
    </row>
    <row r="29">
      <c r="A29" s="5" t="s">
        <v>733</v>
      </c>
      <c r="B29" t="s">
        <v>741</v>
      </c>
      <c r="C29" t="s">
        <v>566</v>
      </c>
      <c r="D29" t="s">
        <v>413</v>
      </c>
      <c r="E29" t="s">
        <v>575</v>
      </c>
      <c r="F29" t="s">
        <v>524</v>
      </c>
      <c r="G29" t="s">
        <v>609</v>
      </c>
      <c r="H29" t="s">
        <v>602</v>
      </c>
      <c r="I29" t="s">
        <v>1124</v>
      </c>
      <c r="J29" t="s">
        <v>1023</v>
      </c>
    </row>
    <row r="30">
      <c r="A30" s="5" t="s">
        <v>744</v>
      </c>
      <c r="B30" t="s">
        <v>745</v>
      </c>
      <c r="C30" t="s">
        <v>585</v>
      </c>
      <c r="D30" t="s">
        <v>625</v>
      </c>
      <c r="E30" t="s">
        <v>509</v>
      </c>
      <c r="F30" t="s">
        <v>790</v>
      </c>
      <c r="G30" t="s">
        <v>423</v>
      </c>
      <c r="H30" t="s">
        <v>521</v>
      </c>
      <c r="I30" t="s">
        <v>903</v>
      </c>
      <c r="J30" t="s">
        <v>516</v>
      </c>
    </row>
    <row r="31">
      <c r="A31" s="5" t="s">
        <v>744</v>
      </c>
      <c r="B31" t="s">
        <v>748</v>
      </c>
      <c r="C31" t="s">
        <v>584</v>
      </c>
      <c r="D31" t="s">
        <v>791</v>
      </c>
      <c r="E31" t="s">
        <v>509</v>
      </c>
      <c r="F31" t="s">
        <v>574</v>
      </c>
      <c r="G31" t="s">
        <v>615</v>
      </c>
      <c r="H31" t="s">
        <v>496</v>
      </c>
      <c r="I31" t="s">
        <v>903</v>
      </c>
      <c r="J31" t="s">
        <v>603</v>
      </c>
    </row>
    <row r="32">
      <c r="A32" s="5" t="s">
        <v>744</v>
      </c>
      <c r="B32" t="s">
        <v>750</v>
      </c>
      <c r="C32" t="s">
        <v>827</v>
      </c>
      <c r="D32" t="s">
        <v>394</v>
      </c>
      <c r="E32" t="s">
        <v>743</v>
      </c>
      <c r="F32" t="s">
        <v>623</v>
      </c>
      <c r="G32" t="s">
        <v>497</v>
      </c>
      <c r="H32" t="s">
        <v>403</v>
      </c>
      <c r="I32" t="s">
        <v>902</v>
      </c>
      <c r="J32" t="s">
        <v>533</v>
      </c>
    </row>
    <row r="33">
      <c r="A33" s="5" t="s">
        <v>752</v>
      </c>
      <c r="B33" t="s">
        <v>753</v>
      </c>
      <c r="C33" t="s">
        <v>606</v>
      </c>
      <c r="D33" t="s">
        <v>791</v>
      </c>
      <c r="E33" t="s">
        <v>604</v>
      </c>
      <c r="F33" t="s">
        <v>574</v>
      </c>
      <c r="G33" t="s">
        <v>492</v>
      </c>
      <c r="H33" t="s">
        <v>521</v>
      </c>
      <c r="I33" t="s">
        <v>896</v>
      </c>
      <c r="J33" t="s">
        <v>418</v>
      </c>
    </row>
    <row r="34">
      <c r="A34" s="5" t="s">
        <v>752</v>
      </c>
      <c r="B34" t="s">
        <v>756</v>
      </c>
      <c r="C34" t="s">
        <v>507</v>
      </c>
      <c r="D34" t="s">
        <v>628</v>
      </c>
      <c r="E34" t="s">
        <v>791</v>
      </c>
      <c r="F34" t="s">
        <v>394</v>
      </c>
      <c r="G34" t="s">
        <v>615</v>
      </c>
      <c r="H34" t="s">
        <v>534</v>
      </c>
      <c r="I34" t="s">
        <v>814</v>
      </c>
      <c r="J34" t="s">
        <v>421</v>
      </c>
    </row>
    <row r="35">
      <c r="A35" s="5" t="s">
        <v>661</v>
      </c>
      <c r="B35" t="s">
        <v>661</v>
      </c>
      <c r="C35" t="s">
        <v>571</v>
      </c>
      <c r="D35" t="s">
        <v>670</v>
      </c>
      <c r="E35" t="s">
        <v>826</v>
      </c>
      <c r="F35" t="s">
        <v>510</v>
      </c>
      <c r="G35" t="s">
        <v>493</v>
      </c>
      <c r="H35" t="s">
        <v>398</v>
      </c>
      <c r="I35" t="s">
        <v>891</v>
      </c>
      <c r="J35" t="s">
        <v>589</v>
      </c>
    </row>
    <row r="37">
      <c r="A37" t="s">
        <v>427</v>
      </c>
    </row>
    <row r="38">
      <c r="A38" t="s">
        <v>13544</v>
      </c>
    </row>
    <row r="39">
      <c r="A39" t="s">
        <v>13545</v>
      </c>
    </row>
    <row r="40">
      <c r="A40" t="s">
        <v>13546</v>
      </c>
    </row>
    <row r="41">
      <c r="A41" t="s">
        <v>13547</v>
      </c>
    </row>
    <row r="42">
      <c r="A42" t="s">
        <v>434</v>
      </c>
    </row>
    <row r="43">
      <c r="A43" t="s">
        <v>435</v>
      </c>
    </row>
    <row r="44">
      <c r="A44" t="s">
        <v>651</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17</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397</v>
      </c>
      <c r="C5" t="s">
        <v>398</v>
      </c>
      <c r="D5" t="s">
        <v>399</v>
      </c>
      <c r="E5" t="s">
        <v>400</v>
      </c>
      <c r="F5" t="s">
        <v>401</v>
      </c>
      <c r="G5" t="s">
        <v>402</v>
      </c>
      <c r="H5" t="s">
        <v>403</v>
      </c>
    </row>
    <row r="6">
      <c r="A6" s="5" t="s">
        <v>382</v>
      </c>
      <c r="B6" t="s">
        <v>404</v>
      </c>
      <c r="C6" t="s">
        <v>400</v>
      </c>
      <c r="D6" t="s">
        <v>405</v>
      </c>
      <c r="E6" t="s">
        <v>406</v>
      </c>
      <c r="F6" t="s">
        <v>407</v>
      </c>
      <c r="G6" t="s">
        <v>408</v>
      </c>
      <c r="H6" t="s">
        <v>409</v>
      </c>
    </row>
    <row r="7">
      <c r="A7" s="5" t="s">
        <v>382</v>
      </c>
      <c r="B7" t="s">
        <v>661</v>
      </c>
      <c r="C7" t="s">
        <v>391</v>
      </c>
      <c r="D7" t="s">
        <v>392</v>
      </c>
      <c r="E7" t="s">
        <v>393</v>
      </c>
      <c r="F7" t="s">
        <v>394</v>
      </c>
      <c r="G7" t="s">
        <v>395</v>
      </c>
      <c r="H7" t="s">
        <v>396</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651</v>
      </c>
    </row>
    <row r="20">
      <c r="A20" t="s">
        <v>382</v>
      </c>
    </row>
    <row r="21">
      <c r="A21" t="s">
        <v>438</v>
      </c>
    </row>
    <row r="22">
      <c r="A22" t="s">
        <v>441</v>
      </c>
    </row>
    <row r="23">
      <c r="A23" t="s">
        <v>442</v>
      </c>
    </row>
  </sheetData>
  <mergeCells count="1">
    <mergeCell ref="A3:H3"/>
  </mergeCells>
  <pageMargins left="0.7" right="0.7" top="0.75" bottom="0.75" header="0.3" footer="0.3"/>
  <pageSetup paperSize="9" orientation="portrait" horizontalDpi="300" verticalDpi="300"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140</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662</v>
      </c>
      <c r="B5" t="s">
        <v>397</v>
      </c>
      <c r="C5" t="s">
        <v>826</v>
      </c>
      <c r="D5" t="s">
        <v>728</v>
      </c>
      <c r="E5" t="s">
        <v>547</v>
      </c>
      <c r="F5" t="s">
        <v>541</v>
      </c>
    </row>
    <row r="6">
      <c r="A6" s="5" t="s">
        <v>662</v>
      </c>
      <c r="B6" t="s">
        <v>663</v>
      </c>
      <c r="C6" t="s">
        <v>755</v>
      </c>
      <c r="D6" t="s">
        <v>1197</v>
      </c>
      <c r="E6" t="s">
        <v>559</v>
      </c>
      <c r="F6" t="s">
        <v>576</v>
      </c>
    </row>
    <row r="7">
      <c r="A7" s="5" t="s">
        <v>664</v>
      </c>
      <c r="B7" t="s">
        <v>665</v>
      </c>
      <c r="C7" t="s">
        <v>743</v>
      </c>
      <c r="D7" t="s">
        <v>401</v>
      </c>
      <c r="E7" t="s">
        <v>525</v>
      </c>
      <c r="F7" t="s">
        <v>937</v>
      </c>
    </row>
    <row r="8">
      <c r="A8" s="5" t="s">
        <v>664</v>
      </c>
      <c r="B8" t="s">
        <v>668</v>
      </c>
      <c r="C8" t="s">
        <v>565</v>
      </c>
      <c r="D8" t="s">
        <v>747</v>
      </c>
      <c r="E8" t="s">
        <v>681</v>
      </c>
      <c r="F8" t="s">
        <v>491</v>
      </c>
    </row>
    <row r="9">
      <c r="A9" s="5" t="s">
        <v>671</v>
      </c>
      <c r="B9" t="s">
        <v>672</v>
      </c>
      <c r="C9" t="s">
        <v>382</v>
      </c>
      <c r="D9" t="s">
        <v>382</v>
      </c>
      <c r="E9" t="s">
        <v>382</v>
      </c>
      <c r="F9" t="s">
        <v>382</v>
      </c>
    </row>
    <row r="10">
      <c r="A10" s="5" t="s">
        <v>671</v>
      </c>
      <c r="B10" t="s">
        <v>675</v>
      </c>
      <c r="C10" t="s">
        <v>507</v>
      </c>
      <c r="D10" t="s">
        <v>583</v>
      </c>
      <c r="E10" t="s">
        <v>568</v>
      </c>
      <c r="F10" t="s">
        <v>603</v>
      </c>
    </row>
    <row r="11">
      <c r="A11" s="5" t="s">
        <v>678</v>
      </c>
      <c r="B11" t="s">
        <v>679</v>
      </c>
      <c r="C11" t="s">
        <v>682</v>
      </c>
      <c r="D11" t="s">
        <v>951</v>
      </c>
      <c r="E11" t="s">
        <v>517</v>
      </c>
      <c r="F11" t="s">
        <v>546</v>
      </c>
    </row>
    <row r="12">
      <c r="A12" s="5" t="s">
        <v>678</v>
      </c>
      <c r="B12" t="s">
        <v>684</v>
      </c>
      <c r="C12" t="s">
        <v>846</v>
      </c>
      <c r="D12" t="s">
        <v>699</v>
      </c>
      <c r="E12" t="s">
        <v>505</v>
      </c>
      <c r="F12" t="s">
        <v>420</v>
      </c>
    </row>
    <row r="13">
      <c r="A13" s="5" t="s">
        <v>686</v>
      </c>
      <c r="B13" t="s">
        <v>687</v>
      </c>
      <c r="C13" t="s">
        <v>509</v>
      </c>
      <c r="D13" t="s">
        <v>572</v>
      </c>
      <c r="E13" t="s">
        <v>522</v>
      </c>
      <c r="F13" t="s">
        <v>610</v>
      </c>
    </row>
    <row r="14">
      <c r="A14" s="5" t="s">
        <v>686</v>
      </c>
      <c r="B14" t="s">
        <v>690</v>
      </c>
      <c r="C14" t="s">
        <v>612</v>
      </c>
      <c r="D14" t="s">
        <v>682</v>
      </c>
      <c r="E14" t="s">
        <v>406</v>
      </c>
      <c r="F14" t="s">
        <v>391</v>
      </c>
    </row>
    <row r="15">
      <c r="A15" s="5" t="s">
        <v>686</v>
      </c>
      <c r="B15" t="s">
        <v>695</v>
      </c>
      <c r="C15" t="s">
        <v>518</v>
      </c>
      <c r="D15" t="s">
        <v>950</v>
      </c>
      <c r="E15" t="s">
        <v>556</v>
      </c>
      <c r="F15" t="s">
        <v>496</v>
      </c>
    </row>
    <row r="16">
      <c r="A16" s="5" t="s">
        <v>686</v>
      </c>
      <c r="B16" t="s">
        <v>697</v>
      </c>
      <c r="C16" t="s">
        <v>688</v>
      </c>
      <c r="D16" t="s">
        <v>916</v>
      </c>
      <c r="E16" t="s">
        <v>539</v>
      </c>
      <c r="F16" t="s">
        <v>806</v>
      </c>
    </row>
    <row r="17">
      <c r="A17" s="5" t="s">
        <v>700</v>
      </c>
      <c r="B17" t="s">
        <v>701</v>
      </c>
      <c r="C17" t="s">
        <v>628</v>
      </c>
      <c r="D17" t="s">
        <v>507</v>
      </c>
      <c r="E17" t="s">
        <v>570</v>
      </c>
      <c r="F17" t="s">
        <v>683</v>
      </c>
    </row>
    <row r="18">
      <c r="A18" s="5" t="s">
        <v>700</v>
      </c>
      <c r="B18" t="s">
        <v>704</v>
      </c>
      <c r="C18" t="s">
        <v>720</v>
      </c>
      <c r="D18" t="s">
        <v>720</v>
      </c>
      <c r="E18" t="s">
        <v>521</v>
      </c>
      <c r="F18" t="s">
        <v>537</v>
      </c>
    </row>
    <row r="19">
      <c r="A19" s="5" t="s">
        <v>706</v>
      </c>
      <c r="B19" t="s">
        <v>707</v>
      </c>
      <c r="C19" t="s">
        <v>623</v>
      </c>
      <c r="D19" t="s">
        <v>623</v>
      </c>
      <c r="E19" t="s">
        <v>525</v>
      </c>
      <c r="F19" t="s">
        <v>537</v>
      </c>
    </row>
    <row r="20">
      <c r="A20" s="5" t="s">
        <v>706</v>
      </c>
      <c r="B20" t="s">
        <v>711</v>
      </c>
      <c r="C20" t="s">
        <v>693</v>
      </c>
      <c r="D20" t="s">
        <v>525</v>
      </c>
      <c r="E20" t="s">
        <v>566</v>
      </c>
      <c r="F20" t="s">
        <v>940</v>
      </c>
    </row>
    <row r="21">
      <c r="A21" s="5" t="s">
        <v>714</v>
      </c>
      <c r="B21" t="s">
        <v>715</v>
      </c>
      <c r="C21" t="s">
        <v>939</v>
      </c>
      <c r="D21" t="s">
        <v>627</v>
      </c>
      <c r="E21" t="s">
        <v>624</v>
      </c>
      <c r="F21" t="s">
        <v>693</v>
      </c>
    </row>
    <row r="22">
      <c r="A22" s="5" t="s">
        <v>714</v>
      </c>
      <c r="B22" t="s">
        <v>718</v>
      </c>
      <c r="C22" t="s">
        <v>508</v>
      </c>
      <c r="D22" t="s">
        <v>510</v>
      </c>
      <c r="E22" t="s">
        <v>575</v>
      </c>
      <c r="F22" t="s">
        <v>853</v>
      </c>
    </row>
    <row r="23">
      <c r="A23" s="5" t="s">
        <v>721</v>
      </c>
      <c r="B23" t="s">
        <v>722</v>
      </c>
      <c r="C23" t="s">
        <v>720</v>
      </c>
      <c r="D23" t="s">
        <v>720</v>
      </c>
      <c r="E23" t="s">
        <v>801</v>
      </c>
      <c r="F23" t="s">
        <v>516</v>
      </c>
    </row>
    <row r="24">
      <c r="A24" s="5" t="s">
        <v>721</v>
      </c>
      <c r="B24" t="s">
        <v>724</v>
      </c>
      <c r="C24" t="s">
        <v>495</v>
      </c>
      <c r="D24" t="s">
        <v>522</v>
      </c>
      <c r="E24" t="s">
        <v>806</v>
      </c>
      <c r="F24" t="s">
        <v>885</v>
      </c>
    </row>
    <row r="25">
      <c r="A25" s="5" t="s">
        <v>725</v>
      </c>
      <c r="B25" t="s">
        <v>726</v>
      </c>
      <c r="C25" t="s">
        <v>613</v>
      </c>
      <c r="D25" t="s">
        <v>739</v>
      </c>
      <c r="E25" t="s">
        <v>423</v>
      </c>
      <c r="F25" t="s">
        <v>929</v>
      </c>
    </row>
    <row r="26">
      <c r="A26" s="5" t="s">
        <v>725</v>
      </c>
      <c r="B26" t="s">
        <v>730</v>
      </c>
      <c r="C26" t="s">
        <v>694</v>
      </c>
      <c r="D26" t="s">
        <v>739</v>
      </c>
      <c r="E26" t="s">
        <v>493</v>
      </c>
      <c r="F26" t="s">
        <v>929</v>
      </c>
    </row>
    <row r="27">
      <c r="A27" s="5" t="s">
        <v>733</v>
      </c>
      <c r="B27" t="s">
        <v>734</v>
      </c>
      <c r="C27" t="s">
        <v>409</v>
      </c>
      <c r="D27" t="s">
        <v>692</v>
      </c>
      <c r="E27" t="s">
        <v>524</v>
      </c>
      <c r="F27" t="s">
        <v>512</v>
      </c>
    </row>
    <row r="28">
      <c r="A28" s="5" t="s">
        <v>733</v>
      </c>
      <c r="B28" t="s">
        <v>737</v>
      </c>
      <c r="C28" t="s">
        <v>519</v>
      </c>
      <c r="D28" t="s">
        <v>592</v>
      </c>
      <c r="E28" t="s">
        <v>521</v>
      </c>
      <c r="F28" t="s">
        <v>513</v>
      </c>
    </row>
    <row r="29">
      <c r="A29" s="5" t="s">
        <v>733</v>
      </c>
      <c r="B29" t="s">
        <v>741</v>
      </c>
      <c r="C29" t="s">
        <v>728</v>
      </c>
      <c r="D29" t="s">
        <v>494</v>
      </c>
      <c r="E29" t="s">
        <v>416</v>
      </c>
      <c r="F29" t="s">
        <v>885</v>
      </c>
    </row>
    <row r="30">
      <c r="A30" s="5" t="s">
        <v>744</v>
      </c>
      <c r="B30" t="s">
        <v>745</v>
      </c>
      <c r="C30" t="s">
        <v>791</v>
      </c>
      <c r="D30" t="s">
        <v>720</v>
      </c>
      <c r="E30" t="s">
        <v>525</v>
      </c>
      <c r="F30" t="s">
        <v>800</v>
      </c>
    </row>
    <row r="31">
      <c r="A31" s="5" t="s">
        <v>744</v>
      </c>
      <c r="B31" t="s">
        <v>748</v>
      </c>
      <c r="C31" t="s">
        <v>623</v>
      </c>
      <c r="D31" t="s">
        <v>790</v>
      </c>
      <c r="E31" t="s">
        <v>522</v>
      </c>
      <c r="F31" t="s">
        <v>609</v>
      </c>
    </row>
    <row r="32">
      <c r="A32" s="5" t="s">
        <v>744</v>
      </c>
      <c r="B32" t="s">
        <v>750</v>
      </c>
      <c r="C32" t="s">
        <v>689</v>
      </c>
      <c r="D32" t="s">
        <v>692</v>
      </c>
      <c r="E32" t="s">
        <v>808</v>
      </c>
      <c r="F32" t="s">
        <v>512</v>
      </c>
    </row>
    <row r="33">
      <c r="A33" s="5" t="s">
        <v>752</v>
      </c>
      <c r="B33" t="s">
        <v>753</v>
      </c>
      <c r="C33" t="s">
        <v>790</v>
      </c>
      <c r="D33" t="s">
        <v>732</v>
      </c>
      <c r="E33" t="s">
        <v>525</v>
      </c>
      <c r="F33" t="s">
        <v>516</v>
      </c>
    </row>
    <row r="34">
      <c r="A34" s="5" t="s">
        <v>752</v>
      </c>
      <c r="B34" t="s">
        <v>756</v>
      </c>
      <c r="C34" t="s">
        <v>394</v>
      </c>
      <c r="D34" t="s">
        <v>667</v>
      </c>
      <c r="E34" t="s">
        <v>496</v>
      </c>
      <c r="F34" t="s">
        <v>418</v>
      </c>
    </row>
    <row r="35">
      <c r="A35" s="5" t="s">
        <v>661</v>
      </c>
      <c r="B35" t="s">
        <v>661</v>
      </c>
      <c r="C35" t="s">
        <v>507</v>
      </c>
      <c r="D35" t="s">
        <v>583</v>
      </c>
      <c r="E35" t="s">
        <v>568</v>
      </c>
      <c r="F35" t="s">
        <v>603</v>
      </c>
    </row>
    <row r="37">
      <c r="A37" t="s">
        <v>427</v>
      </c>
    </row>
    <row r="38">
      <c r="A38" t="s">
        <v>13544</v>
      </c>
    </row>
    <row r="39">
      <c r="A39" t="s">
        <v>13545</v>
      </c>
    </row>
    <row r="40">
      <c r="A40" t="s">
        <v>13546</v>
      </c>
    </row>
    <row r="41">
      <c r="A41" t="s">
        <v>13547</v>
      </c>
    </row>
    <row r="42">
      <c r="A42" t="s">
        <v>434</v>
      </c>
    </row>
    <row r="43">
      <c r="A43" t="s">
        <v>435</v>
      </c>
    </row>
    <row r="44">
      <c r="A44" t="s">
        <v>935</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142</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662</v>
      </c>
      <c r="B5" t="s">
        <v>397</v>
      </c>
      <c r="C5" t="s">
        <v>547</v>
      </c>
      <c r="D5" t="s">
        <v>416</v>
      </c>
      <c r="E5" t="s">
        <v>637</v>
      </c>
      <c r="F5" t="s">
        <v>1121</v>
      </c>
    </row>
    <row r="6">
      <c r="A6" s="5" t="s">
        <v>662</v>
      </c>
      <c r="B6" t="s">
        <v>663</v>
      </c>
      <c r="C6" t="s">
        <v>806</v>
      </c>
      <c r="D6" t="s">
        <v>408</v>
      </c>
      <c r="E6" t="s">
        <v>603</v>
      </c>
      <c r="F6" t="s">
        <v>1023</v>
      </c>
    </row>
    <row r="7">
      <c r="A7" s="5" t="s">
        <v>664</v>
      </c>
      <c r="B7" t="s">
        <v>665</v>
      </c>
      <c r="C7" t="s">
        <v>495</v>
      </c>
      <c r="D7" t="s">
        <v>801</v>
      </c>
      <c r="E7" t="s">
        <v>740</v>
      </c>
      <c r="F7" t="s">
        <v>1052</v>
      </c>
    </row>
    <row r="8">
      <c r="A8" s="5" t="s">
        <v>664</v>
      </c>
      <c r="B8" t="s">
        <v>668</v>
      </c>
      <c r="C8" t="s">
        <v>728</v>
      </c>
      <c r="D8" t="s">
        <v>606</v>
      </c>
      <c r="E8" t="s">
        <v>543</v>
      </c>
      <c r="F8" t="s">
        <v>1129</v>
      </c>
    </row>
    <row r="9">
      <c r="A9" s="5" t="s">
        <v>671</v>
      </c>
      <c r="B9" t="s">
        <v>672</v>
      </c>
      <c r="C9" t="s">
        <v>495</v>
      </c>
      <c r="D9" t="s">
        <v>525</v>
      </c>
      <c r="E9" t="s">
        <v>937</v>
      </c>
      <c r="F9" t="s">
        <v>1129</v>
      </c>
    </row>
    <row r="10">
      <c r="A10" s="5" t="s">
        <v>671</v>
      </c>
      <c r="B10" t="s">
        <v>675</v>
      </c>
      <c r="C10" t="s">
        <v>382</v>
      </c>
      <c r="D10" t="s">
        <v>382</v>
      </c>
      <c r="E10" t="s">
        <v>382</v>
      </c>
      <c r="F10" t="s">
        <v>382</v>
      </c>
    </row>
    <row r="11">
      <c r="A11" s="5" t="s">
        <v>678</v>
      </c>
      <c r="B11" t="s">
        <v>679</v>
      </c>
      <c r="C11" t="s">
        <v>522</v>
      </c>
      <c r="D11" t="s">
        <v>546</v>
      </c>
      <c r="E11" t="s">
        <v>611</v>
      </c>
      <c r="F11" t="s">
        <v>1123</v>
      </c>
    </row>
    <row r="12">
      <c r="A12" s="5" t="s">
        <v>678</v>
      </c>
      <c r="B12" t="s">
        <v>684</v>
      </c>
      <c r="C12" t="s">
        <v>681</v>
      </c>
      <c r="D12" t="s">
        <v>614</v>
      </c>
      <c r="E12" t="s">
        <v>537</v>
      </c>
      <c r="F12" t="s">
        <v>886</v>
      </c>
    </row>
    <row r="13">
      <c r="A13" s="5" t="s">
        <v>686</v>
      </c>
      <c r="B13" t="s">
        <v>687</v>
      </c>
      <c r="C13" t="s">
        <v>576</v>
      </c>
      <c r="D13" t="s">
        <v>683</v>
      </c>
      <c r="E13" t="s">
        <v>637</v>
      </c>
      <c r="F13" t="s">
        <v>1058</v>
      </c>
    </row>
    <row r="14">
      <c r="A14" s="5" t="s">
        <v>686</v>
      </c>
      <c r="B14" t="s">
        <v>690</v>
      </c>
      <c r="C14" t="s">
        <v>693</v>
      </c>
      <c r="D14" t="s">
        <v>524</v>
      </c>
      <c r="E14" t="s">
        <v>609</v>
      </c>
      <c r="F14" t="s">
        <v>885</v>
      </c>
    </row>
    <row r="15">
      <c r="A15" s="5" t="s">
        <v>686</v>
      </c>
      <c r="B15" t="s">
        <v>695</v>
      </c>
      <c r="C15" t="s">
        <v>607</v>
      </c>
      <c r="D15" t="s">
        <v>588</v>
      </c>
      <c r="E15" t="s">
        <v>418</v>
      </c>
      <c r="F15" t="s">
        <v>892</v>
      </c>
    </row>
    <row r="16">
      <c r="A16" s="5" t="s">
        <v>686</v>
      </c>
      <c r="B16" t="s">
        <v>697</v>
      </c>
      <c r="C16" t="s">
        <v>625</v>
      </c>
      <c r="D16" t="s">
        <v>518</v>
      </c>
      <c r="E16" t="s">
        <v>546</v>
      </c>
      <c r="F16" t="s">
        <v>514</v>
      </c>
    </row>
    <row r="17">
      <c r="A17" s="5" t="s">
        <v>700</v>
      </c>
      <c r="B17" t="s">
        <v>701</v>
      </c>
      <c r="C17" t="s">
        <v>590</v>
      </c>
      <c r="D17" t="s">
        <v>572</v>
      </c>
      <c r="E17" t="s">
        <v>602</v>
      </c>
      <c r="F17" t="s">
        <v>1052</v>
      </c>
    </row>
    <row r="18">
      <c r="A18" s="5" t="s">
        <v>700</v>
      </c>
      <c r="B18" t="s">
        <v>704</v>
      </c>
      <c r="C18" t="s">
        <v>406</v>
      </c>
      <c r="D18" t="s">
        <v>415</v>
      </c>
      <c r="E18" t="s">
        <v>425</v>
      </c>
      <c r="F18" t="s">
        <v>1116</v>
      </c>
    </row>
    <row r="19">
      <c r="A19" s="5" t="s">
        <v>706</v>
      </c>
      <c r="B19" t="s">
        <v>707</v>
      </c>
      <c r="C19" t="s">
        <v>408</v>
      </c>
      <c r="D19" t="s">
        <v>408</v>
      </c>
      <c r="E19" t="s">
        <v>513</v>
      </c>
      <c r="F19" t="s">
        <v>883</v>
      </c>
    </row>
    <row r="20">
      <c r="A20" s="5" t="s">
        <v>706</v>
      </c>
      <c r="B20" t="s">
        <v>711</v>
      </c>
      <c r="C20" t="s">
        <v>492</v>
      </c>
      <c r="D20" t="s">
        <v>416</v>
      </c>
      <c r="E20" t="s">
        <v>814</v>
      </c>
      <c r="F20" t="s">
        <v>1056</v>
      </c>
    </row>
    <row r="21">
      <c r="A21" s="5" t="s">
        <v>714</v>
      </c>
      <c r="B21" t="s">
        <v>715</v>
      </c>
      <c r="C21" t="s">
        <v>492</v>
      </c>
      <c r="D21" t="s">
        <v>497</v>
      </c>
      <c r="E21" t="s">
        <v>937</v>
      </c>
      <c r="F21" t="s">
        <v>1053</v>
      </c>
    </row>
    <row r="22">
      <c r="A22" s="5" t="s">
        <v>714</v>
      </c>
      <c r="B22" t="s">
        <v>718</v>
      </c>
      <c r="C22" t="s">
        <v>566</v>
      </c>
      <c r="D22" t="s">
        <v>495</v>
      </c>
      <c r="E22" t="s">
        <v>937</v>
      </c>
      <c r="F22" t="s">
        <v>1129</v>
      </c>
    </row>
    <row r="23">
      <c r="A23" s="5" t="s">
        <v>721</v>
      </c>
      <c r="B23" t="s">
        <v>722</v>
      </c>
      <c r="C23" t="s">
        <v>588</v>
      </c>
      <c r="D23" t="s">
        <v>413</v>
      </c>
      <c r="E23" t="s">
        <v>513</v>
      </c>
      <c r="F23" t="s">
        <v>1125</v>
      </c>
    </row>
    <row r="24">
      <c r="A24" s="5" t="s">
        <v>721</v>
      </c>
      <c r="B24" t="s">
        <v>724</v>
      </c>
      <c r="C24" t="s">
        <v>547</v>
      </c>
      <c r="D24" t="s">
        <v>602</v>
      </c>
      <c r="E24" t="s">
        <v>853</v>
      </c>
      <c r="F24" t="s">
        <v>1124</v>
      </c>
    </row>
    <row r="25">
      <c r="A25" s="5" t="s">
        <v>725</v>
      </c>
      <c r="B25" t="s">
        <v>726</v>
      </c>
      <c r="C25" t="s">
        <v>534</v>
      </c>
      <c r="D25" t="s">
        <v>497</v>
      </c>
      <c r="E25" t="s">
        <v>853</v>
      </c>
      <c r="F25" t="s">
        <v>1159</v>
      </c>
    </row>
    <row r="26">
      <c r="A26" s="5" t="s">
        <v>725</v>
      </c>
      <c r="B26" t="s">
        <v>730</v>
      </c>
      <c r="C26" t="s">
        <v>586</v>
      </c>
      <c r="D26" t="s">
        <v>533</v>
      </c>
      <c r="E26" t="s">
        <v>1059</v>
      </c>
      <c r="F26" t="s">
        <v>1147</v>
      </c>
    </row>
    <row r="27">
      <c r="A27" s="5" t="s">
        <v>733</v>
      </c>
      <c r="B27" t="s">
        <v>734</v>
      </c>
      <c r="C27" t="s">
        <v>539</v>
      </c>
      <c r="D27" t="s">
        <v>408</v>
      </c>
      <c r="E27" t="s">
        <v>398</v>
      </c>
      <c r="F27" t="s">
        <v>541</v>
      </c>
    </row>
    <row r="28">
      <c r="A28" s="5" t="s">
        <v>733</v>
      </c>
      <c r="B28" t="s">
        <v>737</v>
      </c>
      <c r="C28" t="s">
        <v>575</v>
      </c>
      <c r="D28" t="s">
        <v>492</v>
      </c>
      <c r="E28" t="s">
        <v>895</v>
      </c>
      <c r="F28" t="s">
        <v>1058</v>
      </c>
    </row>
    <row r="29">
      <c r="A29" s="5" t="s">
        <v>733</v>
      </c>
      <c r="B29" t="s">
        <v>741</v>
      </c>
      <c r="C29" t="s">
        <v>685</v>
      </c>
      <c r="D29" t="s">
        <v>800</v>
      </c>
      <c r="E29" t="s">
        <v>929</v>
      </c>
      <c r="F29" t="s">
        <v>1152</v>
      </c>
    </row>
    <row r="30">
      <c r="A30" s="5" t="s">
        <v>744</v>
      </c>
      <c r="B30" t="s">
        <v>745</v>
      </c>
      <c r="C30" t="s">
        <v>739</v>
      </c>
      <c r="D30" t="s">
        <v>590</v>
      </c>
      <c r="E30" t="s">
        <v>603</v>
      </c>
      <c r="F30" t="s">
        <v>892</v>
      </c>
    </row>
    <row r="31">
      <c r="A31" s="5" t="s">
        <v>744</v>
      </c>
      <c r="B31" t="s">
        <v>748</v>
      </c>
      <c r="C31" t="s">
        <v>556</v>
      </c>
      <c r="D31" t="s">
        <v>739</v>
      </c>
      <c r="E31" t="s">
        <v>642</v>
      </c>
      <c r="F31" t="s">
        <v>884</v>
      </c>
    </row>
    <row r="32">
      <c r="A32" s="5" t="s">
        <v>744</v>
      </c>
      <c r="B32" t="s">
        <v>750</v>
      </c>
      <c r="C32" t="s">
        <v>710</v>
      </c>
      <c r="D32" t="s">
        <v>674</v>
      </c>
      <c r="E32" t="s">
        <v>642</v>
      </c>
      <c r="F32" t="s">
        <v>885</v>
      </c>
    </row>
    <row r="33">
      <c r="A33" s="5" t="s">
        <v>752</v>
      </c>
      <c r="B33" t="s">
        <v>753</v>
      </c>
      <c r="C33" t="s">
        <v>413</v>
      </c>
      <c r="D33" t="s">
        <v>538</v>
      </c>
      <c r="E33" t="s">
        <v>421</v>
      </c>
      <c r="F33" t="s">
        <v>885</v>
      </c>
    </row>
    <row r="34">
      <c r="A34" s="5" t="s">
        <v>752</v>
      </c>
      <c r="B34" t="s">
        <v>756</v>
      </c>
      <c r="C34" t="s">
        <v>520</v>
      </c>
      <c r="D34" t="s">
        <v>396</v>
      </c>
      <c r="E34" t="s">
        <v>1128</v>
      </c>
      <c r="F34" t="s">
        <v>1138</v>
      </c>
    </row>
    <row r="35">
      <c r="A35" s="5" t="s">
        <v>661</v>
      </c>
      <c r="B35" t="s">
        <v>661</v>
      </c>
      <c r="C35" t="s">
        <v>495</v>
      </c>
      <c r="D35" t="s">
        <v>525</v>
      </c>
      <c r="E35" t="s">
        <v>937</v>
      </c>
      <c r="F35" t="s">
        <v>1129</v>
      </c>
    </row>
    <row r="37">
      <c r="A37" t="s">
        <v>427</v>
      </c>
    </row>
    <row r="38">
      <c r="A38" t="s">
        <v>13544</v>
      </c>
    </row>
    <row r="39">
      <c r="A39" t="s">
        <v>13545</v>
      </c>
    </row>
    <row r="40">
      <c r="A40" t="s">
        <v>13546</v>
      </c>
    </row>
    <row r="41">
      <c r="A41" t="s">
        <v>13547</v>
      </c>
    </row>
    <row r="42">
      <c r="A42" t="s">
        <v>434</v>
      </c>
    </row>
    <row r="43">
      <c r="A43" t="s">
        <v>435</v>
      </c>
    </row>
    <row r="44">
      <c r="A44" t="s">
        <v>942</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145</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662</v>
      </c>
      <c r="B5" t="s">
        <v>397</v>
      </c>
      <c r="C5" t="s">
        <v>588</v>
      </c>
      <c r="D5" t="s">
        <v>538</v>
      </c>
      <c r="E5" t="s">
        <v>586</v>
      </c>
      <c r="F5" t="s">
        <v>541</v>
      </c>
    </row>
    <row r="6">
      <c r="A6" s="5" t="s">
        <v>662</v>
      </c>
      <c r="B6" t="s">
        <v>663</v>
      </c>
      <c r="C6" t="s">
        <v>559</v>
      </c>
      <c r="D6" t="s">
        <v>515</v>
      </c>
      <c r="E6" t="s">
        <v>506</v>
      </c>
      <c r="F6" t="s">
        <v>902</v>
      </c>
    </row>
    <row r="7">
      <c r="A7" s="5" t="s">
        <v>664</v>
      </c>
      <c r="B7" t="s">
        <v>665</v>
      </c>
      <c r="C7" t="s">
        <v>567</v>
      </c>
      <c r="D7" t="s">
        <v>504</v>
      </c>
      <c r="E7" t="s">
        <v>416</v>
      </c>
      <c r="F7" t="s">
        <v>885</v>
      </c>
    </row>
    <row r="8">
      <c r="A8" s="5" t="s">
        <v>664</v>
      </c>
      <c r="B8" t="s">
        <v>668</v>
      </c>
      <c r="C8" t="s">
        <v>1072</v>
      </c>
      <c r="D8" t="s">
        <v>1051</v>
      </c>
      <c r="E8" t="s">
        <v>524</v>
      </c>
      <c r="F8" t="s">
        <v>496</v>
      </c>
    </row>
    <row r="9">
      <c r="A9" s="5" t="s">
        <v>671</v>
      </c>
      <c r="B9" t="s">
        <v>672</v>
      </c>
      <c r="C9" t="s">
        <v>547</v>
      </c>
      <c r="D9" t="s">
        <v>497</v>
      </c>
      <c r="E9" t="s">
        <v>729</v>
      </c>
      <c r="F9" t="s">
        <v>1138</v>
      </c>
    </row>
    <row r="10">
      <c r="A10" s="5" t="s">
        <v>671</v>
      </c>
      <c r="B10" t="s">
        <v>675</v>
      </c>
      <c r="C10" t="s">
        <v>728</v>
      </c>
      <c r="D10" t="s">
        <v>826</v>
      </c>
      <c r="E10" t="s">
        <v>522</v>
      </c>
      <c r="F10" t="s">
        <v>895</v>
      </c>
    </row>
    <row r="11">
      <c r="A11" s="5" t="s">
        <v>678</v>
      </c>
      <c r="B11" t="s">
        <v>679</v>
      </c>
      <c r="C11" t="s">
        <v>406</v>
      </c>
      <c r="D11" t="s">
        <v>674</v>
      </c>
      <c r="E11" t="s">
        <v>586</v>
      </c>
      <c r="F11" t="s">
        <v>896</v>
      </c>
    </row>
    <row r="12">
      <c r="A12" s="5" t="s">
        <v>678</v>
      </c>
      <c r="B12" t="s">
        <v>684</v>
      </c>
      <c r="C12" t="s">
        <v>710</v>
      </c>
      <c r="D12" t="s">
        <v>539</v>
      </c>
      <c r="E12" t="s">
        <v>391</v>
      </c>
      <c r="F12" t="s">
        <v>402</v>
      </c>
    </row>
    <row r="13">
      <c r="A13" s="5" t="s">
        <v>686</v>
      </c>
      <c r="B13" t="s">
        <v>687</v>
      </c>
      <c r="C13" t="s">
        <v>522</v>
      </c>
      <c r="D13" t="s">
        <v>575</v>
      </c>
      <c r="E13" t="s">
        <v>423</v>
      </c>
      <c r="F13" t="s">
        <v>1116</v>
      </c>
    </row>
    <row r="14">
      <c r="A14" s="5" t="s">
        <v>686</v>
      </c>
      <c r="B14" t="s">
        <v>690</v>
      </c>
      <c r="C14" t="s">
        <v>495</v>
      </c>
      <c r="D14" t="s">
        <v>566</v>
      </c>
      <c r="E14" t="s">
        <v>416</v>
      </c>
      <c r="F14" t="s">
        <v>940</v>
      </c>
    </row>
    <row r="15">
      <c r="A15" s="5" t="s">
        <v>686</v>
      </c>
      <c r="B15" t="s">
        <v>695</v>
      </c>
      <c r="C15" t="s">
        <v>523</v>
      </c>
      <c r="D15" t="s">
        <v>585</v>
      </c>
      <c r="E15" t="s">
        <v>683</v>
      </c>
      <c r="F15" t="s">
        <v>903</v>
      </c>
    </row>
    <row r="16">
      <c r="A16" s="5" t="s">
        <v>686</v>
      </c>
      <c r="B16" t="s">
        <v>697</v>
      </c>
      <c r="C16" t="s">
        <v>563</v>
      </c>
      <c r="D16" t="s">
        <v>1102</v>
      </c>
      <c r="E16" t="s">
        <v>406</v>
      </c>
      <c r="F16" t="s">
        <v>393</v>
      </c>
    </row>
    <row r="17">
      <c r="A17" s="5" t="s">
        <v>700</v>
      </c>
      <c r="B17" t="s">
        <v>701</v>
      </c>
      <c r="C17" t="s">
        <v>939</v>
      </c>
      <c r="D17" t="s">
        <v>1051</v>
      </c>
      <c r="E17" t="s">
        <v>612</v>
      </c>
      <c r="F17" t="s">
        <v>607</v>
      </c>
    </row>
    <row r="18">
      <c r="A18" s="5" t="s">
        <v>700</v>
      </c>
      <c r="B18" t="s">
        <v>704</v>
      </c>
      <c r="C18" t="s">
        <v>922</v>
      </c>
      <c r="D18" t="s">
        <v>573</v>
      </c>
      <c r="E18" t="s">
        <v>594</v>
      </c>
      <c r="F18" t="s">
        <v>398</v>
      </c>
    </row>
    <row r="19">
      <c r="A19" s="5" t="s">
        <v>706</v>
      </c>
      <c r="B19" t="s">
        <v>707</v>
      </c>
      <c r="C19" t="s">
        <v>626</v>
      </c>
      <c r="D19" t="s">
        <v>560</v>
      </c>
      <c r="E19" t="s">
        <v>520</v>
      </c>
      <c r="F19" t="s">
        <v>416</v>
      </c>
    </row>
    <row r="20">
      <c r="A20" s="5" t="s">
        <v>706</v>
      </c>
      <c r="B20" t="s">
        <v>711</v>
      </c>
      <c r="C20" t="s">
        <v>537</v>
      </c>
      <c r="D20" t="s">
        <v>609</v>
      </c>
      <c r="E20" t="s">
        <v>516</v>
      </c>
      <c r="F20" t="s">
        <v>1114</v>
      </c>
    </row>
    <row r="21">
      <c r="A21" s="5" t="s">
        <v>714</v>
      </c>
      <c r="B21" t="s">
        <v>715</v>
      </c>
      <c r="C21" t="s">
        <v>623</v>
      </c>
      <c r="D21" t="s">
        <v>562</v>
      </c>
      <c r="E21" t="s">
        <v>694</v>
      </c>
      <c r="F21" t="s">
        <v>575</v>
      </c>
    </row>
    <row r="22">
      <c r="A22" s="5" t="s">
        <v>714</v>
      </c>
      <c r="B22" t="s">
        <v>718</v>
      </c>
      <c r="C22" t="s">
        <v>556</v>
      </c>
      <c r="D22" t="s">
        <v>396</v>
      </c>
      <c r="E22" t="s">
        <v>586</v>
      </c>
      <c r="F22" t="s">
        <v>541</v>
      </c>
    </row>
    <row r="23">
      <c r="A23" s="5" t="s">
        <v>721</v>
      </c>
      <c r="B23" t="s">
        <v>722</v>
      </c>
      <c r="C23" t="s">
        <v>922</v>
      </c>
      <c r="D23" t="s">
        <v>573</v>
      </c>
      <c r="E23" t="s">
        <v>607</v>
      </c>
      <c r="F23" t="s">
        <v>398</v>
      </c>
    </row>
    <row r="24">
      <c r="A24" s="5" t="s">
        <v>721</v>
      </c>
      <c r="B24" t="s">
        <v>724</v>
      </c>
      <c r="C24" t="s">
        <v>418</v>
      </c>
      <c r="D24" t="s">
        <v>603</v>
      </c>
      <c r="E24" t="s">
        <v>418</v>
      </c>
      <c r="F24" t="s">
        <v>1046</v>
      </c>
    </row>
    <row r="25">
      <c r="A25" s="5" t="s">
        <v>725</v>
      </c>
      <c r="B25" t="s">
        <v>726</v>
      </c>
      <c r="C25" t="s">
        <v>613</v>
      </c>
      <c r="D25" t="s">
        <v>583</v>
      </c>
      <c r="E25" t="s">
        <v>391</v>
      </c>
      <c r="F25" t="s">
        <v>853</v>
      </c>
    </row>
    <row r="26">
      <c r="A26" s="5" t="s">
        <v>725</v>
      </c>
      <c r="B26" t="s">
        <v>730</v>
      </c>
      <c r="C26" t="s">
        <v>424</v>
      </c>
      <c r="D26" t="s">
        <v>572</v>
      </c>
      <c r="E26" t="s">
        <v>497</v>
      </c>
      <c r="F26" t="s">
        <v>903</v>
      </c>
    </row>
    <row r="27">
      <c r="A27" s="5" t="s">
        <v>733</v>
      </c>
      <c r="B27" t="s">
        <v>734</v>
      </c>
      <c r="C27" t="s">
        <v>623</v>
      </c>
      <c r="D27" t="s">
        <v>709</v>
      </c>
      <c r="E27" t="s">
        <v>808</v>
      </c>
      <c r="F27" t="s">
        <v>535</v>
      </c>
    </row>
    <row r="28">
      <c r="A28" s="5" t="s">
        <v>733</v>
      </c>
      <c r="B28" t="s">
        <v>737</v>
      </c>
      <c r="C28" t="s">
        <v>588</v>
      </c>
      <c r="D28" t="s">
        <v>538</v>
      </c>
      <c r="E28" t="s">
        <v>586</v>
      </c>
      <c r="F28" t="s">
        <v>541</v>
      </c>
    </row>
    <row r="29">
      <c r="A29" s="5" t="s">
        <v>733</v>
      </c>
      <c r="B29" t="s">
        <v>741</v>
      </c>
      <c r="C29" t="s">
        <v>609</v>
      </c>
      <c r="D29" t="s">
        <v>421</v>
      </c>
      <c r="E29" t="s">
        <v>637</v>
      </c>
      <c r="F29" t="s">
        <v>1152</v>
      </c>
    </row>
    <row r="30">
      <c r="A30" s="5" t="s">
        <v>744</v>
      </c>
      <c r="B30" t="s">
        <v>745</v>
      </c>
      <c r="C30" t="s">
        <v>1072</v>
      </c>
      <c r="D30" t="s">
        <v>920</v>
      </c>
      <c r="E30" t="s">
        <v>710</v>
      </c>
      <c r="F30" t="s">
        <v>403</v>
      </c>
    </row>
    <row r="31">
      <c r="A31" s="5" t="s">
        <v>744</v>
      </c>
      <c r="B31" t="s">
        <v>748</v>
      </c>
      <c r="C31" t="s">
        <v>591</v>
      </c>
      <c r="D31" t="s">
        <v>1131</v>
      </c>
      <c r="E31" t="s">
        <v>524</v>
      </c>
      <c r="F31" t="s">
        <v>491</v>
      </c>
    </row>
    <row r="32">
      <c r="A32" s="5" t="s">
        <v>744</v>
      </c>
      <c r="B32" t="s">
        <v>750</v>
      </c>
      <c r="C32" t="s">
        <v>947</v>
      </c>
      <c r="D32" t="s">
        <v>1131</v>
      </c>
      <c r="E32" t="s">
        <v>558</v>
      </c>
      <c r="F32" t="s">
        <v>567</v>
      </c>
    </row>
    <row r="33">
      <c r="A33" s="5" t="s">
        <v>752</v>
      </c>
      <c r="B33" t="s">
        <v>753</v>
      </c>
      <c r="C33" t="s">
        <v>1104</v>
      </c>
      <c r="D33" t="s">
        <v>1101</v>
      </c>
      <c r="E33" t="s">
        <v>607</v>
      </c>
      <c r="F33" t="s">
        <v>398</v>
      </c>
    </row>
    <row r="34">
      <c r="A34" s="5" t="s">
        <v>752</v>
      </c>
      <c r="B34" t="s">
        <v>756</v>
      </c>
      <c r="C34" t="s">
        <v>1130</v>
      </c>
      <c r="D34" t="s">
        <v>789</v>
      </c>
      <c r="E34" t="s">
        <v>558</v>
      </c>
      <c r="F34" t="s">
        <v>801</v>
      </c>
    </row>
    <row r="35">
      <c r="A35" s="5" t="s">
        <v>661</v>
      </c>
      <c r="B35" t="s">
        <v>661</v>
      </c>
      <c r="C35" t="s">
        <v>710</v>
      </c>
      <c r="D35" t="s">
        <v>538</v>
      </c>
      <c r="E35" t="s">
        <v>547</v>
      </c>
      <c r="F35" t="s">
        <v>903</v>
      </c>
    </row>
    <row r="37">
      <c r="A37" t="s">
        <v>427</v>
      </c>
    </row>
    <row r="38">
      <c r="A38" t="s">
        <v>13544</v>
      </c>
    </row>
    <row r="39">
      <c r="A39" t="s">
        <v>13545</v>
      </c>
    </row>
    <row r="40">
      <c r="A40" t="s">
        <v>13546</v>
      </c>
    </row>
    <row r="41">
      <c r="A41" t="s">
        <v>13547</v>
      </c>
    </row>
    <row r="42">
      <c r="A42" t="s">
        <v>434</v>
      </c>
    </row>
    <row r="43">
      <c r="A43" t="s">
        <v>435</v>
      </c>
    </row>
    <row r="44">
      <c r="A44" t="s">
        <v>660</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147</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662</v>
      </c>
      <c r="B5" t="s">
        <v>397</v>
      </c>
      <c r="C5" t="s">
        <v>523</v>
      </c>
      <c r="D5" t="s">
        <v>826</v>
      </c>
      <c r="E5" t="s">
        <v>534</v>
      </c>
      <c r="F5" t="s">
        <v>420</v>
      </c>
    </row>
    <row r="6">
      <c r="A6" s="5" t="s">
        <v>662</v>
      </c>
      <c r="B6" t="s">
        <v>663</v>
      </c>
      <c r="C6" t="s">
        <v>538</v>
      </c>
      <c r="D6" t="s">
        <v>613</v>
      </c>
      <c r="E6" t="s">
        <v>568</v>
      </c>
      <c r="F6" t="s">
        <v>642</v>
      </c>
    </row>
    <row r="7">
      <c r="A7" s="5" t="s">
        <v>664</v>
      </c>
      <c r="B7" t="s">
        <v>665</v>
      </c>
      <c r="C7" t="s">
        <v>808</v>
      </c>
      <c r="D7" t="s">
        <v>614</v>
      </c>
      <c r="E7" t="s">
        <v>534</v>
      </c>
      <c r="F7" t="s">
        <v>1128</v>
      </c>
    </row>
    <row r="8">
      <c r="A8" s="5" t="s">
        <v>664</v>
      </c>
      <c r="B8" t="s">
        <v>668</v>
      </c>
      <c r="C8" t="s">
        <v>1072</v>
      </c>
      <c r="D8" t="s">
        <v>1042</v>
      </c>
      <c r="E8" t="s">
        <v>594</v>
      </c>
      <c r="F8" t="s">
        <v>522</v>
      </c>
    </row>
    <row r="9">
      <c r="A9" s="5" t="s">
        <v>671</v>
      </c>
      <c r="B9" t="s">
        <v>672</v>
      </c>
      <c r="C9" t="s">
        <v>382</v>
      </c>
      <c r="D9" t="s">
        <v>382</v>
      </c>
      <c r="E9" t="s">
        <v>382</v>
      </c>
      <c r="F9" t="s">
        <v>382</v>
      </c>
    </row>
    <row r="10">
      <c r="A10" s="5" t="s">
        <v>671</v>
      </c>
      <c r="B10" t="s">
        <v>675</v>
      </c>
      <c r="C10" t="s">
        <v>728</v>
      </c>
      <c r="D10" t="s">
        <v>826</v>
      </c>
      <c r="E10" t="s">
        <v>522</v>
      </c>
      <c r="F10" t="s">
        <v>895</v>
      </c>
    </row>
    <row r="11">
      <c r="A11" s="5" t="s">
        <v>678</v>
      </c>
      <c r="B11" t="s">
        <v>679</v>
      </c>
      <c r="C11" t="s">
        <v>728</v>
      </c>
      <c r="D11" t="s">
        <v>590</v>
      </c>
      <c r="E11" t="s">
        <v>491</v>
      </c>
      <c r="F11" t="s">
        <v>853</v>
      </c>
    </row>
    <row r="12">
      <c r="A12" s="5" t="s">
        <v>678</v>
      </c>
      <c r="B12" t="s">
        <v>684</v>
      </c>
      <c r="C12" t="s">
        <v>523</v>
      </c>
      <c r="D12" t="s">
        <v>572</v>
      </c>
      <c r="E12" t="s">
        <v>398</v>
      </c>
      <c r="F12" t="s">
        <v>637</v>
      </c>
    </row>
    <row r="13">
      <c r="A13" s="5" t="s">
        <v>686</v>
      </c>
      <c r="B13" t="s">
        <v>687</v>
      </c>
      <c r="C13" t="s">
        <v>398</v>
      </c>
      <c r="D13" t="s">
        <v>522</v>
      </c>
      <c r="E13" t="s">
        <v>547</v>
      </c>
      <c r="F13" t="s">
        <v>908</v>
      </c>
    </row>
    <row r="14">
      <c r="A14" s="5" t="s">
        <v>686</v>
      </c>
      <c r="B14" t="s">
        <v>690</v>
      </c>
      <c r="C14" t="s">
        <v>408</v>
      </c>
      <c r="D14" t="s">
        <v>406</v>
      </c>
      <c r="E14" t="s">
        <v>506</v>
      </c>
      <c r="F14" t="s">
        <v>402</v>
      </c>
    </row>
    <row r="15">
      <c r="A15" s="5" t="s">
        <v>686</v>
      </c>
      <c r="B15" t="s">
        <v>695</v>
      </c>
      <c r="C15" t="s">
        <v>590</v>
      </c>
      <c r="D15" t="s">
        <v>863</v>
      </c>
      <c r="E15" t="s">
        <v>391</v>
      </c>
      <c r="F15" t="s">
        <v>814</v>
      </c>
    </row>
    <row r="16">
      <c r="A16" s="5" t="s">
        <v>686</v>
      </c>
      <c r="B16" t="s">
        <v>697</v>
      </c>
      <c r="C16" t="s">
        <v>792</v>
      </c>
      <c r="D16" t="s">
        <v>930</v>
      </c>
      <c r="E16" t="s">
        <v>538</v>
      </c>
      <c r="F16" t="s">
        <v>495</v>
      </c>
    </row>
    <row r="17">
      <c r="A17" s="5" t="s">
        <v>700</v>
      </c>
      <c r="B17" t="s">
        <v>701</v>
      </c>
      <c r="C17" t="s">
        <v>925</v>
      </c>
      <c r="D17" t="s">
        <v>666</v>
      </c>
      <c r="E17" t="s">
        <v>875</v>
      </c>
      <c r="F17" t="s">
        <v>408</v>
      </c>
    </row>
    <row r="18">
      <c r="A18" s="5" t="s">
        <v>700</v>
      </c>
      <c r="B18" t="s">
        <v>704</v>
      </c>
      <c r="C18" t="s">
        <v>950</v>
      </c>
      <c r="D18" t="s">
        <v>1102</v>
      </c>
      <c r="E18" t="s">
        <v>593</v>
      </c>
      <c r="F18" t="s">
        <v>568</v>
      </c>
    </row>
    <row r="19">
      <c r="A19" s="5" t="s">
        <v>706</v>
      </c>
      <c r="B19" t="s">
        <v>707</v>
      </c>
      <c r="C19" t="s">
        <v>677</v>
      </c>
      <c r="D19" t="s">
        <v>922</v>
      </c>
      <c r="E19" t="s">
        <v>524</v>
      </c>
      <c r="F19" t="s">
        <v>546</v>
      </c>
    </row>
    <row r="20">
      <c r="A20" s="5" t="s">
        <v>706</v>
      </c>
      <c r="B20" t="s">
        <v>711</v>
      </c>
      <c r="C20" t="s">
        <v>411</v>
      </c>
      <c r="D20" t="s">
        <v>512</v>
      </c>
      <c r="E20" t="s">
        <v>535</v>
      </c>
      <c r="F20" t="s">
        <v>1168</v>
      </c>
    </row>
    <row r="21">
      <c r="A21" s="5" t="s">
        <v>714</v>
      </c>
      <c r="B21" t="s">
        <v>715</v>
      </c>
      <c r="C21" t="s">
        <v>789</v>
      </c>
      <c r="D21" t="s">
        <v>911</v>
      </c>
      <c r="E21" t="s">
        <v>1197</v>
      </c>
      <c r="F21" t="s">
        <v>509</v>
      </c>
    </row>
    <row r="22">
      <c r="A22" s="5" t="s">
        <v>714</v>
      </c>
      <c r="B22" t="s">
        <v>718</v>
      </c>
      <c r="C22" t="s">
        <v>710</v>
      </c>
      <c r="D22" t="s">
        <v>424</v>
      </c>
      <c r="E22" t="s">
        <v>534</v>
      </c>
      <c r="F22" t="s">
        <v>1043</v>
      </c>
    </row>
    <row r="23">
      <c r="A23" s="5" t="s">
        <v>721</v>
      </c>
      <c r="B23" t="s">
        <v>722</v>
      </c>
      <c r="C23" t="s">
        <v>950</v>
      </c>
      <c r="D23" t="s">
        <v>1102</v>
      </c>
      <c r="E23" t="s">
        <v>710</v>
      </c>
      <c r="F23" t="s">
        <v>568</v>
      </c>
    </row>
    <row r="24">
      <c r="A24" s="5" t="s">
        <v>721</v>
      </c>
      <c r="B24" t="s">
        <v>724</v>
      </c>
      <c r="C24" t="s">
        <v>536</v>
      </c>
      <c r="D24" t="s">
        <v>800</v>
      </c>
      <c r="E24" t="s">
        <v>685</v>
      </c>
      <c r="F24" t="s">
        <v>1058</v>
      </c>
    </row>
    <row r="25">
      <c r="A25" s="5" t="s">
        <v>725</v>
      </c>
      <c r="B25" t="s">
        <v>726</v>
      </c>
      <c r="C25" t="s">
        <v>613</v>
      </c>
      <c r="D25" t="s">
        <v>511</v>
      </c>
      <c r="E25" t="s">
        <v>576</v>
      </c>
      <c r="F25" t="s">
        <v>642</v>
      </c>
    </row>
    <row r="26">
      <c r="A26" s="5" t="s">
        <v>725</v>
      </c>
      <c r="B26" t="s">
        <v>730</v>
      </c>
      <c r="C26" t="s">
        <v>515</v>
      </c>
      <c r="D26" t="s">
        <v>540</v>
      </c>
      <c r="E26" t="s">
        <v>534</v>
      </c>
      <c r="F26" t="s">
        <v>896</v>
      </c>
    </row>
    <row r="27">
      <c r="A27" s="5" t="s">
        <v>733</v>
      </c>
      <c r="B27" t="s">
        <v>734</v>
      </c>
      <c r="C27" t="s">
        <v>569</v>
      </c>
      <c r="D27" t="s">
        <v>925</v>
      </c>
      <c r="E27" t="s">
        <v>614</v>
      </c>
      <c r="F27" t="s">
        <v>416</v>
      </c>
    </row>
    <row r="28">
      <c r="A28" s="5" t="s">
        <v>733</v>
      </c>
      <c r="B28" t="s">
        <v>737</v>
      </c>
      <c r="C28" t="s">
        <v>739</v>
      </c>
      <c r="D28" t="s">
        <v>613</v>
      </c>
      <c r="E28" t="s">
        <v>506</v>
      </c>
      <c r="F28" t="s">
        <v>420</v>
      </c>
    </row>
    <row r="29">
      <c r="A29" s="5" t="s">
        <v>733</v>
      </c>
      <c r="B29" t="s">
        <v>741</v>
      </c>
      <c r="C29" t="s">
        <v>533</v>
      </c>
      <c r="D29" t="s">
        <v>533</v>
      </c>
      <c r="E29" t="s">
        <v>414</v>
      </c>
      <c r="F29" t="s">
        <v>1120</v>
      </c>
    </row>
    <row r="30">
      <c r="A30" s="5" t="s">
        <v>744</v>
      </c>
      <c r="B30" t="s">
        <v>745</v>
      </c>
      <c r="C30" t="s">
        <v>792</v>
      </c>
      <c r="D30" t="s">
        <v>931</v>
      </c>
      <c r="E30" t="s">
        <v>523</v>
      </c>
      <c r="F30" t="s">
        <v>693</v>
      </c>
    </row>
    <row r="31">
      <c r="A31" s="5" t="s">
        <v>744</v>
      </c>
      <c r="B31" t="s">
        <v>748</v>
      </c>
      <c r="C31" t="s">
        <v>805</v>
      </c>
      <c r="D31" t="s">
        <v>573</v>
      </c>
      <c r="E31" t="s">
        <v>607</v>
      </c>
      <c r="F31" t="s">
        <v>522</v>
      </c>
    </row>
    <row r="32">
      <c r="A32" s="5" t="s">
        <v>744</v>
      </c>
      <c r="B32" t="s">
        <v>750</v>
      </c>
      <c r="C32" t="s">
        <v>869</v>
      </c>
      <c r="D32" t="s">
        <v>666</v>
      </c>
      <c r="E32" t="s">
        <v>674</v>
      </c>
      <c r="F32" t="s">
        <v>504</v>
      </c>
    </row>
    <row r="33">
      <c r="A33" s="5" t="s">
        <v>752</v>
      </c>
      <c r="B33" t="s">
        <v>753</v>
      </c>
      <c r="C33" t="s">
        <v>805</v>
      </c>
      <c r="D33" t="s">
        <v>1051</v>
      </c>
      <c r="E33" t="s">
        <v>593</v>
      </c>
      <c r="F33" t="s">
        <v>525</v>
      </c>
    </row>
    <row r="34">
      <c r="A34" s="5" t="s">
        <v>752</v>
      </c>
      <c r="B34" t="s">
        <v>756</v>
      </c>
      <c r="C34" t="s">
        <v>932</v>
      </c>
      <c r="D34" t="s">
        <v>1150</v>
      </c>
      <c r="E34" t="s">
        <v>710</v>
      </c>
      <c r="F34" t="s">
        <v>495</v>
      </c>
    </row>
    <row r="35">
      <c r="A35" s="5" t="s">
        <v>661</v>
      </c>
      <c r="B35" t="s">
        <v>661</v>
      </c>
      <c r="C35" t="s">
        <v>728</v>
      </c>
      <c r="D35" t="s">
        <v>826</v>
      </c>
      <c r="E35" t="s">
        <v>522</v>
      </c>
      <c r="F35" t="s">
        <v>895</v>
      </c>
    </row>
    <row r="37">
      <c r="A37" t="s">
        <v>427</v>
      </c>
    </row>
    <row r="38">
      <c r="A38" t="s">
        <v>13544</v>
      </c>
    </row>
    <row r="39">
      <c r="A39" t="s">
        <v>13545</v>
      </c>
    </row>
    <row r="40">
      <c r="A40" t="s">
        <v>13546</v>
      </c>
    </row>
    <row r="41">
      <c r="A41" t="s">
        <v>13547</v>
      </c>
    </row>
    <row r="42">
      <c r="A42" t="s">
        <v>434</v>
      </c>
    </row>
    <row r="43">
      <c r="A43" t="s">
        <v>435</v>
      </c>
    </row>
    <row r="44">
      <c r="A44" t="s">
        <v>1050</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s>
  <sheetData>
    <row r="1">
      <c r="A1" s="4" t="s">
        <v>149</v>
      </c>
    </row>
    <row r="2">
      <c r="A2" s="3" t="str">
        <f>=HYPERLINK("#'INDEX'!A1", "Back to INDEX")</f>
      </c>
    </row>
    <row r="3">
      <c r="A3" t="s">
        <v>382</v>
      </c>
      <c r="B3" t="s">
        <v>382</v>
      </c>
      <c r="C3" t="s">
        <v>382</v>
      </c>
      <c r="D3" t="s">
        <v>382</v>
      </c>
      <c r="E3" t="s">
        <v>382</v>
      </c>
      <c r="F3" t="s">
        <v>382</v>
      </c>
    </row>
    <row r="4">
      <c r="A4" s="2" t="s">
        <v>382</v>
      </c>
      <c r="B4" s="2" t="s">
        <v>382</v>
      </c>
      <c r="C4" s="2" t="s">
        <v>13540</v>
      </c>
      <c r="D4" s="2" t="s">
        <v>13541</v>
      </c>
      <c r="E4" s="2" t="s">
        <v>13542</v>
      </c>
      <c r="F4" s="2" t="s">
        <v>13543</v>
      </c>
    </row>
    <row r="5">
      <c r="A5" s="5" t="s">
        <v>662</v>
      </c>
      <c r="B5" t="s">
        <v>397</v>
      </c>
      <c r="C5" t="s">
        <v>587</v>
      </c>
      <c r="D5" t="s">
        <v>685</v>
      </c>
      <c r="E5" t="s">
        <v>543</v>
      </c>
      <c r="F5" t="s">
        <v>1046</v>
      </c>
    </row>
    <row r="6">
      <c r="A6" s="5" t="s">
        <v>662</v>
      </c>
      <c r="B6" t="s">
        <v>663</v>
      </c>
      <c r="C6" t="s">
        <v>505</v>
      </c>
      <c r="D6" t="s">
        <v>398</v>
      </c>
      <c r="E6" t="s">
        <v>903</v>
      </c>
      <c r="F6" t="s">
        <v>884</v>
      </c>
    </row>
    <row r="7">
      <c r="A7" s="5" t="s">
        <v>664</v>
      </c>
      <c r="B7" t="s">
        <v>665</v>
      </c>
      <c r="C7" t="s">
        <v>902</v>
      </c>
      <c r="D7" t="s">
        <v>637</v>
      </c>
      <c r="E7" t="s">
        <v>886</v>
      </c>
      <c r="F7" t="s">
        <v>1169</v>
      </c>
    </row>
    <row r="8">
      <c r="A8" s="5" t="s">
        <v>664</v>
      </c>
      <c r="B8" t="s">
        <v>668</v>
      </c>
      <c r="C8" t="s">
        <v>1037</v>
      </c>
      <c r="D8" t="s">
        <v>1066</v>
      </c>
      <c r="E8" t="s">
        <v>493</v>
      </c>
      <c r="F8" t="s">
        <v>586</v>
      </c>
    </row>
    <row r="9">
      <c r="A9" s="5" t="s">
        <v>671</v>
      </c>
      <c r="B9" t="s">
        <v>672</v>
      </c>
      <c r="C9" t="s">
        <v>547</v>
      </c>
      <c r="D9" t="s">
        <v>497</v>
      </c>
      <c r="E9" t="s">
        <v>729</v>
      </c>
      <c r="F9" t="s">
        <v>1138</v>
      </c>
    </row>
    <row r="10">
      <c r="A10" s="5" t="s">
        <v>671</v>
      </c>
      <c r="B10" t="s">
        <v>675</v>
      </c>
      <c r="C10" t="s">
        <v>382</v>
      </c>
      <c r="D10" t="s">
        <v>382</v>
      </c>
      <c r="E10" t="s">
        <v>382</v>
      </c>
      <c r="F10" t="s">
        <v>382</v>
      </c>
    </row>
    <row r="11">
      <c r="A11" s="5" t="s">
        <v>678</v>
      </c>
      <c r="B11" t="s">
        <v>679</v>
      </c>
      <c r="C11" t="s">
        <v>416</v>
      </c>
      <c r="D11" t="s">
        <v>416</v>
      </c>
      <c r="E11" t="s">
        <v>729</v>
      </c>
      <c r="F11" t="s">
        <v>1124</v>
      </c>
    </row>
    <row r="12">
      <c r="A12" s="5" t="s">
        <v>678</v>
      </c>
      <c r="B12" t="s">
        <v>684</v>
      </c>
      <c r="C12" t="s">
        <v>491</v>
      </c>
      <c r="D12" t="s">
        <v>575</v>
      </c>
      <c r="E12" t="s">
        <v>929</v>
      </c>
      <c r="F12" t="s">
        <v>1024</v>
      </c>
    </row>
    <row r="13">
      <c r="A13" s="5" t="s">
        <v>686</v>
      </c>
      <c r="B13" t="s">
        <v>687</v>
      </c>
      <c r="C13" t="s">
        <v>615</v>
      </c>
      <c r="D13" t="s">
        <v>602</v>
      </c>
      <c r="E13" t="s">
        <v>729</v>
      </c>
      <c r="F13" t="s">
        <v>1056</v>
      </c>
    </row>
    <row r="14">
      <c r="A14" s="5" t="s">
        <v>686</v>
      </c>
      <c r="B14" t="s">
        <v>690</v>
      </c>
      <c r="C14" t="s">
        <v>853</v>
      </c>
      <c r="D14" t="s">
        <v>610</v>
      </c>
      <c r="E14" t="s">
        <v>1116</v>
      </c>
      <c r="F14" t="s">
        <v>1141</v>
      </c>
    </row>
    <row r="15">
      <c r="A15" s="5" t="s">
        <v>686</v>
      </c>
      <c r="B15" t="s">
        <v>695</v>
      </c>
      <c r="C15" t="s">
        <v>522</v>
      </c>
      <c r="D15" t="s">
        <v>506</v>
      </c>
      <c r="E15" t="s">
        <v>940</v>
      </c>
      <c r="F15" t="s">
        <v>1024</v>
      </c>
    </row>
    <row r="16">
      <c r="A16" s="5" t="s">
        <v>686</v>
      </c>
      <c r="B16" t="s">
        <v>697</v>
      </c>
      <c r="C16" t="s">
        <v>826</v>
      </c>
      <c r="D16" t="s">
        <v>625</v>
      </c>
      <c r="E16" t="s">
        <v>395</v>
      </c>
      <c r="F16" t="s">
        <v>853</v>
      </c>
    </row>
    <row r="17">
      <c r="A17" s="5" t="s">
        <v>700</v>
      </c>
      <c r="B17" t="s">
        <v>701</v>
      </c>
      <c r="C17" t="s">
        <v>930</v>
      </c>
      <c r="D17" t="s">
        <v>953</v>
      </c>
      <c r="E17" t="s">
        <v>673</v>
      </c>
      <c r="F17" t="s">
        <v>515</v>
      </c>
    </row>
    <row r="18">
      <c r="A18" s="5" t="s">
        <v>700</v>
      </c>
      <c r="B18" t="s">
        <v>704</v>
      </c>
      <c r="C18" t="s">
        <v>689</v>
      </c>
      <c r="D18" t="s">
        <v>561</v>
      </c>
      <c r="E18" t="s">
        <v>595</v>
      </c>
      <c r="F18" t="s">
        <v>411</v>
      </c>
    </row>
    <row r="19">
      <c r="A19" s="5" t="s">
        <v>706</v>
      </c>
      <c r="B19" t="s">
        <v>707</v>
      </c>
      <c r="C19" t="s">
        <v>613</v>
      </c>
      <c r="D19" t="s">
        <v>509</v>
      </c>
      <c r="E19" t="s">
        <v>516</v>
      </c>
      <c r="F19" t="s">
        <v>637</v>
      </c>
    </row>
    <row r="20">
      <c r="A20" s="5" t="s">
        <v>706</v>
      </c>
      <c r="B20" t="s">
        <v>711</v>
      </c>
      <c r="C20" t="s">
        <v>1059</v>
      </c>
      <c r="D20" t="s">
        <v>545</v>
      </c>
      <c r="E20" t="s">
        <v>1053</v>
      </c>
      <c r="F20" t="s">
        <v>1144</v>
      </c>
    </row>
    <row r="21">
      <c r="A21" s="5" t="s">
        <v>714</v>
      </c>
      <c r="B21" t="s">
        <v>715</v>
      </c>
      <c r="C21" t="s">
        <v>1128</v>
      </c>
      <c r="D21" t="s">
        <v>1059</v>
      </c>
      <c r="E21" t="s">
        <v>1053</v>
      </c>
      <c r="F21" t="s">
        <v>13556</v>
      </c>
    </row>
    <row r="22">
      <c r="A22" s="5" t="s">
        <v>714</v>
      </c>
      <c r="B22" t="s">
        <v>718</v>
      </c>
      <c r="C22" t="s">
        <v>522</v>
      </c>
      <c r="D22" t="s">
        <v>505</v>
      </c>
      <c r="E22" t="s">
        <v>1043</v>
      </c>
      <c r="F22" t="s">
        <v>1052</v>
      </c>
    </row>
    <row r="23">
      <c r="A23" s="5" t="s">
        <v>721</v>
      </c>
      <c r="B23" t="s">
        <v>722</v>
      </c>
      <c r="C23" t="s">
        <v>673</v>
      </c>
      <c r="D23" t="s">
        <v>561</v>
      </c>
      <c r="E23" t="s">
        <v>423</v>
      </c>
      <c r="F23" t="s">
        <v>536</v>
      </c>
    </row>
    <row r="24">
      <c r="A24" s="5" t="s">
        <v>721</v>
      </c>
      <c r="B24" t="s">
        <v>724</v>
      </c>
      <c r="C24" t="s">
        <v>892</v>
      </c>
      <c r="D24" t="s">
        <v>886</v>
      </c>
      <c r="E24" t="s">
        <v>1056</v>
      </c>
      <c r="F24" t="s">
        <v>13557</v>
      </c>
    </row>
    <row r="25">
      <c r="A25" s="5" t="s">
        <v>725</v>
      </c>
      <c r="B25" t="s">
        <v>726</v>
      </c>
      <c r="C25" t="s">
        <v>613</v>
      </c>
      <c r="D25" t="s">
        <v>699</v>
      </c>
      <c r="E25" t="s">
        <v>421</v>
      </c>
      <c r="F25" t="s">
        <v>402</v>
      </c>
    </row>
    <row r="26">
      <c r="A26" s="5" t="s">
        <v>725</v>
      </c>
      <c r="B26" t="s">
        <v>730</v>
      </c>
      <c r="C26" t="s">
        <v>572</v>
      </c>
      <c r="D26" t="s">
        <v>827</v>
      </c>
      <c r="E26" t="s">
        <v>414</v>
      </c>
      <c r="F26" t="s">
        <v>542</v>
      </c>
    </row>
    <row r="27">
      <c r="A27" s="5" t="s">
        <v>733</v>
      </c>
      <c r="B27" t="s">
        <v>734</v>
      </c>
      <c r="C27" t="s">
        <v>586</v>
      </c>
      <c r="D27" t="s">
        <v>566</v>
      </c>
      <c r="E27" t="s">
        <v>541</v>
      </c>
      <c r="F27" t="s">
        <v>1052</v>
      </c>
    </row>
    <row r="28">
      <c r="A28" s="5" t="s">
        <v>733</v>
      </c>
      <c r="B28" t="s">
        <v>737</v>
      </c>
      <c r="C28" t="s">
        <v>532</v>
      </c>
      <c r="D28" t="s">
        <v>532</v>
      </c>
      <c r="E28" t="s">
        <v>545</v>
      </c>
      <c r="F28" t="s">
        <v>1114</v>
      </c>
    </row>
    <row r="29">
      <c r="A29" s="5" t="s">
        <v>733</v>
      </c>
      <c r="B29" t="s">
        <v>741</v>
      </c>
      <c r="C29" t="s">
        <v>545</v>
      </c>
      <c r="D29" t="s">
        <v>543</v>
      </c>
      <c r="E29" t="s">
        <v>1129</v>
      </c>
      <c r="F29" t="s">
        <v>13557</v>
      </c>
    </row>
    <row r="30">
      <c r="A30" s="5" t="s">
        <v>744</v>
      </c>
      <c r="B30" t="s">
        <v>745</v>
      </c>
      <c r="C30" t="s">
        <v>677</v>
      </c>
      <c r="D30" t="s">
        <v>925</v>
      </c>
      <c r="E30" t="s">
        <v>493</v>
      </c>
      <c r="F30" t="s">
        <v>535</v>
      </c>
    </row>
    <row r="31">
      <c r="A31" s="5" t="s">
        <v>744</v>
      </c>
      <c r="B31" t="s">
        <v>748</v>
      </c>
      <c r="C31" t="s">
        <v>624</v>
      </c>
      <c r="D31" t="s">
        <v>667</v>
      </c>
      <c r="E31" t="s">
        <v>683</v>
      </c>
      <c r="F31" t="s">
        <v>512</v>
      </c>
    </row>
    <row r="32">
      <c r="A32" s="5" t="s">
        <v>744</v>
      </c>
      <c r="B32" t="s">
        <v>750</v>
      </c>
      <c r="C32" t="s">
        <v>394</v>
      </c>
      <c r="D32" t="s">
        <v>732</v>
      </c>
      <c r="E32" t="s">
        <v>685</v>
      </c>
      <c r="F32" t="s">
        <v>516</v>
      </c>
    </row>
    <row r="33">
      <c r="A33" s="5" t="s">
        <v>752</v>
      </c>
      <c r="B33" t="s">
        <v>753</v>
      </c>
      <c r="C33" t="s">
        <v>809</v>
      </c>
      <c r="D33" t="s">
        <v>612</v>
      </c>
      <c r="E33" t="s">
        <v>595</v>
      </c>
      <c r="F33" t="s">
        <v>713</v>
      </c>
    </row>
    <row r="34">
      <c r="A34" s="5" t="s">
        <v>752</v>
      </c>
      <c r="B34" t="s">
        <v>756</v>
      </c>
      <c r="C34" t="s">
        <v>720</v>
      </c>
      <c r="D34" t="s">
        <v>626</v>
      </c>
      <c r="E34" t="s">
        <v>586</v>
      </c>
      <c r="F34" t="s">
        <v>532</v>
      </c>
    </row>
    <row r="35">
      <c r="A35" s="5" t="s">
        <v>661</v>
      </c>
      <c r="B35" t="s">
        <v>661</v>
      </c>
      <c r="C35" t="s">
        <v>547</v>
      </c>
      <c r="D35" t="s">
        <v>497</v>
      </c>
      <c r="E35" t="s">
        <v>729</v>
      </c>
      <c r="F35" t="s">
        <v>1138</v>
      </c>
    </row>
    <row r="37">
      <c r="A37" t="s">
        <v>427</v>
      </c>
    </row>
    <row r="38">
      <c r="A38" t="s">
        <v>13544</v>
      </c>
    </row>
    <row r="39">
      <c r="A39" t="s">
        <v>13545</v>
      </c>
    </row>
    <row r="40">
      <c r="A40" t="s">
        <v>13546</v>
      </c>
    </row>
    <row r="41">
      <c r="A41" t="s">
        <v>13547</v>
      </c>
    </row>
    <row r="42">
      <c r="A42" t="s">
        <v>434</v>
      </c>
    </row>
    <row r="43">
      <c r="A43" t="s">
        <v>435</v>
      </c>
    </row>
    <row r="44">
      <c r="A44" t="s">
        <v>1063</v>
      </c>
    </row>
    <row r="45">
      <c r="A45" t="s">
        <v>382</v>
      </c>
    </row>
    <row r="46">
      <c r="A46" t="s">
        <v>438</v>
      </c>
    </row>
    <row r="47">
      <c r="A47" t="s">
        <v>441</v>
      </c>
    </row>
    <row r="48">
      <c r="A48" t="s">
        <v>442</v>
      </c>
    </row>
    <row r="49">
      <c r="A49" t="s">
        <v>759</v>
      </c>
    </row>
    <row r="50">
      <c r="A50" t="s">
        <v>760</v>
      </c>
    </row>
    <row r="51">
      <c r="A51" t="s">
        <v>761</v>
      </c>
    </row>
    <row r="52">
      <c r="A52" t="s">
        <v>762</v>
      </c>
    </row>
    <row r="53">
      <c r="A53" t="s">
        <v>763</v>
      </c>
    </row>
    <row r="54">
      <c r="A54" t="s">
        <v>764</v>
      </c>
    </row>
    <row r="55">
      <c r="A55" t="s">
        <v>765</v>
      </c>
    </row>
    <row r="56">
      <c r="A56" t="s">
        <v>766</v>
      </c>
    </row>
    <row r="57">
      <c r="A57" t="s">
        <v>767</v>
      </c>
    </row>
    <row r="58">
      <c r="A58" t="s">
        <v>768</v>
      </c>
    </row>
    <row r="59">
      <c r="A59" t="s">
        <v>769</v>
      </c>
    </row>
    <row r="60">
      <c r="A60" t="s">
        <v>770</v>
      </c>
    </row>
    <row r="61">
      <c r="A61" t="s">
        <v>771</v>
      </c>
    </row>
    <row r="62">
      <c r="A62" t="s">
        <v>772</v>
      </c>
    </row>
    <row r="63">
      <c r="A63" t="s">
        <v>773</v>
      </c>
    </row>
    <row r="64">
      <c r="A64" t="s">
        <v>774</v>
      </c>
    </row>
    <row r="65">
      <c r="A65" t="s">
        <v>775</v>
      </c>
    </row>
    <row r="66">
      <c r="A66" t="s">
        <v>776</v>
      </c>
    </row>
    <row r="67">
      <c r="A67" t="s">
        <v>777</v>
      </c>
    </row>
    <row r="68">
      <c r="A68" t="s">
        <v>434</v>
      </c>
    </row>
    <row r="69">
      <c r="A69" t="s">
        <v>653</v>
      </c>
    </row>
    <row r="70">
      <c r="A70" t="s">
        <v>778</v>
      </c>
    </row>
    <row r="71">
      <c r="A71" t="s">
        <v>779</v>
      </c>
    </row>
    <row r="72">
      <c r="A72" t="s">
        <v>780</v>
      </c>
    </row>
    <row r="73">
      <c r="A73" t="s">
        <v>781</v>
      </c>
    </row>
    <row r="74">
      <c r="A74" t="s">
        <v>782</v>
      </c>
    </row>
    <row r="75">
      <c r="A75" t="s">
        <v>783</v>
      </c>
    </row>
  </sheetData>
  <mergeCells count="15">
    <mergeCell ref="A3:F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153</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13566</v>
      </c>
      <c r="D5" t="s">
        <v>13567</v>
      </c>
      <c r="E5" t="s">
        <v>961</v>
      </c>
      <c r="F5" t="s">
        <v>13568</v>
      </c>
      <c r="G5" t="s">
        <v>13569</v>
      </c>
      <c r="H5" t="s">
        <v>13570</v>
      </c>
      <c r="I5" t="s">
        <v>13571</v>
      </c>
      <c r="J5" t="s">
        <v>13572</v>
      </c>
    </row>
    <row r="6">
      <c r="A6" s="5" t="s">
        <v>662</v>
      </c>
      <c r="B6" t="s">
        <v>663</v>
      </c>
      <c r="C6" t="s">
        <v>13573</v>
      </c>
      <c r="D6" t="s">
        <v>13574</v>
      </c>
      <c r="E6" t="s">
        <v>13575</v>
      </c>
      <c r="F6" t="s">
        <v>13576</v>
      </c>
      <c r="G6" t="s">
        <v>961</v>
      </c>
      <c r="H6" t="s">
        <v>13567</v>
      </c>
      <c r="I6" t="s">
        <v>13575</v>
      </c>
      <c r="J6" t="s">
        <v>13577</v>
      </c>
    </row>
    <row r="7">
      <c r="A7" s="5" t="s">
        <v>664</v>
      </c>
      <c r="B7" t="s">
        <v>665</v>
      </c>
      <c r="C7" t="s">
        <v>13578</v>
      </c>
      <c r="D7" t="s">
        <v>13577</v>
      </c>
      <c r="E7" t="s">
        <v>13575</v>
      </c>
      <c r="F7" t="s">
        <v>13567</v>
      </c>
      <c r="G7" t="s">
        <v>13579</v>
      </c>
      <c r="H7" t="s">
        <v>13580</v>
      </c>
      <c r="I7" t="s">
        <v>13581</v>
      </c>
      <c r="J7" t="s">
        <v>13582</v>
      </c>
    </row>
    <row r="8">
      <c r="A8" s="5" t="s">
        <v>664</v>
      </c>
      <c r="B8" t="s">
        <v>668</v>
      </c>
      <c r="C8" t="s">
        <v>13583</v>
      </c>
      <c r="D8" t="s">
        <v>13584</v>
      </c>
      <c r="E8" t="s">
        <v>13585</v>
      </c>
      <c r="F8" t="s">
        <v>13579</v>
      </c>
      <c r="G8" t="s">
        <v>13566</v>
      </c>
      <c r="H8" t="s">
        <v>13568</v>
      </c>
      <c r="I8" t="s">
        <v>13586</v>
      </c>
      <c r="J8" t="s">
        <v>13587</v>
      </c>
    </row>
    <row r="9">
      <c r="A9" s="5" t="s">
        <v>671</v>
      </c>
      <c r="B9" t="s">
        <v>672</v>
      </c>
      <c r="C9" t="s">
        <v>13588</v>
      </c>
      <c r="D9" t="s">
        <v>13589</v>
      </c>
      <c r="E9" t="s">
        <v>1173</v>
      </c>
      <c r="F9" t="s">
        <v>13585</v>
      </c>
      <c r="G9" t="s">
        <v>13590</v>
      </c>
      <c r="H9" t="s">
        <v>962</v>
      </c>
      <c r="I9" t="s">
        <v>13591</v>
      </c>
      <c r="J9" t="s">
        <v>13576</v>
      </c>
    </row>
    <row r="10">
      <c r="A10" s="5" t="s">
        <v>671</v>
      </c>
      <c r="B10" t="s">
        <v>675</v>
      </c>
      <c r="C10" t="s">
        <v>13567</v>
      </c>
      <c r="D10" t="s">
        <v>13574</v>
      </c>
      <c r="E10" t="s">
        <v>13573</v>
      </c>
      <c r="F10" t="s">
        <v>13573</v>
      </c>
      <c r="G10" t="s">
        <v>13574</v>
      </c>
      <c r="H10" t="s">
        <v>13580</v>
      </c>
      <c r="I10" t="s">
        <v>13580</v>
      </c>
      <c r="J10" t="s">
        <v>13592</v>
      </c>
    </row>
    <row r="11">
      <c r="A11" s="5" t="s">
        <v>678</v>
      </c>
      <c r="B11" t="s">
        <v>679</v>
      </c>
      <c r="C11" t="s">
        <v>13573</v>
      </c>
      <c r="D11" t="s">
        <v>13574</v>
      </c>
      <c r="E11" t="s">
        <v>13575</v>
      </c>
      <c r="F11" t="s">
        <v>13575</v>
      </c>
      <c r="G11" t="s">
        <v>13574</v>
      </c>
      <c r="H11" t="s">
        <v>13582</v>
      </c>
      <c r="I11" t="s">
        <v>13572</v>
      </c>
      <c r="J11" t="s">
        <v>13593</v>
      </c>
    </row>
    <row r="12">
      <c r="A12" s="5" t="s">
        <v>678</v>
      </c>
      <c r="B12" t="s">
        <v>684</v>
      </c>
      <c r="C12" t="s">
        <v>13594</v>
      </c>
      <c r="D12" t="s">
        <v>13567</v>
      </c>
      <c r="E12" t="s">
        <v>13578</v>
      </c>
      <c r="F12" t="s">
        <v>13573</v>
      </c>
      <c r="G12" t="s">
        <v>13567</v>
      </c>
      <c r="H12" t="s">
        <v>13577</v>
      </c>
      <c r="I12" t="s">
        <v>13577</v>
      </c>
      <c r="J12" t="s">
        <v>13595</v>
      </c>
    </row>
    <row r="13">
      <c r="A13" s="5" t="s">
        <v>686</v>
      </c>
      <c r="B13" t="s">
        <v>687</v>
      </c>
      <c r="C13" t="s">
        <v>13569</v>
      </c>
      <c r="D13" t="s">
        <v>13580</v>
      </c>
      <c r="E13" t="s">
        <v>13574</v>
      </c>
      <c r="F13" t="s">
        <v>1054</v>
      </c>
      <c r="G13" t="s">
        <v>1054</v>
      </c>
      <c r="H13" t="s">
        <v>13572</v>
      </c>
      <c r="I13" t="s">
        <v>13596</v>
      </c>
      <c r="J13" t="s">
        <v>13597</v>
      </c>
    </row>
    <row r="14">
      <c r="A14" s="5" t="s">
        <v>686</v>
      </c>
      <c r="B14" t="s">
        <v>690</v>
      </c>
      <c r="C14" t="s">
        <v>13590</v>
      </c>
      <c r="D14" t="s">
        <v>13598</v>
      </c>
      <c r="E14" t="s">
        <v>13583</v>
      </c>
      <c r="F14" t="s">
        <v>793</v>
      </c>
      <c r="G14" t="s">
        <v>962</v>
      </c>
      <c r="H14" t="s">
        <v>963</v>
      </c>
      <c r="I14" t="s">
        <v>13599</v>
      </c>
      <c r="J14" t="s">
        <v>793</v>
      </c>
    </row>
    <row r="15">
      <c r="A15" s="5" t="s">
        <v>686</v>
      </c>
      <c r="B15" t="s">
        <v>695</v>
      </c>
      <c r="C15" t="s">
        <v>1173</v>
      </c>
      <c r="D15" t="s">
        <v>943</v>
      </c>
      <c r="E15" t="s">
        <v>13590</v>
      </c>
      <c r="F15" t="s">
        <v>13600</v>
      </c>
      <c r="G15" t="s">
        <v>943</v>
      </c>
      <c r="H15" t="s">
        <v>13589</v>
      </c>
      <c r="I15" t="s">
        <v>13601</v>
      </c>
      <c r="J15" t="s">
        <v>13602</v>
      </c>
    </row>
    <row r="16">
      <c r="A16" s="5" t="s">
        <v>686</v>
      </c>
      <c r="B16" t="s">
        <v>697</v>
      </c>
      <c r="C16" t="s">
        <v>13601</v>
      </c>
      <c r="D16" t="s">
        <v>13589</v>
      </c>
      <c r="E16" t="s">
        <v>793</v>
      </c>
      <c r="F16" t="s">
        <v>13588</v>
      </c>
      <c r="G16" t="s">
        <v>13590</v>
      </c>
      <c r="H16" t="s">
        <v>13598</v>
      </c>
      <c r="I16" t="s">
        <v>13603</v>
      </c>
      <c r="J16" t="s">
        <v>965</v>
      </c>
    </row>
    <row r="17">
      <c r="A17" s="5" t="s">
        <v>700</v>
      </c>
      <c r="B17" t="s">
        <v>701</v>
      </c>
      <c r="C17" t="s">
        <v>13604</v>
      </c>
      <c r="D17" t="s">
        <v>13605</v>
      </c>
      <c r="E17" t="s">
        <v>13606</v>
      </c>
      <c r="F17" t="s">
        <v>13607</v>
      </c>
      <c r="G17" t="s">
        <v>13608</v>
      </c>
      <c r="H17" t="s">
        <v>798</v>
      </c>
      <c r="I17" t="s">
        <v>13609</v>
      </c>
      <c r="J17" t="s">
        <v>1040</v>
      </c>
    </row>
    <row r="18">
      <c r="A18" s="5" t="s">
        <v>700</v>
      </c>
      <c r="B18" t="s">
        <v>704</v>
      </c>
      <c r="C18" t="s">
        <v>13610</v>
      </c>
      <c r="D18" t="s">
        <v>13578</v>
      </c>
      <c r="E18" t="s">
        <v>13594</v>
      </c>
      <c r="F18" t="s">
        <v>13575</v>
      </c>
      <c r="G18" t="s">
        <v>13577</v>
      </c>
      <c r="H18" t="s">
        <v>13573</v>
      </c>
      <c r="I18" t="s">
        <v>13567</v>
      </c>
      <c r="J18" t="s">
        <v>13579</v>
      </c>
    </row>
    <row r="19">
      <c r="A19" s="5" t="s">
        <v>706</v>
      </c>
      <c r="B19" t="s">
        <v>707</v>
      </c>
      <c r="C19" t="s">
        <v>13611</v>
      </c>
      <c r="D19" t="s">
        <v>13612</v>
      </c>
      <c r="E19" t="s">
        <v>13566</v>
      </c>
      <c r="F19" t="s">
        <v>961</v>
      </c>
      <c r="G19" t="s">
        <v>13575</v>
      </c>
      <c r="H19" t="s">
        <v>13575</v>
      </c>
      <c r="I19" t="s">
        <v>13575</v>
      </c>
      <c r="J19" t="s">
        <v>13579</v>
      </c>
    </row>
    <row r="20">
      <c r="A20" s="5" t="s">
        <v>706</v>
      </c>
      <c r="B20" t="s">
        <v>711</v>
      </c>
      <c r="C20" t="s">
        <v>13613</v>
      </c>
      <c r="D20" t="s">
        <v>13614</v>
      </c>
      <c r="E20" t="s">
        <v>13615</v>
      </c>
      <c r="F20" t="s">
        <v>13616</v>
      </c>
      <c r="G20" t="s">
        <v>13571</v>
      </c>
      <c r="H20" t="s">
        <v>13617</v>
      </c>
      <c r="I20" t="s">
        <v>13618</v>
      </c>
      <c r="J20" t="s">
        <v>13619</v>
      </c>
    </row>
    <row r="21">
      <c r="A21" s="5" t="s">
        <v>714</v>
      </c>
      <c r="B21" t="s">
        <v>715</v>
      </c>
      <c r="C21" t="s">
        <v>13620</v>
      </c>
      <c r="D21" t="s">
        <v>13621</v>
      </c>
      <c r="E21" t="s">
        <v>13622</v>
      </c>
      <c r="F21" t="s">
        <v>13623</v>
      </c>
      <c r="G21" t="s">
        <v>13624</v>
      </c>
      <c r="H21" t="s">
        <v>13625</v>
      </c>
      <c r="I21" t="s">
        <v>13626</v>
      </c>
      <c r="J21" t="s">
        <v>967</v>
      </c>
    </row>
    <row r="22">
      <c r="A22" s="5" t="s">
        <v>714</v>
      </c>
      <c r="B22" t="s">
        <v>718</v>
      </c>
      <c r="C22" t="s">
        <v>13573</v>
      </c>
      <c r="D22" t="s">
        <v>13576</v>
      </c>
      <c r="E22" t="s">
        <v>13577</v>
      </c>
      <c r="F22" t="s">
        <v>13569</v>
      </c>
      <c r="G22" t="s">
        <v>13595</v>
      </c>
      <c r="H22" t="s">
        <v>13571</v>
      </c>
      <c r="I22" t="s">
        <v>13616</v>
      </c>
      <c r="J22" t="s">
        <v>13627</v>
      </c>
    </row>
    <row r="23">
      <c r="A23" s="5" t="s">
        <v>721</v>
      </c>
      <c r="B23" t="s">
        <v>722</v>
      </c>
      <c r="C23" t="s">
        <v>13611</v>
      </c>
      <c r="D23" t="s">
        <v>13612</v>
      </c>
      <c r="E23" t="s">
        <v>13591</v>
      </c>
      <c r="F23" t="s">
        <v>961</v>
      </c>
      <c r="G23" t="s">
        <v>13573</v>
      </c>
      <c r="H23" t="s">
        <v>13575</v>
      </c>
      <c r="I23" t="s">
        <v>13578</v>
      </c>
      <c r="J23" t="s">
        <v>13567</v>
      </c>
    </row>
    <row r="24">
      <c r="A24" s="5" t="s">
        <v>721</v>
      </c>
      <c r="B24" t="s">
        <v>724</v>
      </c>
      <c r="C24" t="s">
        <v>13617</v>
      </c>
      <c r="D24" t="s">
        <v>13614</v>
      </c>
      <c r="E24" t="s">
        <v>13615</v>
      </c>
      <c r="F24" t="s">
        <v>13581</v>
      </c>
      <c r="G24" t="s">
        <v>13567</v>
      </c>
      <c r="H24" t="s">
        <v>13628</v>
      </c>
      <c r="I24" t="s">
        <v>13629</v>
      </c>
      <c r="J24" t="s">
        <v>13630</v>
      </c>
    </row>
    <row r="25">
      <c r="A25" s="5" t="s">
        <v>725</v>
      </c>
      <c r="B25" t="s">
        <v>726</v>
      </c>
      <c r="C25" t="s">
        <v>13598</v>
      </c>
      <c r="D25" t="s">
        <v>13584</v>
      </c>
      <c r="E25" t="s">
        <v>13584</v>
      </c>
      <c r="F25" t="s">
        <v>13631</v>
      </c>
      <c r="G25" t="s">
        <v>13594</v>
      </c>
      <c r="H25" t="s">
        <v>13578</v>
      </c>
      <c r="I25" t="s">
        <v>13591</v>
      </c>
      <c r="J25" t="s">
        <v>13594</v>
      </c>
    </row>
    <row r="26">
      <c r="A26" s="5" t="s">
        <v>725</v>
      </c>
      <c r="B26" t="s">
        <v>730</v>
      </c>
      <c r="C26" t="s">
        <v>13574</v>
      </c>
      <c r="D26" t="s">
        <v>13632</v>
      </c>
      <c r="E26" t="s">
        <v>13595</v>
      </c>
      <c r="F26" t="s">
        <v>13580</v>
      </c>
      <c r="G26" t="s">
        <v>13570</v>
      </c>
      <c r="H26" t="s">
        <v>13633</v>
      </c>
      <c r="I26" t="s">
        <v>13615</v>
      </c>
      <c r="J26" t="s">
        <v>13634</v>
      </c>
    </row>
    <row r="27">
      <c r="A27" s="5" t="s">
        <v>733</v>
      </c>
      <c r="B27" t="s">
        <v>734</v>
      </c>
      <c r="C27" t="s">
        <v>1173</v>
      </c>
      <c r="D27" t="s">
        <v>13587</v>
      </c>
      <c r="E27" t="s">
        <v>943</v>
      </c>
      <c r="F27" t="s">
        <v>13599</v>
      </c>
      <c r="G27" t="s">
        <v>13635</v>
      </c>
      <c r="H27" t="s">
        <v>13583</v>
      </c>
      <c r="I27" t="s">
        <v>13583</v>
      </c>
      <c r="J27" t="s">
        <v>13636</v>
      </c>
    </row>
    <row r="28">
      <c r="A28" s="5" t="s">
        <v>733</v>
      </c>
      <c r="B28" t="s">
        <v>737</v>
      </c>
      <c r="C28" t="s">
        <v>13576</v>
      </c>
      <c r="D28" t="s">
        <v>13577</v>
      </c>
      <c r="E28" t="s">
        <v>13637</v>
      </c>
      <c r="F28" t="s">
        <v>961</v>
      </c>
      <c r="G28" t="s">
        <v>13637</v>
      </c>
      <c r="H28" t="s">
        <v>13627</v>
      </c>
      <c r="I28" t="s">
        <v>13632</v>
      </c>
      <c r="J28" t="s">
        <v>13638</v>
      </c>
    </row>
    <row r="29">
      <c r="A29" s="5" t="s">
        <v>733</v>
      </c>
      <c r="B29" t="s">
        <v>741</v>
      </c>
      <c r="C29" t="s">
        <v>13594</v>
      </c>
      <c r="D29" t="s">
        <v>13569</v>
      </c>
      <c r="E29" t="s">
        <v>13567</v>
      </c>
      <c r="F29" t="s">
        <v>13573</v>
      </c>
      <c r="G29" t="s">
        <v>13580</v>
      </c>
      <c r="H29" t="s">
        <v>13572</v>
      </c>
      <c r="I29" t="s">
        <v>13639</v>
      </c>
      <c r="J29" t="s">
        <v>13597</v>
      </c>
    </row>
    <row r="30">
      <c r="A30" s="5" t="s">
        <v>744</v>
      </c>
      <c r="B30" t="s">
        <v>745</v>
      </c>
      <c r="C30" t="s">
        <v>13577</v>
      </c>
      <c r="D30" t="s">
        <v>13581</v>
      </c>
      <c r="E30" t="s">
        <v>13569</v>
      </c>
      <c r="F30" t="s">
        <v>13632</v>
      </c>
      <c r="G30" t="s">
        <v>13582</v>
      </c>
      <c r="H30" t="s">
        <v>13627</v>
      </c>
      <c r="I30" t="s">
        <v>13638</v>
      </c>
      <c r="J30" t="s">
        <v>13593</v>
      </c>
    </row>
    <row r="31">
      <c r="A31" s="5" t="s">
        <v>744</v>
      </c>
      <c r="B31" t="s">
        <v>748</v>
      </c>
      <c r="C31" t="s">
        <v>13640</v>
      </c>
      <c r="D31" t="s">
        <v>13566</v>
      </c>
      <c r="E31" t="s">
        <v>13591</v>
      </c>
      <c r="F31" t="s">
        <v>961</v>
      </c>
      <c r="G31" t="s">
        <v>13573</v>
      </c>
      <c r="H31" t="s">
        <v>961</v>
      </c>
      <c r="I31" t="s">
        <v>13575</v>
      </c>
      <c r="J31" t="s">
        <v>13575</v>
      </c>
    </row>
    <row r="32">
      <c r="A32" s="5" t="s">
        <v>744</v>
      </c>
      <c r="B32" t="s">
        <v>750</v>
      </c>
      <c r="C32" t="s">
        <v>13599</v>
      </c>
      <c r="D32" t="s">
        <v>793</v>
      </c>
      <c r="E32" t="s">
        <v>1173</v>
      </c>
      <c r="F32" t="s">
        <v>921</v>
      </c>
      <c r="G32" t="s">
        <v>13587</v>
      </c>
      <c r="H32" t="s">
        <v>13641</v>
      </c>
      <c r="I32" t="s">
        <v>965</v>
      </c>
      <c r="J32" t="s">
        <v>13602</v>
      </c>
    </row>
    <row r="33">
      <c r="A33" s="5" t="s">
        <v>752</v>
      </c>
      <c r="B33" t="s">
        <v>753</v>
      </c>
      <c r="C33" t="s">
        <v>13612</v>
      </c>
      <c r="D33" t="s">
        <v>13573</v>
      </c>
      <c r="E33" t="s">
        <v>13575</v>
      </c>
      <c r="F33" t="s">
        <v>13576</v>
      </c>
      <c r="G33" t="s">
        <v>13580</v>
      </c>
      <c r="H33" t="s">
        <v>13595</v>
      </c>
      <c r="I33" t="s">
        <v>13576</v>
      </c>
      <c r="J33" t="s">
        <v>13595</v>
      </c>
    </row>
    <row r="34">
      <c r="A34" s="5" t="s">
        <v>752</v>
      </c>
      <c r="B34" t="s">
        <v>756</v>
      </c>
      <c r="C34" t="s">
        <v>13599</v>
      </c>
      <c r="D34" t="s">
        <v>13583</v>
      </c>
      <c r="E34" t="s">
        <v>943</v>
      </c>
      <c r="F34" t="s">
        <v>669</v>
      </c>
      <c r="G34" t="s">
        <v>13587</v>
      </c>
      <c r="H34" t="s">
        <v>13641</v>
      </c>
      <c r="I34" t="s">
        <v>13642</v>
      </c>
      <c r="J34" t="s">
        <v>1173</v>
      </c>
    </row>
    <row r="35">
      <c r="A35" s="5" t="s">
        <v>661</v>
      </c>
      <c r="B35" t="s">
        <v>661</v>
      </c>
      <c r="C35" t="s">
        <v>13612</v>
      </c>
      <c r="D35" t="s">
        <v>13573</v>
      </c>
      <c r="E35" t="s">
        <v>13578</v>
      </c>
      <c r="F35" t="s">
        <v>13567</v>
      </c>
      <c r="G35" t="s">
        <v>13573</v>
      </c>
      <c r="H35" t="s">
        <v>13637</v>
      </c>
      <c r="I35" t="s">
        <v>13595</v>
      </c>
      <c r="J35" t="s">
        <v>13592</v>
      </c>
    </row>
    <row r="37">
      <c r="A37" t="s">
        <v>427</v>
      </c>
    </row>
    <row r="38">
      <c r="A38" t="s">
        <v>13643</v>
      </c>
    </row>
    <row r="39">
      <c r="A39" t="s">
        <v>434</v>
      </c>
    </row>
    <row r="40">
      <c r="A40" t="s">
        <v>435</v>
      </c>
    </row>
    <row r="41">
      <c r="A41" t="s">
        <v>651</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155</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13566</v>
      </c>
      <c r="D5" t="s">
        <v>13573</v>
      </c>
      <c r="E5" t="s">
        <v>13578</v>
      </c>
      <c r="F5" t="s">
        <v>13594</v>
      </c>
      <c r="G5" t="s">
        <v>13569</v>
      </c>
      <c r="H5" t="s">
        <v>13571</v>
      </c>
      <c r="I5" t="s">
        <v>13616</v>
      </c>
      <c r="J5" t="s">
        <v>13582</v>
      </c>
    </row>
    <row r="6">
      <c r="A6" s="5" t="s">
        <v>662</v>
      </c>
      <c r="B6" t="s">
        <v>663</v>
      </c>
      <c r="C6" t="s">
        <v>1054</v>
      </c>
      <c r="D6" t="s">
        <v>13581</v>
      </c>
      <c r="E6" t="s">
        <v>13637</v>
      </c>
      <c r="F6" t="s">
        <v>13581</v>
      </c>
      <c r="G6" t="s">
        <v>13579</v>
      </c>
      <c r="H6" t="s">
        <v>13577</v>
      </c>
      <c r="I6" t="s">
        <v>13579</v>
      </c>
      <c r="J6" t="s">
        <v>13569</v>
      </c>
    </row>
    <row r="7">
      <c r="A7" s="5" t="s">
        <v>664</v>
      </c>
      <c r="B7" t="s">
        <v>665</v>
      </c>
      <c r="C7" t="s">
        <v>13573</v>
      </c>
      <c r="D7" t="s">
        <v>13576</v>
      </c>
      <c r="E7" t="s">
        <v>13577</v>
      </c>
      <c r="F7" t="s">
        <v>13573</v>
      </c>
      <c r="G7" t="s">
        <v>13569</v>
      </c>
      <c r="H7" t="s">
        <v>13581</v>
      </c>
      <c r="I7" t="s">
        <v>13632</v>
      </c>
      <c r="J7" t="s">
        <v>13572</v>
      </c>
    </row>
    <row r="8">
      <c r="A8" s="5" t="s">
        <v>664</v>
      </c>
      <c r="B8" t="s">
        <v>668</v>
      </c>
      <c r="C8" t="s">
        <v>13631</v>
      </c>
      <c r="D8" t="s">
        <v>13610</v>
      </c>
      <c r="E8" t="s">
        <v>13611</v>
      </c>
      <c r="F8" t="s">
        <v>13577</v>
      </c>
      <c r="G8" t="s">
        <v>13568</v>
      </c>
      <c r="H8" t="s">
        <v>961</v>
      </c>
      <c r="I8" t="s">
        <v>13644</v>
      </c>
      <c r="J8" t="s">
        <v>13587</v>
      </c>
    </row>
    <row r="9">
      <c r="A9" s="5" t="s">
        <v>671</v>
      </c>
      <c r="B9" t="s">
        <v>672</v>
      </c>
      <c r="C9" t="s">
        <v>382</v>
      </c>
      <c r="D9" t="s">
        <v>382</v>
      </c>
      <c r="E9" t="s">
        <v>382</v>
      </c>
      <c r="F9" t="s">
        <v>382</v>
      </c>
      <c r="G9" t="s">
        <v>382</v>
      </c>
      <c r="H9" t="s">
        <v>382</v>
      </c>
      <c r="I9" t="s">
        <v>382</v>
      </c>
      <c r="J9" t="s">
        <v>382</v>
      </c>
    </row>
    <row r="10">
      <c r="A10" s="5" t="s">
        <v>671</v>
      </c>
      <c r="B10" t="s">
        <v>675</v>
      </c>
      <c r="C10" t="s">
        <v>13567</v>
      </c>
      <c r="D10" t="s">
        <v>13574</v>
      </c>
      <c r="E10" t="s">
        <v>13573</v>
      </c>
      <c r="F10" t="s">
        <v>13573</v>
      </c>
      <c r="G10" t="s">
        <v>13574</v>
      </c>
      <c r="H10" t="s">
        <v>13580</v>
      </c>
      <c r="I10" t="s">
        <v>13580</v>
      </c>
      <c r="J10" t="s">
        <v>13592</v>
      </c>
    </row>
    <row r="11">
      <c r="A11" s="5" t="s">
        <v>678</v>
      </c>
      <c r="B11" t="s">
        <v>679</v>
      </c>
      <c r="C11" t="s">
        <v>13577</v>
      </c>
      <c r="D11" t="s">
        <v>13569</v>
      </c>
      <c r="E11" t="s">
        <v>13573</v>
      </c>
      <c r="F11" t="s">
        <v>13578</v>
      </c>
      <c r="G11" t="s">
        <v>13569</v>
      </c>
      <c r="H11" t="s">
        <v>13572</v>
      </c>
      <c r="I11" t="s">
        <v>13638</v>
      </c>
      <c r="J11" t="s">
        <v>13627</v>
      </c>
    </row>
    <row r="12">
      <c r="A12" s="5" t="s">
        <v>678</v>
      </c>
      <c r="B12" t="s">
        <v>684</v>
      </c>
      <c r="C12" t="s">
        <v>13578</v>
      </c>
      <c r="D12" t="s">
        <v>13574</v>
      </c>
      <c r="E12" t="s">
        <v>13579</v>
      </c>
      <c r="F12" t="s">
        <v>13577</v>
      </c>
      <c r="G12" t="s">
        <v>13577</v>
      </c>
      <c r="H12" t="s">
        <v>13569</v>
      </c>
      <c r="I12" t="s">
        <v>13574</v>
      </c>
      <c r="J12" t="s">
        <v>13580</v>
      </c>
    </row>
    <row r="13">
      <c r="A13" s="5" t="s">
        <v>686</v>
      </c>
      <c r="B13" t="s">
        <v>687</v>
      </c>
      <c r="C13" t="s">
        <v>13637</v>
      </c>
      <c r="D13" t="s">
        <v>13592</v>
      </c>
      <c r="E13" t="s">
        <v>13637</v>
      </c>
      <c r="F13" t="s">
        <v>13581</v>
      </c>
      <c r="G13" t="s">
        <v>13581</v>
      </c>
      <c r="H13" t="s">
        <v>13638</v>
      </c>
      <c r="I13" t="s">
        <v>13633</v>
      </c>
      <c r="J13" t="s">
        <v>13639</v>
      </c>
    </row>
    <row r="14">
      <c r="A14" s="5" t="s">
        <v>686</v>
      </c>
      <c r="B14" t="s">
        <v>690</v>
      </c>
      <c r="C14" t="s">
        <v>13635</v>
      </c>
      <c r="D14" t="s">
        <v>962</v>
      </c>
      <c r="E14" t="s">
        <v>13644</v>
      </c>
      <c r="F14" t="s">
        <v>13636</v>
      </c>
      <c r="G14" t="s">
        <v>13585</v>
      </c>
      <c r="H14" t="s">
        <v>963</v>
      </c>
      <c r="I14" t="s">
        <v>13599</v>
      </c>
      <c r="J14" t="s">
        <v>13590</v>
      </c>
    </row>
    <row r="15">
      <c r="A15" s="5" t="s">
        <v>686</v>
      </c>
      <c r="B15" t="s">
        <v>695</v>
      </c>
      <c r="C15" t="s">
        <v>13587</v>
      </c>
      <c r="D15" t="s">
        <v>921</v>
      </c>
      <c r="E15" t="s">
        <v>793</v>
      </c>
      <c r="F15" t="s">
        <v>669</v>
      </c>
      <c r="G15" t="s">
        <v>793</v>
      </c>
      <c r="H15" t="s">
        <v>13590</v>
      </c>
      <c r="I15" t="s">
        <v>13645</v>
      </c>
      <c r="J15" t="s">
        <v>13602</v>
      </c>
    </row>
    <row r="16">
      <c r="A16" s="5" t="s">
        <v>686</v>
      </c>
      <c r="B16" t="s">
        <v>697</v>
      </c>
      <c r="C16" t="s">
        <v>13646</v>
      </c>
      <c r="D16" t="s">
        <v>943</v>
      </c>
      <c r="E16" t="s">
        <v>13583</v>
      </c>
      <c r="F16" t="s">
        <v>13646</v>
      </c>
      <c r="G16" t="s">
        <v>13636</v>
      </c>
      <c r="H16" t="s">
        <v>13644</v>
      </c>
      <c r="I16" t="s">
        <v>13602</v>
      </c>
      <c r="J16" t="s">
        <v>13600</v>
      </c>
    </row>
    <row r="17">
      <c r="A17" s="5" t="s">
        <v>700</v>
      </c>
      <c r="B17" t="s">
        <v>701</v>
      </c>
      <c r="C17" t="s">
        <v>13604</v>
      </c>
      <c r="D17" t="s">
        <v>1174</v>
      </c>
      <c r="E17" t="s">
        <v>1143</v>
      </c>
      <c r="F17" t="s">
        <v>13647</v>
      </c>
      <c r="G17" t="s">
        <v>13623</v>
      </c>
      <c r="H17" t="s">
        <v>13648</v>
      </c>
      <c r="I17" t="s">
        <v>13649</v>
      </c>
      <c r="J17" t="s">
        <v>13650</v>
      </c>
    </row>
    <row r="18">
      <c r="A18" s="5" t="s">
        <v>700</v>
      </c>
      <c r="B18" t="s">
        <v>704</v>
      </c>
      <c r="C18" t="s">
        <v>13594</v>
      </c>
      <c r="D18" t="s">
        <v>13579</v>
      </c>
      <c r="E18" t="s">
        <v>13578</v>
      </c>
      <c r="F18" t="s">
        <v>13577</v>
      </c>
      <c r="G18" t="s">
        <v>13637</v>
      </c>
      <c r="H18" t="s">
        <v>13569</v>
      </c>
      <c r="I18" t="s">
        <v>13574</v>
      </c>
      <c r="J18" t="s">
        <v>13576</v>
      </c>
    </row>
    <row r="19">
      <c r="A19" s="5" t="s">
        <v>706</v>
      </c>
      <c r="B19" t="s">
        <v>707</v>
      </c>
      <c r="C19" t="s">
        <v>13566</v>
      </c>
      <c r="D19" t="s">
        <v>13567</v>
      </c>
      <c r="E19" t="s">
        <v>13612</v>
      </c>
      <c r="F19" t="s">
        <v>13575</v>
      </c>
      <c r="G19" t="s">
        <v>13577</v>
      </c>
      <c r="H19" t="s">
        <v>13573</v>
      </c>
      <c r="I19" t="s">
        <v>13579</v>
      </c>
      <c r="J19" t="s">
        <v>13569</v>
      </c>
    </row>
    <row r="20">
      <c r="A20" s="5" t="s">
        <v>706</v>
      </c>
      <c r="B20" t="s">
        <v>711</v>
      </c>
      <c r="C20" t="s">
        <v>13651</v>
      </c>
      <c r="D20" t="s">
        <v>13652</v>
      </c>
      <c r="E20" t="s">
        <v>13653</v>
      </c>
      <c r="F20" t="s">
        <v>13571</v>
      </c>
      <c r="G20" t="s">
        <v>13592</v>
      </c>
      <c r="H20" t="s">
        <v>13613</v>
      </c>
      <c r="I20" t="s">
        <v>13654</v>
      </c>
      <c r="J20" t="s">
        <v>13655</v>
      </c>
    </row>
    <row r="21">
      <c r="A21" s="5" t="s">
        <v>714</v>
      </c>
      <c r="B21" t="s">
        <v>715</v>
      </c>
      <c r="C21" t="s">
        <v>13656</v>
      </c>
      <c r="D21" t="s">
        <v>13657</v>
      </c>
      <c r="E21" t="s">
        <v>13658</v>
      </c>
      <c r="F21" t="s">
        <v>13622</v>
      </c>
      <c r="G21" t="s">
        <v>13659</v>
      </c>
      <c r="H21" t="s">
        <v>13660</v>
      </c>
      <c r="I21" t="s">
        <v>13661</v>
      </c>
      <c r="J21" t="s">
        <v>13661</v>
      </c>
    </row>
    <row r="22">
      <c r="A22" s="5" t="s">
        <v>714</v>
      </c>
      <c r="B22" t="s">
        <v>718</v>
      </c>
      <c r="C22" t="s">
        <v>13569</v>
      </c>
      <c r="D22" t="s">
        <v>13580</v>
      </c>
      <c r="E22" t="s">
        <v>13576</v>
      </c>
      <c r="F22" t="s">
        <v>13637</v>
      </c>
      <c r="G22" t="s">
        <v>13581</v>
      </c>
      <c r="H22" t="s">
        <v>13582</v>
      </c>
      <c r="I22" t="s">
        <v>13638</v>
      </c>
      <c r="J22" t="s">
        <v>13596</v>
      </c>
    </row>
    <row r="23">
      <c r="A23" s="5" t="s">
        <v>721</v>
      </c>
      <c r="B23" t="s">
        <v>722</v>
      </c>
      <c r="C23" t="s">
        <v>13566</v>
      </c>
      <c r="D23" t="s">
        <v>13567</v>
      </c>
      <c r="E23" t="s">
        <v>13612</v>
      </c>
      <c r="F23" t="s">
        <v>13573</v>
      </c>
      <c r="G23" t="s">
        <v>13569</v>
      </c>
      <c r="H23" t="s">
        <v>13577</v>
      </c>
      <c r="I23" t="s">
        <v>13573</v>
      </c>
      <c r="J23" t="s">
        <v>13574</v>
      </c>
    </row>
    <row r="24">
      <c r="A24" s="5" t="s">
        <v>721</v>
      </c>
      <c r="B24" t="s">
        <v>724</v>
      </c>
      <c r="C24" t="s">
        <v>13651</v>
      </c>
      <c r="D24" t="s">
        <v>13662</v>
      </c>
      <c r="E24" t="s">
        <v>13663</v>
      </c>
      <c r="F24" t="s">
        <v>13577</v>
      </c>
      <c r="G24" t="s">
        <v>13591</v>
      </c>
      <c r="H24" t="s">
        <v>13628</v>
      </c>
      <c r="I24" t="s">
        <v>13664</v>
      </c>
      <c r="J24" t="s">
        <v>13665</v>
      </c>
    </row>
    <row r="25">
      <c r="A25" s="5" t="s">
        <v>725</v>
      </c>
      <c r="B25" t="s">
        <v>726</v>
      </c>
      <c r="C25" t="s">
        <v>13598</v>
      </c>
      <c r="D25" t="s">
        <v>13584</v>
      </c>
      <c r="E25" t="s">
        <v>13584</v>
      </c>
      <c r="F25" t="s">
        <v>13586</v>
      </c>
      <c r="G25" t="s">
        <v>13568</v>
      </c>
      <c r="H25" t="s">
        <v>13575</v>
      </c>
      <c r="I25" t="s">
        <v>13591</v>
      </c>
      <c r="J25" t="s">
        <v>13594</v>
      </c>
    </row>
    <row r="26">
      <c r="A26" s="5" t="s">
        <v>725</v>
      </c>
      <c r="B26" t="s">
        <v>730</v>
      </c>
      <c r="C26" t="s">
        <v>13574</v>
      </c>
      <c r="D26" t="s">
        <v>13570</v>
      </c>
      <c r="E26" t="s">
        <v>13595</v>
      </c>
      <c r="F26" t="s">
        <v>13595</v>
      </c>
      <c r="G26" t="s">
        <v>13571</v>
      </c>
      <c r="H26" t="s">
        <v>13639</v>
      </c>
      <c r="I26" t="s">
        <v>13634</v>
      </c>
      <c r="J26" t="s">
        <v>13614</v>
      </c>
    </row>
    <row r="27">
      <c r="A27" s="5" t="s">
        <v>733</v>
      </c>
      <c r="B27" t="s">
        <v>734</v>
      </c>
      <c r="C27" t="s">
        <v>13641</v>
      </c>
      <c r="D27" t="s">
        <v>793</v>
      </c>
      <c r="E27" t="s">
        <v>669</v>
      </c>
      <c r="F27" t="s">
        <v>13600</v>
      </c>
      <c r="G27" t="s">
        <v>13636</v>
      </c>
      <c r="H27" t="s">
        <v>13598</v>
      </c>
      <c r="I27" t="s">
        <v>962</v>
      </c>
      <c r="J27" t="s">
        <v>963</v>
      </c>
    </row>
    <row r="28">
      <c r="A28" s="5" t="s">
        <v>733</v>
      </c>
      <c r="B28" t="s">
        <v>737</v>
      </c>
      <c r="C28" t="s">
        <v>13576</v>
      </c>
      <c r="D28" t="s">
        <v>13579</v>
      </c>
      <c r="E28" t="s">
        <v>13637</v>
      </c>
      <c r="F28" t="s">
        <v>13594</v>
      </c>
      <c r="G28" t="s">
        <v>13637</v>
      </c>
      <c r="H28" t="s">
        <v>13596</v>
      </c>
      <c r="I28" t="s">
        <v>13592</v>
      </c>
      <c r="J28" t="s">
        <v>13571</v>
      </c>
    </row>
    <row r="29">
      <c r="A29" s="5" t="s">
        <v>733</v>
      </c>
      <c r="B29" t="s">
        <v>741</v>
      </c>
      <c r="C29" t="s">
        <v>13594</v>
      </c>
      <c r="D29" t="s">
        <v>13576</v>
      </c>
      <c r="E29" t="s">
        <v>13567</v>
      </c>
      <c r="F29" t="s">
        <v>13579</v>
      </c>
      <c r="G29" t="s">
        <v>1054</v>
      </c>
      <c r="H29" t="s">
        <v>13638</v>
      </c>
      <c r="I29" t="s">
        <v>13639</v>
      </c>
      <c r="J29" t="s">
        <v>13597</v>
      </c>
    </row>
    <row r="30">
      <c r="A30" s="5" t="s">
        <v>744</v>
      </c>
      <c r="B30" t="s">
        <v>745</v>
      </c>
      <c r="C30" t="s">
        <v>13580</v>
      </c>
      <c r="D30" t="s">
        <v>13582</v>
      </c>
      <c r="E30" t="s">
        <v>1054</v>
      </c>
      <c r="F30" t="s">
        <v>13582</v>
      </c>
      <c r="G30" t="s">
        <v>13593</v>
      </c>
      <c r="H30" t="s">
        <v>13597</v>
      </c>
      <c r="I30" t="s">
        <v>13596</v>
      </c>
      <c r="J30" t="s">
        <v>13597</v>
      </c>
    </row>
    <row r="31">
      <c r="A31" s="5" t="s">
        <v>744</v>
      </c>
      <c r="B31" t="s">
        <v>748</v>
      </c>
      <c r="C31" t="s">
        <v>13610</v>
      </c>
      <c r="D31" t="s">
        <v>961</v>
      </c>
      <c r="E31" t="s">
        <v>13612</v>
      </c>
      <c r="F31" t="s">
        <v>13575</v>
      </c>
      <c r="G31" t="s">
        <v>13569</v>
      </c>
      <c r="H31" t="s">
        <v>13567</v>
      </c>
      <c r="I31" t="s">
        <v>13577</v>
      </c>
      <c r="J31" t="s">
        <v>13579</v>
      </c>
    </row>
    <row r="32">
      <c r="A32" s="5" t="s">
        <v>744</v>
      </c>
      <c r="B32" t="s">
        <v>750</v>
      </c>
      <c r="C32" t="s">
        <v>13589</v>
      </c>
      <c r="D32" t="s">
        <v>13636</v>
      </c>
      <c r="E32" t="s">
        <v>669</v>
      </c>
      <c r="F32" t="s">
        <v>13635</v>
      </c>
      <c r="G32" t="s">
        <v>13635</v>
      </c>
      <c r="H32" t="s">
        <v>669</v>
      </c>
      <c r="I32" t="s">
        <v>13602</v>
      </c>
      <c r="J32" t="s">
        <v>13642</v>
      </c>
    </row>
    <row r="33">
      <c r="A33" s="5" t="s">
        <v>752</v>
      </c>
      <c r="B33" t="s">
        <v>753</v>
      </c>
      <c r="C33" t="s">
        <v>13573</v>
      </c>
      <c r="D33" t="s">
        <v>13569</v>
      </c>
      <c r="E33" t="s">
        <v>13577</v>
      </c>
      <c r="F33" t="s">
        <v>1054</v>
      </c>
      <c r="G33" t="s">
        <v>13632</v>
      </c>
      <c r="H33" t="s">
        <v>13592</v>
      </c>
      <c r="I33" t="s">
        <v>1054</v>
      </c>
      <c r="J33" t="s">
        <v>13592</v>
      </c>
    </row>
    <row r="34">
      <c r="A34" s="5" t="s">
        <v>752</v>
      </c>
      <c r="B34" t="s">
        <v>756</v>
      </c>
      <c r="C34" t="s">
        <v>13642</v>
      </c>
      <c r="D34" t="s">
        <v>13598</v>
      </c>
      <c r="E34" t="s">
        <v>13587</v>
      </c>
      <c r="F34" t="s">
        <v>13590</v>
      </c>
      <c r="G34" t="s">
        <v>13635</v>
      </c>
      <c r="H34" t="s">
        <v>13641</v>
      </c>
      <c r="I34" t="s">
        <v>1173</v>
      </c>
      <c r="J34" t="s">
        <v>943</v>
      </c>
    </row>
    <row r="35">
      <c r="A35" s="5" t="s">
        <v>661</v>
      </c>
      <c r="B35" t="s">
        <v>661</v>
      </c>
      <c r="C35" t="s">
        <v>13567</v>
      </c>
      <c r="D35" t="s">
        <v>13574</v>
      </c>
      <c r="E35" t="s">
        <v>13573</v>
      </c>
      <c r="F35" t="s">
        <v>13573</v>
      </c>
      <c r="G35" t="s">
        <v>13574</v>
      </c>
      <c r="H35" t="s">
        <v>13580</v>
      </c>
      <c r="I35" t="s">
        <v>13580</v>
      </c>
      <c r="J35" t="s">
        <v>13592</v>
      </c>
    </row>
    <row r="37">
      <c r="A37" t="s">
        <v>427</v>
      </c>
    </row>
    <row r="38">
      <c r="A38" t="s">
        <v>13643</v>
      </c>
    </row>
    <row r="39">
      <c r="A39" t="s">
        <v>434</v>
      </c>
    </row>
    <row r="40">
      <c r="A40" t="s">
        <v>435</v>
      </c>
    </row>
    <row r="41">
      <c r="A41" t="s">
        <v>935</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157</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13610</v>
      </c>
      <c r="D5" t="s">
        <v>13611</v>
      </c>
      <c r="E5" t="s">
        <v>13612</v>
      </c>
      <c r="F5" t="s">
        <v>13574</v>
      </c>
      <c r="G5" t="s">
        <v>13575</v>
      </c>
      <c r="H5" t="s">
        <v>13568</v>
      </c>
      <c r="I5" t="s">
        <v>13592</v>
      </c>
      <c r="J5" t="s">
        <v>13666</v>
      </c>
    </row>
    <row r="6">
      <c r="A6" s="5" t="s">
        <v>662</v>
      </c>
      <c r="B6" t="s">
        <v>663</v>
      </c>
      <c r="C6" t="s">
        <v>13667</v>
      </c>
      <c r="D6" t="s">
        <v>13646</v>
      </c>
      <c r="E6" t="s">
        <v>13668</v>
      </c>
      <c r="F6" t="s">
        <v>943</v>
      </c>
      <c r="G6" t="s">
        <v>13646</v>
      </c>
      <c r="H6" t="s">
        <v>13590</v>
      </c>
      <c r="I6" t="s">
        <v>921</v>
      </c>
      <c r="J6" t="s">
        <v>13566</v>
      </c>
    </row>
    <row r="7">
      <c r="A7" s="5" t="s">
        <v>664</v>
      </c>
      <c r="B7" t="s">
        <v>665</v>
      </c>
      <c r="C7" t="s">
        <v>13645</v>
      </c>
      <c r="D7" t="s">
        <v>943</v>
      </c>
      <c r="E7" t="s">
        <v>13641</v>
      </c>
      <c r="F7" t="s">
        <v>13610</v>
      </c>
      <c r="G7" t="s">
        <v>943</v>
      </c>
      <c r="H7" t="s">
        <v>13586</v>
      </c>
      <c r="I7" t="s">
        <v>13566</v>
      </c>
      <c r="J7" t="s">
        <v>13595</v>
      </c>
    </row>
    <row r="8">
      <c r="A8" s="5" t="s">
        <v>664</v>
      </c>
      <c r="B8" t="s">
        <v>668</v>
      </c>
      <c r="C8" t="s">
        <v>13669</v>
      </c>
      <c r="D8" t="s">
        <v>13626</v>
      </c>
      <c r="E8" t="s">
        <v>13601</v>
      </c>
      <c r="F8" t="s">
        <v>13635</v>
      </c>
      <c r="G8" t="s">
        <v>963</v>
      </c>
      <c r="H8" t="s">
        <v>793</v>
      </c>
      <c r="I8" t="s">
        <v>13611</v>
      </c>
      <c r="J8" t="s">
        <v>1173</v>
      </c>
    </row>
    <row r="9">
      <c r="A9" s="5" t="s">
        <v>671</v>
      </c>
      <c r="B9" t="s">
        <v>672</v>
      </c>
      <c r="C9" t="s">
        <v>13588</v>
      </c>
      <c r="D9" t="s">
        <v>13589</v>
      </c>
      <c r="E9" t="s">
        <v>1173</v>
      </c>
      <c r="F9" t="s">
        <v>13585</v>
      </c>
      <c r="G9" t="s">
        <v>13590</v>
      </c>
      <c r="H9" t="s">
        <v>962</v>
      </c>
      <c r="I9" t="s">
        <v>13591</v>
      </c>
      <c r="J9" t="s">
        <v>13576</v>
      </c>
    </row>
    <row r="10">
      <c r="A10" s="5" t="s">
        <v>671</v>
      </c>
      <c r="B10" t="s">
        <v>675</v>
      </c>
      <c r="C10" t="s">
        <v>382</v>
      </c>
      <c r="D10" t="s">
        <v>382</v>
      </c>
      <c r="E10" t="s">
        <v>382</v>
      </c>
      <c r="F10" t="s">
        <v>382</v>
      </c>
      <c r="G10" t="s">
        <v>382</v>
      </c>
      <c r="H10" t="s">
        <v>382</v>
      </c>
      <c r="I10" t="s">
        <v>382</v>
      </c>
      <c r="J10" t="s">
        <v>382</v>
      </c>
    </row>
    <row r="11">
      <c r="A11" s="5" t="s">
        <v>678</v>
      </c>
      <c r="B11" t="s">
        <v>679</v>
      </c>
      <c r="C11" t="s">
        <v>13583</v>
      </c>
      <c r="D11" t="s">
        <v>13612</v>
      </c>
      <c r="E11" t="s">
        <v>13583</v>
      </c>
      <c r="F11" t="s">
        <v>13579</v>
      </c>
      <c r="G11" t="s">
        <v>13584</v>
      </c>
      <c r="H11" t="s">
        <v>13567</v>
      </c>
      <c r="I11" t="s">
        <v>13595</v>
      </c>
      <c r="J11" t="s">
        <v>13633</v>
      </c>
    </row>
    <row r="12">
      <c r="A12" s="5" t="s">
        <v>678</v>
      </c>
      <c r="B12" t="s">
        <v>684</v>
      </c>
      <c r="C12" t="s">
        <v>13625</v>
      </c>
      <c r="D12" t="s">
        <v>13670</v>
      </c>
      <c r="E12" t="s">
        <v>13645</v>
      </c>
      <c r="F12" t="s">
        <v>13583</v>
      </c>
      <c r="G12" t="s">
        <v>13602</v>
      </c>
      <c r="H12" t="s">
        <v>943</v>
      </c>
      <c r="I12" t="s">
        <v>13644</v>
      </c>
      <c r="J12" t="s">
        <v>13612</v>
      </c>
    </row>
    <row r="13">
      <c r="A13" s="5" t="s">
        <v>686</v>
      </c>
      <c r="B13" t="s">
        <v>687</v>
      </c>
      <c r="C13" t="s">
        <v>965</v>
      </c>
      <c r="D13" t="s">
        <v>921</v>
      </c>
      <c r="E13" t="s">
        <v>13587</v>
      </c>
      <c r="F13" t="s">
        <v>13595</v>
      </c>
      <c r="G13" t="s">
        <v>13610</v>
      </c>
      <c r="H13" t="s">
        <v>13575</v>
      </c>
      <c r="I13" t="s">
        <v>13570</v>
      </c>
      <c r="J13" t="s">
        <v>13597</v>
      </c>
    </row>
    <row r="14">
      <c r="A14" s="5" t="s">
        <v>686</v>
      </c>
      <c r="B14" t="s">
        <v>690</v>
      </c>
      <c r="C14" t="s">
        <v>13626</v>
      </c>
      <c r="D14" t="s">
        <v>13587</v>
      </c>
      <c r="E14" t="s">
        <v>1041</v>
      </c>
      <c r="F14" t="s">
        <v>13642</v>
      </c>
      <c r="G14" t="s">
        <v>799</v>
      </c>
      <c r="H14" t="s">
        <v>13635</v>
      </c>
      <c r="I14" t="s">
        <v>13600</v>
      </c>
      <c r="J14" t="s">
        <v>13610</v>
      </c>
    </row>
    <row r="15">
      <c r="A15" s="5" t="s">
        <v>686</v>
      </c>
      <c r="B15" t="s">
        <v>695</v>
      </c>
      <c r="C15" t="s">
        <v>13660</v>
      </c>
      <c r="D15" t="s">
        <v>13626</v>
      </c>
      <c r="E15" t="s">
        <v>795</v>
      </c>
      <c r="F15" t="s">
        <v>964</v>
      </c>
      <c r="G15" t="s">
        <v>13671</v>
      </c>
      <c r="H15" t="s">
        <v>13621</v>
      </c>
      <c r="I15" t="s">
        <v>13646</v>
      </c>
      <c r="J15" t="s">
        <v>13642</v>
      </c>
    </row>
    <row r="16">
      <c r="A16" s="5" t="s">
        <v>686</v>
      </c>
      <c r="B16" t="s">
        <v>697</v>
      </c>
      <c r="C16" t="s">
        <v>13672</v>
      </c>
      <c r="D16" t="s">
        <v>13646</v>
      </c>
      <c r="E16" t="s">
        <v>965</v>
      </c>
      <c r="F16" t="s">
        <v>795</v>
      </c>
      <c r="G16" t="s">
        <v>13673</v>
      </c>
      <c r="H16" t="s">
        <v>13642</v>
      </c>
      <c r="I16" t="s">
        <v>13674</v>
      </c>
      <c r="J16" t="s">
        <v>13626</v>
      </c>
    </row>
    <row r="17">
      <c r="A17" s="5" t="s">
        <v>700</v>
      </c>
      <c r="B17" t="s">
        <v>701</v>
      </c>
      <c r="C17" t="s">
        <v>13607</v>
      </c>
      <c r="D17" t="s">
        <v>850</v>
      </c>
      <c r="E17" t="s">
        <v>994</v>
      </c>
      <c r="F17" t="s">
        <v>1149</v>
      </c>
      <c r="G17" t="s">
        <v>13675</v>
      </c>
      <c r="H17" t="s">
        <v>936</v>
      </c>
      <c r="I17" t="s">
        <v>1119</v>
      </c>
      <c r="J17" t="s">
        <v>796</v>
      </c>
    </row>
    <row r="18">
      <c r="A18" s="5" t="s">
        <v>700</v>
      </c>
      <c r="B18" t="s">
        <v>704</v>
      </c>
      <c r="C18" t="s">
        <v>13661</v>
      </c>
      <c r="D18" t="s">
        <v>13676</v>
      </c>
      <c r="E18" t="s">
        <v>13671</v>
      </c>
      <c r="F18" t="s">
        <v>13668</v>
      </c>
      <c r="G18" t="s">
        <v>13661</v>
      </c>
      <c r="H18" t="s">
        <v>13671</v>
      </c>
      <c r="I18" t="s">
        <v>794</v>
      </c>
      <c r="J18" t="s">
        <v>13677</v>
      </c>
    </row>
    <row r="19">
      <c r="A19" s="5" t="s">
        <v>706</v>
      </c>
      <c r="B19" t="s">
        <v>707</v>
      </c>
      <c r="C19" t="s">
        <v>967</v>
      </c>
      <c r="D19" t="s">
        <v>13603</v>
      </c>
      <c r="E19" t="s">
        <v>13645</v>
      </c>
      <c r="F19" t="s">
        <v>13635</v>
      </c>
      <c r="G19" t="s">
        <v>13626</v>
      </c>
      <c r="H19" t="s">
        <v>13672</v>
      </c>
      <c r="I19" t="s">
        <v>13600</v>
      </c>
      <c r="J19" t="s">
        <v>13599</v>
      </c>
    </row>
    <row r="20">
      <c r="A20" s="5" t="s">
        <v>706</v>
      </c>
      <c r="B20" t="s">
        <v>711</v>
      </c>
      <c r="C20" t="s">
        <v>13616</v>
      </c>
      <c r="D20" t="s">
        <v>13574</v>
      </c>
      <c r="E20" t="s">
        <v>13575</v>
      </c>
      <c r="F20" t="s">
        <v>13627</v>
      </c>
      <c r="G20" t="s">
        <v>13614</v>
      </c>
      <c r="H20" t="s">
        <v>13652</v>
      </c>
      <c r="I20" t="s">
        <v>13678</v>
      </c>
      <c r="J20" t="s">
        <v>13679</v>
      </c>
    </row>
    <row r="21">
      <c r="A21" s="5" t="s">
        <v>714</v>
      </c>
      <c r="B21" t="s">
        <v>715</v>
      </c>
      <c r="C21" t="s">
        <v>1119</v>
      </c>
      <c r="D21" t="s">
        <v>13680</v>
      </c>
      <c r="E21" t="s">
        <v>13607</v>
      </c>
      <c r="F21" t="s">
        <v>13607</v>
      </c>
      <c r="G21" t="s">
        <v>1143</v>
      </c>
      <c r="H21" t="s">
        <v>962</v>
      </c>
      <c r="I21" t="s">
        <v>13573</v>
      </c>
      <c r="J21" t="s">
        <v>13595</v>
      </c>
    </row>
    <row r="22">
      <c r="A22" s="5" t="s">
        <v>714</v>
      </c>
      <c r="B22" t="s">
        <v>718</v>
      </c>
      <c r="C22" t="s">
        <v>13672</v>
      </c>
      <c r="D22" t="s">
        <v>943</v>
      </c>
      <c r="E22" t="s">
        <v>669</v>
      </c>
      <c r="F22" t="s">
        <v>13611</v>
      </c>
      <c r="G22" t="s">
        <v>793</v>
      </c>
      <c r="H22" t="s">
        <v>962</v>
      </c>
      <c r="I22" t="s">
        <v>13681</v>
      </c>
      <c r="J22" t="s">
        <v>13576</v>
      </c>
    </row>
    <row r="23">
      <c r="A23" s="5" t="s">
        <v>721</v>
      </c>
      <c r="B23" t="s">
        <v>722</v>
      </c>
      <c r="C23" t="s">
        <v>13661</v>
      </c>
      <c r="D23" t="s">
        <v>13673</v>
      </c>
      <c r="E23" t="s">
        <v>13661</v>
      </c>
      <c r="F23" t="s">
        <v>13670</v>
      </c>
      <c r="G23" t="s">
        <v>13667</v>
      </c>
      <c r="H23" t="s">
        <v>13671</v>
      </c>
      <c r="I23" t="s">
        <v>13676</v>
      </c>
      <c r="J23" t="s">
        <v>13673</v>
      </c>
    </row>
    <row r="24">
      <c r="A24" s="5" t="s">
        <v>721</v>
      </c>
      <c r="B24" t="s">
        <v>724</v>
      </c>
      <c r="C24" t="s">
        <v>13596</v>
      </c>
      <c r="D24" t="s">
        <v>13682</v>
      </c>
      <c r="E24" t="s">
        <v>13571</v>
      </c>
      <c r="F24" t="s">
        <v>13663</v>
      </c>
      <c r="G24" t="s">
        <v>13683</v>
      </c>
      <c r="H24" t="s">
        <v>13628</v>
      </c>
      <c r="I24" t="s">
        <v>13678</v>
      </c>
      <c r="J24" t="s">
        <v>13684</v>
      </c>
    </row>
    <row r="25">
      <c r="A25" s="5" t="s">
        <v>725</v>
      </c>
      <c r="B25" t="s">
        <v>726</v>
      </c>
      <c r="C25" t="s">
        <v>13594</v>
      </c>
      <c r="D25" t="s">
        <v>13644</v>
      </c>
      <c r="E25" t="s">
        <v>13612</v>
      </c>
      <c r="F25" t="s">
        <v>13578</v>
      </c>
      <c r="G25" t="s">
        <v>13645</v>
      </c>
      <c r="H25" t="s">
        <v>963</v>
      </c>
      <c r="I25" t="s">
        <v>962</v>
      </c>
      <c r="J25" t="s">
        <v>13584</v>
      </c>
    </row>
    <row r="26">
      <c r="A26" s="5" t="s">
        <v>725</v>
      </c>
      <c r="B26" t="s">
        <v>730</v>
      </c>
      <c r="C26" t="s">
        <v>13575</v>
      </c>
      <c r="D26" t="s">
        <v>13586</v>
      </c>
      <c r="E26" t="s">
        <v>13569</v>
      </c>
      <c r="F26" t="s">
        <v>13581</v>
      </c>
      <c r="G26" t="s">
        <v>13573</v>
      </c>
      <c r="H26" t="s">
        <v>963</v>
      </c>
      <c r="I26" t="s">
        <v>13569</v>
      </c>
      <c r="J26" t="s">
        <v>1054</v>
      </c>
    </row>
    <row r="27">
      <c r="A27" s="5" t="s">
        <v>733</v>
      </c>
      <c r="B27" t="s">
        <v>734</v>
      </c>
      <c r="C27" t="s">
        <v>13620</v>
      </c>
      <c r="D27" t="s">
        <v>13658</v>
      </c>
      <c r="E27" t="s">
        <v>13685</v>
      </c>
      <c r="F27" t="s">
        <v>13585</v>
      </c>
      <c r="G27" t="s">
        <v>13641</v>
      </c>
      <c r="H27" t="s">
        <v>13645</v>
      </c>
      <c r="I27" t="s">
        <v>13686</v>
      </c>
      <c r="J27" t="s">
        <v>13677</v>
      </c>
    </row>
    <row r="28">
      <c r="A28" s="5" t="s">
        <v>733</v>
      </c>
      <c r="B28" t="s">
        <v>737</v>
      </c>
      <c r="C28" t="s">
        <v>13581</v>
      </c>
      <c r="D28" t="s">
        <v>13632</v>
      </c>
      <c r="E28" t="s">
        <v>13595</v>
      </c>
      <c r="F28" t="s">
        <v>13593</v>
      </c>
      <c r="G28" t="s">
        <v>13632</v>
      </c>
      <c r="H28" t="s">
        <v>13594</v>
      </c>
      <c r="I28" t="s">
        <v>13666</v>
      </c>
      <c r="J28" t="s">
        <v>13687</v>
      </c>
    </row>
    <row r="29">
      <c r="A29" s="5" t="s">
        <v>733</v>
      </c>
      <c r="B29" t="s">
        <v>741</v>
      </c>
      <c r="C29" t="s">
        <v>13584</v>
      </c>
      <c r="D29" t="s">
        <v>13583</v>
      </c>
      <c r="E29" t="s">
        <v>13594</v>
      </c>
      <c r="F29" t="s">
        <v>13594</v>
      </c>
      <c r="G29" t="s">
        <v>13594</v>
      </c>
      <c r="H29" t="s">
        <v>13567</v>
      </c>
      <c r="I29" t="s">
        <v>13570</v>
      </c>
      <c r="J29" t="s">
        <v>13639</v>
      </c>
    </row>
    <row r="30">
      <c r="A30" s="5" t="s">
        <v>744</v>
      </c>
      <c r="B30" t="s">
        <v>745</v>
      </c>
      <c r="C30" t="s">
        <v>13688</v>
      </c>
      <c r="D30" t="s">
        <v>13660</v>
      </c>
      <c r="E30" t="s">
        <v>13667</v>
      </c>
      <c r="F30" t="s">
        <v>13588</v>
      </c>
      <c r="G30" t="s">
        <v>13657</v>
      </c>
      <c r="H30" t="s">
        <v>13660</v>
      </c>
      <c r="I30" t="s">
        <v>797</v>
      </c>
      <c r="J30" t="s">
        <v>13685</v>
      </c>
    </row>
    <row r="31">
      <c r="A31" s="5" t="s">
        <v>744</v>
      </c>
      <c r="B31" t="s">
        <v>748</v>
      </c>
      <c r="C31" t="s">
        <v>13677</v>
      </c>
      <c r="D31" t="s">
        <v>13676</v>
      </c>
      <c r="E31" t="s">
        <v>13676</v>
      </c>
      <c r="F31" t="s">
        <v>13646</v>
      </c>
      <c r="G31" t="s">
        <v>13688</v>
      </c>
      <c r="H31" t="s">
        <v>13657</v>
      </c>
      <c r="I31" t="s">
        <v>13689</v>
      </c>
      <c r="J31" t="s">
        <v>13673</v>
      </c>
    </row>
    <row r="32">
      <c r="A32" s="5" t="s">
        <v>744</v>
      </c>
      <c r="B32" t="s">
        <v>750</v>
      </c>
      <c r="C32" t="s">
        <v>936</v>
      </c>
      <c r="D32" t="s">
        <v>795</v>
      </c>
      <c r="E32" t="s">
        <v>13622</v>
      </c>
      <c r="F32" t="s">
        <v>794</v>
      </c>
      <c r="G32" t="s">
        <v>13690</v>
      </c>
      <c r="H32" t="s">
        <v>13688</v>
      </c>
      <c r="I32" t="s">
        <v>13669</v>
      </c>
      <c r="J32" t="s">
        <v>13689</v>
      </c>
    </row>
    <row r="33">
      <c r="A33" s="5" t="s">
        <v>752</v>
      </c>
      <c r="B33" t="s">
        <v>753</v>
      </c>
      <c r="C33" t="s">
        <v>13657</v>
      </c>
      <c r="D33" t="s">
        <v>13674</v>
      </c>
      <c r="E33" t="s">
        <v>13676</v>
      </c>
      <c r="F33" t="s">
        <v>13646</v>
      </c>
      <c r="G33" t="s">
        <v>13673</v>
      </c>
      <c r="H33" t="s">
        <v>13658</v>
      </c>
      <c r="I33" t="s">
        <v>13667</v>
      </c>
      <c r="J33" t="s">
        <v>794</v>
      </c>
    </row>
    <row r="34">
      <c r="A34" s="5" t="s">
        <v>752</v>
      </c>
      <c r="B34" t="s">
        <v>756</v>
      </c>
      <c r="C34" t="s">
        <v>13691</v>
      </c>
      <c r="D34" t="s">
        <v>13645</v>
      </c>
      <c r="E34" t="s">
        <v>13623</v>
      </c>
      <c r="F34" t="s">
        <v>13670</v>
      </c>
      <c r="G34" t="s">
        <v>13690</v>
      </c>
      <c r="H34" t="s">
        <v>13646</v>
      </c>
      <c r="I34" t="s">
        <v>936</v>
      </c>
      <c r="J34" t="s">
        <v>13688</v>
      </c>
    </row>
    <row r="35">
      <c r="A35" s="5" t="s">
        <v>661</v>
      </c>
      <c r="B35" t="s">
        <v>661</v>
      </c>
      <c r="C35" t="s">
        <v>13588</v>
      </c>
      <c r="D35" t="s">
        <v>13589</v>
      </c>
      <c r="E35" t="s">
        <v>1173</v>
      </c>
      <c r="F35" t="s">
        <v>13585</v>
      </c>
      <c r="G35" t="s">
        <v>13590</v>
      </c>
      <c r="H35" t="s">
        <v>962</v>
      </c>
      <c r="I35" t="s">
        <v>13591</v>
      </c>
      <c r="J35" t="s">
        <v>13576</v>
      </c>
    </row>
    <row r="37">
      <c r="A37" t="s">
        <v>427</v>
      </c>
    </row>
    <row r="38">
      <c r="A38" t="s">
        <v>13643</v>
      </c>
    </row>
    <row r="39">
      <c r="A39" t="s">
        <v>434</v>
      </c>
    </row>
    <row r="40">
      <c r="A40" t="s">
        <v>435</v>
      </c>
    </row>
    <row r="41">
      <c r="A41" t="s">
        <v>942</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160</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13581</v>
      </c>
      <c r="D5" t="s">
        <v>13633</v>
      </c>
      <c r="E5" t="s">
        <v>13627</v>
      </c>
      <c r="F5" t="s">
        <v>13586</v>
      </c>
      <c r="G5" t="s">
        <v>13644</v>
      </c>
      <c r="H5" t="s">
        <v>13639</v>
      </c>
      <c r="I5" t="s">
        <v>13663</v>
      </c>
      <c r="J5" t="s">
        <v>13653</v>
      </c>
    </row>
    <row r="6">
      <c r="A6" s="5" t="s">
        <v>662</v>
      </c>
      <c r="B6" t="s">
        <v>663</v>
      </c>
      <c r="C6" t="s">
        <v>13582</v>
      </c>
      <c r="D6" t="s">
        <v>13596</v>
      </c>
      <c r="E6" t="s">
        <v>13638</v>
      </c>
      <c r="F6" t="s">
        <v>13575</v>
      </c>
      <c r="G6" t="s">
        <v>13612</v>
      </c>
      <c r="H6" t="s">
        <v>13592</v>
      </c>
      <c r="I6" t="s">
        <v>13593</v>
      </c>
      <c r="J6" t="s">
        <v>13663</v>
      </c>
    </row>
    <row r="7">
      <c r="A7" s="5" t="s">
        <v>664</v>
      </c>
      <c r="B7" t="s">
        <v>665</v>
      </c>
      <c r="C7" t="s">
        <v>13633</v>
      </c>
      <c r="D7" t="s">
        <v>13692</v>
      </c>
      <c r="E7" t="s">
        <v>13666</v>
      </c>
      <c r="F7" t="s">
        <v>13591</v>
      </c>
      <c r="G7" t="s">
        <v>13594</v>
      </c>
      <c r="H7" t="s">
        <v>13615</v>
      </c>
      <c r="I7" t="s">
        <v>13693</v>
      </c>
      <c r="J7" t="s">
        <v>13628</v>
      </c>
    </row>
    <row r="8">
      <c r="A8" s="5" t="s">
        <v>664</v>
      </c>
      <c r="B8" t="s">
        <v>668</v>
      </c>
      <c r="C8" t="s">
        <v>13635</v>
      </c>
      <c r="D8" t="s">
        <v>13612</v>
      </c>
      <c r="E8" t="s">
        <v>13594</v>
      </c>
      <c r="F8" t="s">
        <v>13681</v>
      </c>
      <c r="G8" t="s">
        <v>962</v>
      </c>
      <c r="H8" t="s">
        <v>13612</v>
      </c>
      <c r="I8" t="s">
        <v>13631</v>
      </c>
      <c r="J8" t="s">
        <v>13585</v>
      </c>
    </row>
    <row r="9">
      <c r="A9" s="5" t="s">
        <v>671</v>
      </c>
      <c r="B9" t="s">
        <v>672</v>
      </c>
      <c r="C9" t="s">
        <v>13637</v>
      </c>
      <c r="D9" t="s">
        <v>13596</v>
      </c>
      <c r="E9" t="s">
        <v>13592</v>
      </c>
      <c r="F9" t="s">
        <v>13597</v>
      </c>
      <c r="G9" t="s">
        <v>13637</v>
      </c>
      <c r="H9" t="s">
        <v>13638</v>
      </c>
      <c r="I9" t="s">
        <v>13663</v>
      </c>
      <c r="J9" t="s">
        <v>13687</v>
      </c>
    </row>
    <row r="10">
      <c r="A10" s="5" t="s">
        <v>671</v>
      </c>
      <c r="B10" t="s">
        <v>675</v>
      </c>
      <c r="C10" t="s">
        <v>13570</v>
      </c>
      <c r="D10" t="s">
        <v>13633</v>
      </c>
      <c r="E10" t="s">
        <v>13593</v>
      </c>
      <c r="F10" t="s">
        <v>13584</v>
      </c>
      <c r="G10" t="s">
        <v>13640</v>
      </c>
      <c r="H10" t="s">
        <v>13572</v>
      </c>
      <c r="I10" t="s">
        <v>13666</v>
      </c>
      <c r="J10" t="s">
        <v>13663</v>
      </c>
    </row>
    <row r="11">
      <c r="A11" s="5" t="s">
        <v>678</v>
      </c>
      <c r="B11" t="s">
        <v>679</v>
      </c>
      <c r="C11" t="s">
        <v>13572</v>
      </c>
      <c r="D11" t="s">
        <v>13639</v>
      </c>
      <c r="E11" t="s">
        <v>13638</v>
      </c>
      <c r="F11" t="s">
        <v>13611</v>
      </c>
      <c r="G11" t="s">
        <v>13631</v>
      </c>
      <c r="H11" t="s">
        <v>13692</v>
      </c>
      <c r="I11" t="s">
        <v>13653</v>
      </c>
      <c r="J11" t="s">
        <v>13687</v>
      </c>
    </row>
    <row r="12">
      <c r="A12" s="5" t="s">
        <v>678</v>
      </c>
      <c r="B12" t="s">
        <v>684</v>
      </c>
      <c r="C12" t="s">
        <v>1054</v>
      </c>
      <c r="D12" t="s">
        <v>13593</v>
      </c>
      <c r="E12" t="s">
        <v>13593</v>
      </c>
      <c r="F12" t="s">
        <v>13566</v>
      </c>
      <c r="G12" t="s">
        <v>13566</v>
      </c>
      <c r="H12" t="s">
        <v>13592</v>
      </c>
      <c r="I12" t="s">
        <v>13633</v>
      </c>
      <c r="J12" t="s">
        <v>13634</v>
      </c>
    </row>
    <row r="13">
      <c r="A13" s="5" t="s">
        <v>686</v>
      </c>
      <c r="B13" t="s">
        <v>687</v>
      </c>
      <c r="C13" t="s">
        <v>13651</v>
      </c>
      <c r="D13" t="s">
        <v>13694</v>
      </c>
      <c r="E13" t="s">
        <v>13687</v>
      </c>
      <c r="F13" t="s">
        <v>13567</v>
      </c>
      <c r="G13" t="s">
        <v>13567</v>
      </c>
      <c r="H13" t="s">
        <v>13655</v>
      </c>
      <c r="I13" t="s">
        <v>13664</v>
      </c>
      <c r="J13" t="s">
        <v>13664</v>
      </c>
    </row>
    <row r="14">
      <c r="A14" s="5" t="s">
        <v>686</v>
      </c>
      <c r="B14" t="s">
        <v>690</v>
      </c>
      <c r="C14" t="s">
        <v>13580</v>
      </c>
      <c r="D14" t="s">
        <v>13638</v>
      </c>
      <c r="E14" t="s">
        <v>13638</v>
      </c>
      <c r="F14" t="s">
        <v>13578</v>
      </c>
      <c r="G14" t="s">
        <v>13610</v>
      </c>
      <c r="H14" t="s">
        <v>13593</v>
      </c>
      <c r="I14" t="s">
        <v>13693</v>
      </c>
      <c r="J14" t="s">
        <v>13678</v>
      </c>
    </row>
    <row r="15">
      <c r="A15" s="5" t="s">
        <v>686</v>
      </c>
      <c r="B15" t="s">
        <v>695</v>
      </c>
      <c r="C15" t="s">
        <v>961</v>
      </c>
      <c r="D15" t="s">
        <v>13595</v>
      </c>
      <c r="E15" t="s">
        <v>13569</v>
      </c>
      <c r="F15" t="s">
        <v>13585</v>
      </c>
      <c r="G15" t="s">
        <v>13610</v>
      </c>
      <c r="H15" t="s">
        <v>13579</v>
      </c>
      <c r="I15" t="s">
        <v>13571</v>
      </c>
      <c r="J15" t="s">
        <v>13597</v>
      </c>
    </row>
    <row r="16">
      <c r="A16" s="5" t="s">
        <v>686</v>
      </c>
      <c r="B16" t="s">
        <v>697</v>
      </c>
      <c r="C16" t="s">
        <v>793</v>
      </c>
      <c r="D16" t="s">
        <v>13591</v>
      </c>
      <c r="E16" t="s">
        <v>13584</v>
      </c>
      <c r="F16" t="s">
        <v>793</v>
      </c>
      <c r="G16" t="s">
        <v>13590</v>
      </c>
      <c r="H16" t="s">
        <v>13584</v>
      </c>
      <c r="I16" t="s">
        <v>13635</v>
      </c>
      <c r="J16" t="s">
        <v>963</v>
      </c>
    </row>
    <row r="17">
      <c r="A17" s="5" t="s">
        <v>700</v>
      </c>
      <c r="B17" t="s">
        <v>701</v>
      </c>
      <c r="C17" t="s">
        <v>13649</v>
      </c>
      <c r="D17" t="s">
        <v>13695</v>
      </c>
      <c r="E17" t="s">
        <v>1055</v>
      </c>
      <c r="F17" t="s">
        <v>957</v>
      </c>
      <c r="G17" t="s">
        <v>13609</v>
      </c>
      <c r="H17" t="s">
        <v>1039</v>
      </c>
      <c r="I17" t="s">
        <v>13695</v>
      </c>
      <c r="J17" t="s">
        <v>13696</v>
      </c>
    </row>
    <row r="18">
      <c r="A18" s="5" t="s">
        <v>700</v>
      </c>
      <c r="B18" t="s">
        <v>704</v>
      </c>
      <c r="C18" t="s">
        <v>13681</v>
      </c>
      <c r="D18" t="s">
        <v>13573</v>
      </c>
      <c r="E18" t="s">
        <v>13567</v>
      </c>
      <c r="F18" t="s">
        <v>13591</v>
      </c>
      <c r="G18" t="s">
        <v>13568</v>
      </c>
      <c r="H18" t="s">
        <v>13612</v>
      </c>
      <c r="I18" t="s">
        <v>13681</v>
      </c>
      <c r="J18" t="s">
        <v>13566</v>
      </c>
    </row>
    <row r="19">
      <c r="A19" s="5" t="s">
        <v>706</v>
      </c>
      <c r="B19" t="s">
        <v>707</v>
      </c>
      <c r="C19" t="s">
        <v>961</v>
      </c>
      <c r="D19" t="s">
        <v>13581</v>
      </c>
      <c r="E19" t="s">
        <v>1054</v>
      </c>
      <c r="F19" t="s">
        <v>13681</v>
      </c>
      <c r="G19" t="s">
        <v>13681</v>
      </c>
      <c r="H19" t="s">
        <v>13612</v>
      </c>
      <c r="I19" t="s">
        <v>13578</v>
      </c>
      <c r="J19" t="s">
        <v>13637</v>
      </c>
    </row>
    <row r="20">
      <c r="A20" s="5" t="s">
        <v>706</v>
      </c>
      <c r="B20" t="s">
        <v>711</v>
      </c>
      <c r="C20" t="s">
        <v>13628</v>
      </c>
      <c r="D20" t="s">
        <v>13651</v>
      </c>
      <c r="E20" t="s">
        <v>13697</v>
      </c>
      <c r="F20" t="s">
        <v>13566</v>
      </c>
      <c r="G20" t="s">
        <v>13681</v>
      </c>
      <c r="H20" t="s">
        <v>13665</v>
      </c>
      <c r="I20" t="s">
        <v>13698</v>
      </c>
      <c r="J20" t="s">
        <v>13699</v>
      </c>
    </row>
    <row r="21">
      <c r="A21" s="5" t="s">
        <v>714</v>
      </c>
      <c r="B21" t="s">
        <v>715</v>
      </c>
      <c r="C21" t="s">
        <v>13700</v>
      </c>
      <c r="D21" t="s">
        <v>13659</v>
      </c>
      <c r="E21" t="s">
        <v>13604</v>
      </c>
      <c r="F21" t="s">
        <v>1174</v>
      </c>
      <c r="G21" t="s">
        <v>1049</v>
      </c>
      <c r="H21" t="s">
        <v>1174</v>
      </c>
      <c r="I21" t="s">
        <v>13673</v>
      </c>
      <c r="J21" t="s">
        <v>967</v>
      </c>
    </row>
    <row r="22">
      <c r="A22" s="5" t="s">
        <v>714</v>
      </c>
      <c r="B22" t="s">
        <v>718</v>
      </c>
      <c r="C22" t="s">
        <v>13572</v>
      </c>
      <c r="D22" t="s">
        <v>13666</v>
      </c>
      <c r="E22" t="s">
        <v>13639</v>
      </c>
      <c r="F22" t="s">
        <v>13568</v>
      </c>
      <c r="G22" t="s">
        <v>13612</v>
      </c>
      <c r="H22" t="s">
        <v>13666</v>
      </c>
      <c r="I22" t="s">
        <v>13652</v>
      </c>
      <c r="J22" t="s">
        <v>13687</v>
      </c>
    </row>
    <row r="23">
      <c r="A23" s="5" t="s">
        <v>721</v>
      </c>
      <c r="B23" t="s">
        <v>722</v>
      </c>
      <c r="C23" t="s">
        <v>13611</v>
      </c>
      <c r="D23" t="s">
        <v>13567</v>
      </c>
      <c r="E23" t="s">
        <v>13578</v>
      </c>
      <c r="F23" t="s">
        <v>13610</v>
      </c>
      <c r="G23" t="s">
        <v>13566</v>
      </c>
      <c r="H23" t="s">
        <v>13594</v>
      </c>
      <c r="I23" t="s">
        <v>13640</v>
      </c>
      <c r="J23" t="s">
        <v>13591</v>
      </c>
    </row>
    <row r="24">
      <c r="A24" s="5" t="s">
        <v>721</v>
      </c>
      <c r="B24" t="s">
        <v>724</v>
      </c>
      <c r="C24" t="s">
        <v>13701</v>
      </c>
      <c r="D24" t="s">
        <v>13693</v>
      </c>
      <c r="E24" t="s">
        <v>13613</v>
      </c>
      <c r="F24" t="s">
        <v>13591</v>
      </c>
      <c r="G24" t="s">
        <v>13586</v>
      </c>
      <c r="H24" t="s">
        <v>13665</v>
      </c>
      <c r="I24" t="s">
        <v>13698</v>
      </c>
      <c r="J24" t="s">
        <v>13679</v>
      </c>
    </row>
    <row r="25">
      <c r="A25" s="5" t="s">
        <v>725</v>
      </c>
      <c r="B25" t="s">
        <v>726</v>
      </c>
      <c r="C25" t="s">
        <v>13612</v>
      </c>
      <c r="D25" t="s">
        <v>13581</v>
      </c>
      <c r="E25" t="s">
        <v>13576</v>
      </c>
      <c r="F25" t="s">
        <v>13583</v>
      </c>
      <c r="G25" t="s">
        <v>13590</v>
      </c>
      <c r="H25" t="s">
        <v>13574</v>
      </c>
      <c r="I25" t="s">
        <v>13616</v>
      </c>
      <c r="J25" t="s">
        <v>13616</v>
      </c>
    </row>
    <row r="26">
      <c r="A26" s="5" t="s">
        <v>725</v>
      </c>
      <c r="B26" t="s">
        <v>730</v>
      </c>
      <c r="C26" t="s">
        <v>13616</v>
      </c>
      <c r="D26" t="s">
        <v>13692</v>
      </c>
      <c r="E26" t="s">
        <v>13692</v>
      </c>
      <c r="F26" t="s">
        <v>13585</v>
      </c>
      <c r="G26" t="s">
        <v>13585</v>
      </c>
      <c r="H26" t="s">
        <v>13663</v>
      </c>
      <c r="I26" t="s">
        <v>13663</v>
      </c>
      <c r="J26" t="s">
        <v>13697</v>
      </c>
    </row>
    <row r="27">
      <c r="A27" s="5" t="s">
        <v>733</v>
      </c>
      <c r="B27" t="s">
        <v>734</v>
      </c>
      <c r="C27" t="s">
        <v>13631</v>
      </c>
      <c r="D27" t="s">
        <v>13568</v>
      </c>
      <c r="E27" t="s">
        <v>13612</v>
      </c>
      <c r="F27" t="s">
        <v>13602</v>
      </c>
      <c r="G27" t="s">
        <v>13636</v>
      </c>
      <c r="H27" t="s">
        <v>13594</v>
      </c>
      <c r="I27" t="s">
        <v>13612</v>
      </c>
      <c r="J27" t="s">
        <v>13567</v>
      </c>
    </row>
    <row r="28">
      <c r="A28" s="5" t="s">
        <v>733</v>
      </c>
      <c r="B28" t="s">
        <v>737</v>
      </c>
      <c r="C28" t="s">
        <v>13581</v>
      </c>
      <c r="D28" t="s">
        <v>13682</v>
      </c>
      <c r="E28" t="s">
        <v>13596</v>
      </c>
      <c r="F28" t="s">
        <v>13640</v>
      </c>
      <c r="G28" t="s">
        <v>13585</v>
      </c>
      <c r="H28" t="s">
        <v>13666</v>
      </c>
      <c r="I28" t="s">
        <v>13662</v>
      </c>
      <c r="J28" t="s">
        <v>13702</v>
      </c>
    </row>
    <row r="29">
      <c r="A29" s="5" t="s">
        <v>733</v>
      </c>
      <c r="B29" t="s">
        <v>741</v>
      </c>
      <c r="C29" t="s">
        <v>13619</v>
      </c>
      <c r="D29" t="s">
        <v>13703</v>
      </c>
      <c r="E29" t="s">
        <v>13703</v>
      </c>
      <c r="F29" t="s">
        <v>13578</v>
      </c>
      <c r="G29" t="s">
        <v>963</v>
      </c>
      <c r="H29" t="s">
        <v>13704</v>
      </c>
      <c r="I29" t="s">
        <v>13704</v>
      </c>
      <c r="J29" t="s">
        <v>13699</v>
      </c>
    </row>
    <row r="30">
      <c r="A30" s="5" t="s">
        <v>744</v>
      </c>
      <c r="B30" t="s">
        <v>745</v>
      </c>
      <c r="C30" t="s">
        <v>13574</v>
      </c>
      <c r="D30" t="s">
        <v>13570</v>
      </c>
      <c r="E30" t="s">
        <v>1054</v>
      </c>
      <c r="F30" t="s">
        <v>961</v>
      </c>
      <c r="G30" t="s">
        <v>13567</v>
      </c>
      <c r="H30" t="s">
        <v>13579</v>
      </c>
      <c r="I30" t="s">
        <v>13567</v>
      </c>
      <c r="J30" t="s">
        <v>13567</v>
      </c>
    </row>
    <row r="31">
      <c r="A31" s="5" t="s">
        <v>744</v>
      </c>
      <c r="B31" t="s">
        <v>748</v>
      </c>
      <c r="C31" t="s">
        <v>13586</v>
      </c>
      <c r="D31" t="s">
        <v>13566</v>
      </c>
      <c r="E31" t="s">
        <v>13566</v>
      </c>
      <c r="F31" t="s">
        <v>13681</v>
      </c>
      <c r="G31" t="s">
        <v>13611</v>
      </c>
      <c r="H31" t="s">
        <v>13591</v>
      </c>
      <c r="I31" t="s">
        <v>13584</v>
      </c>
      <c r="J31" t="s">
        <v>13566</v>
      </c>
    </row>
    <row r="32">
      <c r="A32" s="5" t="s">
        <v>744</v>
      </c>
      <c r="B32" t="s">
        <v>750</v>
      </c>
      <c r="C32" t="s">
        <v>795</v>
      </c>
      <c r="D32" t="s">
        <v>13644</v>
      </c>
      <c r="E32" t="s">
        <v>962</v>
      </c>
      <c r="F32" t="s">
        <v>13587</v>
      </c>
      <c r="G32" t="s">
        <v>963</v>
      </c>
      <c r="H32" t="s">
        <v>13636</v>
      </c>
      <c r="I32" t="s">
        <v>13599</v>
      </c>
      <c r="J32" t="s">
        <v>669</v>
      </c>
    </row>
    <row r="33">
      <c r="A33" s="5" t="s">
        <v>752</v>
      </c>
      <c r="B33" t="s">
        <v>753</v>
      </c>
      <c r="C33" t="s">
        <v>13594</v>
      </c>
      <c r="D33" t="s">
        <v>13637</v>
      </c>
      <c r="E33" t="s">
        <v>13577</v>
      </c>
      <c r="F33" t="s">
        <v>13594</v>
      </c>
      <c r="G33" t="s">
        <v>13575</v>
      </c>
      <c r="H33" t="s">
        <v>961</v>
      </c>
      <c r="I33" t="s">
        <v>13594</v>
      </c>
      <c r="J33" t="s">
        <v>961</v>
      </c>
    </row>
    <row r="34">
      <c r="A34" s="5" t="s">
        <v>752</v>
      </c>
      <c r="B34" t="s">
        <v>756</v>
      </c>
      <c r="C34" t="s">
        <v>13600</v>
      </c>
      <c r="D34" t="s">
        <v>13641</v>
      </c>
      <c r="E34" t="s">
        <v>13583</v>
      </c>
      <c r="F34" t="s">
        <v>13598</v>
      </c>
      <c r="G34" t="s">
        <v>13587</v>
      </c>
      <c r="H34" t="s">
        <v>13636</v>
      </c>
      <c r="I34" t="s">
        <v>965</v>
      </c>
      <c r="J34" t="s">
        <v>13590</v>
      </c>
    </row>
    <row r="35">
      <c r="A35" s="5" t="s">
        <v>661</v>
      </c>
      <c r="B35" t="s">
        <v>661</v>
      </c>
      <c r="C35" t="s">
        <v>13632</v>
      </c>
      <c r="D35" t="s">
        <v>13596</v>
      </c>
      <c r="E35" t="s">
        <v>13627</v>
      </c>
      <c r="F35" t="s">
        <v>13610</v>
      </c>
      <c r="G35" t="s">
        <v>13681</v>
      </c>
      <c r="H35" t="s">
        <v>13572</v>
      </c>
      <c r="I35" t="s">
        <v>13682</v>
      </c>
      <c r="J35" t="s">
        <v>13652</v>
      </c>
    </row>
    <row r="37">
      <c r="A37" t="s">
        <v>427</v>
      </c>
    </row>
    <row r="38">
      <c r="A38" t="s">
        <v>13643</v>
      </c>
    </row>
    <row r="39">
      <c r="A39" t="s">
        <v>434</v>
      </c>
    </row>
    <row r="40">
      <c r="A40" t="s">
        <v>435</v>
      </c>
    </row>
    <row r="41">
      <c r="A41" t="s">
        <v>660</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162</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13580</v>
      </c>
      <c r="D5" t="s">
        <v>13593</v>
      </c>
      <c r="E5" t="s">
        <v>13638</v>
      </c>
      <c r="F5" t="s">
        <v>963</v>
      </c>
      <c r="G5" t="s">
        <v>13598</v>
      </c>
      <c r="H5" t="s">
        <v>13633</v>
      </c>
      <c r="I5" t="s">
        <v>13634</v>
      </c>
      <c r="J5" t="s">
        <v>13634</v>
      </c>
    </row>
    <row r="6">
      <c r="A6" s="5" t="s">
        <v>662</v>
      </c>
      <c r="B6" t="s">
        <v>663</v>
      </c>
      <c r="C6" t="s">
        <v>13627</v>
      </c>
      <c r="D6" t="s">
        <v>13639</v>
      </c>
      <c r="E6" t="s">
        <v>13633</v>
      </c>
      <c r="F6" t="s">
        <v>961</v>
      </c>
      <c r="G6" t="s">
        <v>13594</v>
      </c>
      <c r="H6" t="s">
        <v>13632</v>
      </c>
      <c r="I6" t="s">
        <v>13593</v>
      </c>
      <c r="J6" t="s">
        <v>13653</v>
      </c>
    </row>
    <row r="7">
      <c r="A7" s="5" t="s">
        <v>664</v>
      </c>
      <c r="B7" t="s">
        <v>665</v>
      </c>
      <c r="C7" t="s">
        <v>13639</v>
      </c>
      <c r="D7" t="s">
        <v>13683</v>
      </c>
      <c r="E7" t="s">
        <v>13682</v>
      </c>
      <c r="F7" t="s">
        <v>13584</v>
      </c>
      <c r="G7" t="s">
        <v>13591</v>
      </c>
      <c r="H7" t="s">
        <v>13615</v>
      </c>
      <c r="I7" t="s">
        <v>13694</v>
      </c>
      <c r="J7" t="s">
        <v>13701</v>
      </c>
    </row>
    <row r="8">
      <c r="A8" s="5" t="s">
        <v>664</v>
      </c>
      <c r="B8" t="s">
        <v>668</v>
      </c>
      <c r="C8" t="s">
        <v>921</v>
      </c>
      <c r="D8" t="s">
        <v>961</v>
      </c>
      <c r="E8" t="s">
        <v>961</v>
      </c>
      <c r="F8" t="s">
        <v>13681</v>
      </c>
      <c r="G8" t="s">
        <v>13636</v>
      </c>
      <c r="H8" t="s">
        <v>13566</v>
      </c>
      <c r="I8" t="s">
        <v>963</v>
      </c>
      <c r="J8" t="s">
        <v>13640</v>
      </c>
    </row>
    <row r="9">
      <c r="A9" s="5" t="s">
        <v>671</v>
      </c>
      <c r="B9" t="s">
        <v>672</v>
      </c>
      <c r="C9" t="s">
        <v>382</v>
      </c>
      <c r="D9" t="s">
        <v>382</v>
      </c>
      <c r="E9" t="s">
        <v>382</v>
      </c>
      <c r="F9" t="s">
        <v>382</v>
      </c>
      <c r="G9" t="s">
        <v>382</v>
      </c>
      <c r="H9" t="s">
        <v>382</v>
      </c>
      <c r="I9" t="s">
        <v>382</v>
      </c>
      <c r="J9" t="s">
        <v>382</v>
      </c>
    </row>
    <row r="10">
      <c r="A10" s="5" t="s">
        <v>671</v>
      </c>
      <c r="B10" t="s">
        <v>675</v>
      </c>
      <c r="C10" t="s">
        <v>13570</v>
      </c>
      <c r="D10" t="s">
        <v>13633</v>
      </c>
      <c r="E10" t="s">
        <v>13593</v>
      </c>
      <c r="F10" t="s">
        <v>13584</v>
      </c>
      <c r="G10" t="s">
        <v>13640</v>
      </c>
      <c r="H10" t="s">
        <v>13572</v>
      </c>
      <c r="I10" t="s">
        <v>13666</v>
      </c>
      <c r="J10" t="s">
        <v>13663</v>
      </c>
    </row>
    <row r="11">
      <c r="A11" s="5" t="s">
        <v>678</v>
      </c>
      <c r="B11" t="s">
        <v>679</v>
      </c>
      <c r="C11" t="s">
        <v>13572</v>
      </c>
      <c r="D11" t="s">
        <v>13639</v>
      </c>
      <c r="E11" t="s">
        <v>13627</v>
      </c>
      <c r="F11" t="s">
        <v>13644</v>
      </c>
      <c r="G11" t="s">
        <v>13583</v>
      </c>
      <c r="H11" t="s">
        <v>13682</v>
      </c>
      <c r="I11" t="s">
        <v>13662</v>
      </c>
      <c r="J11" t="s">
        <v>13702</v>
      </c>
    </row>
    <row r="12">
      <c r="A12" s="5" t="s">
        <v>678</v>
      </c>
      <c r="B12" t="s">
        <v>684</v>
      </c>
      <c r="C12" t="s">
        <v>13581</v>
      </c>
      <c r="D12" t="s">
        <v>13596</v>
      </c>
      <c r="E12" t="s">
        <v>13596</v>
      </c>
      <c r="F12" t="s">
        <v>13681</v>
      </c>
      <c r="G12" t="s">
        <v>13566</v>
      </c>
      <c r="H12" t="s">
        <v>13632</v>
      </c>
      <c r="I12" t="s">
        <v>13633</v>
      </c>
      <c r="J12" t="s">
        <v>13634</v>
      </c>
    </row>
    <row r="13">
      <c r="A13" s="5" t="s">
        <v>686</v>
      </c>
      <c r="B13" t="s">
        <v>687</v>
      </c>
      <c r="C13" t="s">
        <v>13687</v>
      </c>
      <c r="D13" t="s">
        <v>13651</v>
      </c>
      <c r="E13" t="s">
        <v>13613</v>
      </c>
      <c r="F13" t="s">
        <v>13568</v>
      </c>
      <c r="G13" t="s">
        <v>13567</v>
      </c>
      <c r="H13" t="s">
        <v>13654</v>
      </c>
      <c r="I13" t="s">
        <v>13655</v>
      </c>
      <c r="J13" t="s">
        <v>13705</v>
      </c>
    </row>
    <row r="14">
      <c r="A14" s="5" t="s">
        <v>686</v>
      </c>
      <c r="B14" t="s">
        <v>690</v>
      </c>
      <c r="C14" t="s">
        <v>13580</v>
      </c>
      <c r="D14" t="s">
        <v>13582</v>
      </c>
      <c r="E14" t="s">
        <v>13638</v>
      </c>
      <c r="F14" t="s">
        <v>13610</v>
      </c>
      <c r="G14" t="s">
        <v>13585</v>
      </c>
      <c r="H14" t="s">
        <v>13627</v>
      </c>
      <c r="I14" t="s">
        <v>13613</v>
      </c>
      <c r="J14" t="s">
        <v>13703</v>
      </c>
    </row>
    <row r="15">
      <c r="A15" s="5" t="s">
        <v>686</v>
      </c>
      <c r="B15" t="s">
        <v>695</v>
      </c>
      <c r="C15" t="s">
        <v>961</v>
      </c>
      <c r="D15" t="s">
        <v>13595</v>
      </c>
      <c r="E15" t="s">
        <v>13595</v>
      </c>
      <c r="F15" t="s">
        <v>13631</v>
      </c>
      <c r="G15" t="s">
        <v>13640</v>
      </c>
      <c r="H15" t="s">
        <v>13567</v>
      </c>
      <c r="I15" t="s">
        <v>13616</v>
      </c>
      <c r="J15" t="s">
        <v>13596</v>
      </c>
    </row>
    <row r="16">
      <c r="A16" s="5" t="s">
        <v>686</v>
      </c>
      <c r="B16" t="s">
        <v>697</v>
      </c>
      <c r="C16" t="s">
        <v>13590</v>
      </c>
      <c r="D16" t="s">
        <v>13610</v>
      </c>
      <c r="E16" t="s">
        <v>13584</v>
      </c>
      <c r="F16" t="s">
        <v>13590</v>
      </c>
      <c r="G16" t="s">
        <v>943</v>
      </c>
      <c r="H16" t="s">
        <v>13584</v>
      </c>
      <c r="I16" t="s">
        <v>921</v>
      </c>
      <c r="J16" t="s">
        <v>793</v>
      </c>
    </row>
    <row r="17">
      <c r="A17" s="5" t="s">
        <v>700</v>
      </c>
      <c r="B17" t="s">
        <v>701</v>
      </c>
      <c r="C17" t="s">
        <v>13695</v>
      </c>
      <c r="D17" t="s">
        <v>13706</v>
      </c>
      <c r="E17" t="s">
        <v>13707</v>
      </c>
      <c r="F17" t="s">
        <v>923</v>
      </c>
      <c r="G17" t="s">
        <v>13708</v>
      </c>
      <c r="H17" t="s">
        <v>1165</v>
      </c>
      <c r="I17" t="s">
        <v>13700</v>
      </c>
      <c r="J17" t="s">
        <v>13709</v>
      </c>
    </row>
    <row r="18">
      <c r="A18" s="5" t="s">
        <v>700</v>
      </c>
      <c r="B18" t="s">
        <v>704</v>
      </c>
      <c r="C18" t="s">
        <v>13611</v>
      </c>
      <c r="D18" t="s">
        <v>13573</v>
      </c>
      <c r="E18" t="s">
        <v>13573</v>
      </c>
      <c r="F18" t="s">
        <v>13566</v>
      </c>
      <c r="G18" t="s">
        <v>13612</v>
      </c>
      <c r="H18" t="s">
        <v>961</v>
      </c>
      <c r="I18" t="s">
        <v>13681</v>
      </c>
      <c r="J18" t="s">
        <v>13568</v>
      </c>
    </row>
    <row r="19">
      <c r="A19" s="5" t="s">
        <v>706</v>
      </c>
      <c r="B19" t="s">
        <v>707</v>
      </c>
      <c r="C19" t="s">
        <v>961</v>
      </c>
      <c r="D19" t="s">
        <v>1054</v>
      </c>
      <c r="E19" t="s">
        <v>13581</v>
      </c>
      <c r="F19" t="s">
        <v>13584</v>
      </c>
      <c r="G19" t="s">
        <v>13611</v>
      </c>
      <c r="H19" t="s">
        <v>13612</v>
      </c>
      <c r="I19" t="s">
        <v>13575</v>
      </c>
      <c r="J19" t="s">
        <v>13595</v>
      </c>
    </row>
    <row r="20">
      <c r="A20" s="5" t="s">
        <v>706</v>
      </c>
      <c r="B20" t="s">
        <v>711</v>
      </c>
      <c r="C20" t="s">
        <v>13628</v>
      </c>
      <c r="D20" t="s">
        <v>13694</v>
      </c>
      <c r="E20" t="s">
        <v>13710</v>
      </c>
      <c r="F20" t="s">
        <v>13611</v>
      </c>
      <c r="G20" t="s">
        <v>13631</v>
      </c>
      <c r="H20" t="s">
        <v>13711</v>
      </c>
      <c r="I20" t="s">
        <v>13712</v>
      </c>
      <c r="J20" t="s">
        <v>13630</v>
      </c>
    </row>
    <row r="21">
      <c r="A21" s="5" t="s">
        <v>714</v>
      </c>
      <c r="B21" t="s">
        <v>715</v>
      </c>
      <c r="C21" t="s">
        <v>13708</v>
      </c>
      <c r="D21" t="s">
        <v>13713</v>
      </c>
      <c r="E21" t="s">
        <v>13604</v>
      </c>
      <c r="F21" t="s">
        <v>13605</v>
      </c>
      <c r="G21" t="s">
        <v>13714</v>
      </c>
      <c r="H21" t="s">
        <v>13715</v>
      </c>
      <c r="I21" t="s">
        <v>13608</v>
      </c>
      <c r="J21" t="s">
        <v>13605</v>
      </c>
    </row>
    <row r="22">
      <c r="A22" s="5" t="s">
        <v>714</v>
      </c>
      <c r="B22" t="s">
        <v>718</v>
      </c>
      <c r="C22" t="s">
        <v>13638</v>
      </c>
      <c r="D22" t="s">
        <v>13666</v>
      </c>
      <c r="E22" t="s">
        <v>13597</v>
      </c>
      <c r="F22" t="s">
        <v>13610</v>
      </c>
      <c r="G22" t="s">
        <v>13594</v>
      </c>
      <c r="H22" t="s">
        <v>13682</v>
      </c>
      <c r="I22" t="s">
        <v>13652</v>
      </c>
      <c r="J22" t="s">
        <v>13687</v>
      </c>
    </row>
    <row r="23">
      <c r="A23" s="5" t="s">
        <v>721</v>
      </c>
      <c r="B23" t="s">
        <v>722</v>
      </c>
      <c r="C23" t="s">
        <v>13640</v>
      </c>
      <c r="D23" t="s">
        <v>13567</v>
      </c>
      <c r="E23" t="s">
        <v>13575</v>
      </c>
      <c r="F23" t="s">
        <v>13610</v>
      </c>
      <c r="G23" t="s">
        <v>13594</v>
      </c>
      <c r="H23" t="s">
        <v>13568</v>
      </c>
      <c r="I23" t="s">
        <v>13611</v>
      </c>
      <c r="J23" t="s">
        <v>13566</v>
      </c>
    </row>
    <row r="24">
      <c r="A24" s="5" t="s">
        <v>721</v>
      </c>
      <c r="B24" t="s">
        <v>724</v>
      </c>
      <c r="C24" t="s">
        <v>13703</v>
      </c>
      <c r="D24" t="s">
        <v>13716</v>
      </c>
      <c r="E24" t="s">
        <v>13687</v>
      </c>
      <c r="F24" t="s">
        <v>13586</v>
      </c>
      <c r="G24" t="s">
        <v>13635</v>
      </c>
      <c r="H24" t="s">
        <v>13717</v>
      </c>
      <c r="I24" t="s">
        <v>13712</v>
      </c>
      <c r="J24" t="s">
        <v>13684</v>
      </c>
    </row>
    <row r="25">
      <c r="A25" s="5" t="s">
        <v>725</v>
      </c>
      <c r="B25" t="s">
        <v>726</v>
      </c>
      <c r="C25" t="s">
        <v>13594</v>
      </c>
      <c r="D25" t="s">
        <v>1054</v>
      </c>
      <c r="E25" t="s">
        <v>13577</v>
      </c>
      <c r="F25" t="s">
        <v>13590</v>
      </c>
      <c r="G25" t="s">
        <v>669</v>
      </c>
      <c r="H25" t="s">
        <v>13569</v>
      </c>
      <c r="I25" t="s">
        <v>13616</v>
      </c>
      <c r="J25" t="s">
        <v>13582</v>
      </c>
    </row>
    <row r="26">
      <c r="A26" s="5" t="s">
        <v>725</v>
      </c>
      <c r="B26" t="s">
        <v>730</v>
      </c>
      <c r="C26" t="s">
        <v>13571</v>
      </c>
      <c r="D26" t="s">
        <v>13683</v>
      </c>
      <c r="E26" t="s">
        <v>13683</v>
      </c>
      <c r="F26" t="s">
        <v>962</v>
      </c>
      <c r="G26" t="s">
        <v>13586</v>
      </c>
      <c r="H26" t="s">
        <v>13663</v>
      </c>
      <c r="I26" t="s">
        <v>13663</v>
      </c>
      <c r="J26" t="s">
        <v>13697</v>
      </c>
    </row>
    <row r="27">
      <c r="A27" s="5" t="s">
        <v>733</v>
      </c>
      <c r="B27" t="s">
        <v>734</v>
      </c>
      <c r="C27" t="s">
        <v>13631</v>
      </c>
      <c r="D27" t="s">
        <v>13568</v>
      </c>
      <c r="E27" t="s">
        <v>13568</v>
      </c>
      <c r="F27" t="s">
        <v>1041</v>
      </c>
      <c r="G27" t="s">
        <v>13636</v>
      </c>
      <c r="H27" t="s">
        <v>13566</v>
      </c>
      <c r="I27" t="s">
        <v>13612</v>
      </c>
      <c r="J27" t="s">
        <v>13567</v>
      </c>
    </row>
    <row r="28">
      <c r="A28" s="5" t="s">
        <v>733</v>
      </c>
      <c r="B28" t="s">
        <v>737</v>
      </c>
      <c r="C28" t="s">
        <v>1054</v>
      </c>
      <c r="D28" t="s">
        <v>13639</v>
      </c>
      <c r="E28" t="s">
        <v>13593</v>
      </c>
      <c r="F28" t="s">
        <v>13598</v>
      </c>
      <c r="G28" t="s">
        <v>13586</v>
      </c>
      <c r="H28" t="s">
        <v>13666</v>
      </c>
      <c r="I28" t="s">
        <v>13634</v>
      </c>
      <c r="J28" t="s">
        <v>13662</v>
      </c>
    </row>
    <row r="29">
      <c r="A29" s="5" t="s">
        <v>733</v>
      </c>
      <c r="B29" t="s">
        <v>741</v>
      </c>
      <c r="C29" t="s">
        <v>13705</v>
      </c>
      <c r="D29" t="s">
        <v>13718</v>
      </c>
      <c r="E29" t="s">
        <v>13718</v>
      </c>
      <c r="F29" t="s">
        <v>13681</v>
      </c>
      <c r="G29" t="s">
        <v>13587</v>
      </c>
      <c r="H29" t="s">
        <v>13698</v>
      </c>
      <c r="I29" t="s">
        <v>13719</v>
      </c>
      <c r="J29" t="s">
        <v>13630</v>
      </c>
    </row>
    <row r="30">
      <c r="A30" s="5" t="s">
        <v>744</v>
      </c>
      <c r="B30" t="s">
        <v>745</v>
      </c>
      <c r="C30" t="s">
        <v>13574</v>
      </c>
      <c r="D30" t="s">
        <v>13570</v>
      </c>
      <c r="E30" t="s">
        <v>13592</v>
      </c>
      <c r="F30" t="s">
        <v>961</v>
      </c>
      <c r="G30" t="s">
        <v>13573</v>
      </c>
      <c r="H30" t="s">
        <v>13574</v>
      </c>
      <c r="I30" t="s">
        <v>13577</v>
      </c>
      <c r="J30" t="s">
        <v>13567</v>
      </c>
    </row>
    <row r="31">
      <c r="A31" s="5" t="s">
        <v>744</v>
      </c>
      <c r="B31" t="s">
        <v>748</v>
      </c>
      <c r="C31" t="s">
        <v>13644</v>
      </c>
      <c r="D31" t="s">
        <v>13591</v>
      </c>
      <c r="E31" t="s">
        <v>13591</v>
      </c>
      <c r="F31" t="s">
        <v>13681</v>
      </c>
      <c r="G31" t="s">
        <v>13610</v>
      </c>
      <c r="H31" t="s">
        <v>13591</v>
      </c>
      <c r="I31" t="s">
        <v>13585</v>
      </c>
      <c r="J31" t="s">
        <v>13594</v>
      </c>
    </row>
    <row r="32">
      <c r="A32" s="5" t="s">
        <v>744</v>
      </c>
      <c r="B32" t="s">
        <v>750</v>
      </c>
      <c r="C32" t="s">
        <v>13670</v>
      </c>
      <c r="D32" t="s">
        <v>962</v>
      </c>
      <c r="E32" t="s">
        <v>13598</v>
      </c>
      <c r="F32" t="s">
        <v>13587</v>
      </c>
      <c r="G32" t="s">
        <v>13635</v>
      </c>
      <c r="H32" t="s">
        <v>13635</v>
      </c>
      <c r="I32" t="s">
        <v>13641</v>
      </c>
      <c r="J32" t="s">
        <v>13590</v>
      </c>
    </row>
    <row r="33">
      <c r="A33" s="5" t="s">
        <v>752</v>
      </c>
      <c r="B33" t="s">
        <v>753</v>
      </c>
      <c r="C33" t="s">
        <v>13594</v>
      </c>
      <c r="D33" t="s">
        <v>13637</v>
      </c>
      <c r="E33" t="s">
        <v>13574</v>
      </c>
      <c r="F33" t="s">
        <v>13566</v>
      </c>
      <c r="G33" t="s">
        <v>13575</v>
      </c>
      <c r="H33" t="s">
        <v>13578</v>
      </c>
      <c r="I33" t="s">
        <v>13594</v>
      </c>
      <c r="J33" t="s">
        <v>13578</v>
      </c>
    </row>
    <row r="34">
      <c r="A34" s="5" t="s">
        <v>752</v>
      </c>
      <c r="B34" t="s">
        <v>756</v>
      </c>
      <c r="C34" t="s">
        <v>1041</v>
      </c>
      <c r="D34" t="s">
        <v>1173</v>
      </c>
      <c r="E34" t="s">
        <v>13636</v>
      </c>
      <c r="F34" t="s">
        <v>13598</v>
      </c>
      <c r="G34" t="s">
        <v>13635</v>
      </c>
      <c r="H34" t="s">
        <v>13635</v>
      </c>
      <c r="I34" t="s">
        <v>965</v>
      </c>
      <c r="J34" t="s">
        <v>793</v>
      </c>
    </row>
    <row r="35">
      <c r="A35" s="5" t="s">
        <v>661</v>
      </c>
      <c r="B35" t="s">
        <v>661</v>
      </c>
      <c r="C35" t="s">
        <v>13570</v>
      </c>
      <c r="D35" t="s">
        <v>13633</v>
      </c>
      <c r="E35" t="s">
        <v>13593</v>
      </c>
      <c r="F35" t="s">
        <v>13584</v>
      </c>
      <c r="G35" t="s">
        <v>13640</v>
      </c>
      <c r="H35" t="s">
        <v>13572</v>
      </c>
      <c r="I35" t="s">
        <v>13666</v>
      </c>
      <c r="J35" t="s">
        <v>13663</v>
      </c>
    </row>
    <row r="37">
      <c r="A37" t="s">
        <v>427</v>
      </c>
    </row>
    <row r="38">
      <c r="A38" t="s">
        <v>13643</v>
      </c>
    </row>
    <row r="39">
      <c r="A39" t="s">
        <v>434</v>
      </c>
    </row>
    <row r="40">
      <c r="A40" t="s">
        <v>435</v>
      </c>
    </row>
    <row r="41">
      <c r="A41" t="s">
        <v>1050</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20.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19</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382</v>
      </c>
      <c r="B5" t="s">
        <v>397</v>
      </c>
      <c r="C5" t="s">
        <v>416</v>
      </c>
      <c r="D5" t="s">
        <v>417</v>
      </c>
      <c r="E5" t="s">
        <v>418</v>
      </c>
      <c r="F5" t="s">
        <v>419</v>
      </c>
      <c r="G5" t="s">
        <v>420</v>
      </c>
      <c r="H5" t="s">
        <v>408</v>
      </c>
    </row>
    <row r="6">
      <c r="A6" s="5" t="s">
        <v>382</v>
      </c>
      <c r="B6" t="s">
        <v>404</v>
      </c>
      <c r="C6" t="s">
        <v>421</v>
      </c>
      <c r="D6" t="s">
        <v>422</v>
      </c>
      <c r="E6" t="s">
        <v>423</v>
      </c>
      <c r="F6" t="s">
        <v>424</v>
      </c>
      <c r="G6" t="s">
        <v>425</v>
      </c>
      <c r="H6" t="s">
        <v>426</v>
      </c>
    </row>
    <row r="7">
      <c r="A7" s="5" t="s">
        <v>382</v>
      </c>
      <c r="B7" t="s">
        <v>661</v>
      </c>
      <c r="C7" t="s">
        <v>411</v>
      </c>
      <c r="D7" t="s">
        <v>412</v>
      </c>
      <c r="E7" t="s">
        <v>395</v>
      </c>
      <c r="F7" t="s">
        <v>413</v>
      </c>
      <c r="G7" t="s">
        <v>414</v>
      </c>
      <c r="H7" t="s">
        <v>415</v>
      </c>
    </row>
    <row r="9">
      <c r="A9" t="s">
        <v>427</v>
      </c>
    </row>
    <row r="10">
      <c r="A10" t="s">
        <v>428</v>
      </c>
    </row>
    <row r="11">
      <c r="A11" t="s">
        <v>429</v>
      </c>
    </row>
    <row r="12">
      <c r="A12" t="s">
        <v>430</v>
      </c>
    </row>
    <row r="13">
      <c r="A13" t="s">
        <v>431</v>
      </c>
    </row>
    <row r="14">
      <c r="A14" t="s">
        <v>432</v>
      </c>
    </row>
    <row r="15">
      <c r="A15" t="s">
        <v>433</v>
      </c>
    </row>
    <row r="16">
      <c r="A16" t="s">
        <v>434</v>
      </c>
    </row>
    <row r="17">
      <c r="A17" t="s">
        <v>435</v>
      </c>
    </row>
    <row r="18">
      <c r="A18" t="s">
        <v>436</v>
      </c>
    </row>
    <row r="19">
      <c r="A19" t="s">
        <v>660</v>
      </c>
    </row>
    <row r="20">
      <c r="A20" t="s">
        <v>382</v>
      </c>
    </row>
    <row r="21">
      <c r="A21" t="s">
        <v>438</v>
      </c>
    </row>
    <row r="22">
      <c r="A22" t="s">
        <v>441</v>
      </c>
    </row>
    <row r="23">
      <c r="A23" t="s">
        <v>442</v>
      </c>
    </row>
  </sheetData>
  <mergeCells count="1">
    <mergeCell ref="A3:H3"/>
  </mergeCells>
  <pageMargins left="0.7" right="0.7" top="0.75" bottom="0.75" header="0.3" footer="0.3"/>
  <pageSetup paperSize="9" orientation="portrait" horizontalDpi="300" verticalDpi="300"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164</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13558</v>
      </c>
      <c r="D4" s="2" t="s">
        <v>13559</v>
      </c>
      <c r="E4" s="2" t="s">
        <v>13560</v>
      </c>
      <c r="F4" s="2" t="s">
        <v>13561</v>
      </c>
      <c r="G4" s="2" t="s">
        <v>13562</v>
      </c>
      <c r="H4" s="2" t="s">
        <v>13563</v>
      </c>
      <c r="I4" s="2" t="s">
        <v>13564</v>
      </c>
      <c r="J4" s="2" t="s">
        <v>13565</v>
      </c>
    </row>
    <row r="5">
      <c r="A5" s="5" t="s">
        <v>662</v>
      </c>
      <c r="B5" t="s">
        <v>397</v>
      </c>
      <c r="C5" t="s">
        <v>13682</v>
      </c>
      <c r="D5" t="s">
        <v>13701</v>
      </c>
      <c r="E5" t="s">
        <v>13697</v>
      </c>
      <c r="F5" t="s">
        <v>13617</v>
      </c>
      <c r="G5" t="s">
        <v>13580</v>
      </c>
      <c r="H5" t="s">
        <v>13694</v>
      </c>
      <c r="I5" t="s">
        <v>13654</v>
      </c>
      <c r="J5" t="s">
        <v>13720</v>
      </c>
    </row>
    <row r="6">
      <c r="A6" s="5" t="s">
        <v>662</v>
      </c>
      <c r="B6" t="s">
        <v>663</v>
      </c>
      <c r="C6" t="s">
        <v>13594</v>
      </c>
      <c r="D6" t="s">
        <v>13637</v>
      </c>
      <c r="E6" t="s">
        <v>961</v>
      </c>
      <c r="F6" t="s">
        <v>13632</v>
      </c>
      <c r="G6" t="s">
        <v>13576</v>
      </c>
      <c r="H6" t="s">
        <v>13574</v>
      </c>
      <c r="I6" t="s">
        <v>13627</v>
      </c>
      <c r="J6" t="s">
        <v>13633</v>
      </c>
    </row>
    <row r="7">
      <c r="A7" s="5" t="s">
        <v>664</v>
      </c>
      <c r="B7" t="s">
        <v>665</v>
      </c>
      <c r="C7" t="s">
        <v>13616</v>
      </c>
      <c r="D7" t="s">
        <v>13710</v>
      </c>
      <c r="E7" t="s">
        <v>13596</v>
      </c>
      <c r="F7" t="s">
        <v>13613</v>
      </c>
      <c r="G7" t="s">
        <v>13637</v>
      </c>
      <c r="H7" t="s">
        <v>13597</v>
      </c>
      <c r="I7" t="s">
        <v>13717</v>
      </c>
      <c r="J7" t="s">
        <v>13717</v>
      </c>
    </row>
    <row r="8">
      <c r="A8" s="5" t="s">
        <v>664</v>
      </c>
      <c r="B8" t="s">
        <v>668</v>
      </c>
      <c r="C8" t="s">
        <v>13640</v>
      </c>
      <c r="D8" t="s">
        <v>13584</v>
      </c>
      <c r="E8" t="s">
        <v>963</v>
      </c>
      <c r="F8" t="s">
        <v>13566</v>
      </c>
      <c r="G8" t="s">
        <v>13580</v>
      </c>
      <c r="H8" t="s">
        <v>13592</v>
      </c>
      <c r="I8" t="s">
        <v>13574</v>
      </c>
      <c r="J8" t="s">
        <v>13636</v>
      </c>
    </row>
    <row r="9">
      <c r="A9" s="5" t="s">
        <v>671</v>
      </c>
      <c r="B9" t="s">
        <v>672</v>
      </c>
      <c r="C9" t="s">
        <v>13637</v>
      </c>
      <c r="D9" t="s">
        <v>13596</v>
      </c>
      <c r="E9" t="s">
        <v>13592</v>
      </c>
      <c r="F9" t="s">
        <v>13597</v>
      </c>
      <c r="G9" t="s">
        <v>13637</v>
      </c>
      <c r="H9" t="s">
        <v>13638</v>
      </c>
      <c r="I9" t="s">
        <v>13663</v>
      </c>
      <c r="J9" t="s">
        <v>13687</v>
      </c>
    </row>
    <row r="10">
      <c r="A10" s="5" t="s">
        <v>671</v>
      </c>
      <c r="B10" t="s">
        <v>675</v>
      </c>
      <c r="C10" t="s">
        <v>382</v>
      </c>
      <c r="D10" t="s">
        <v>382</v>
      </c>
      <c r="E10" t="s">
        <v>382</v>
      </c>
      <c r="F10" t="s">
        <v>382</v>
      </c>
      <c r="G10" t="s">
        <v>382</v>
      </c>
      <c r="H10" t="s">
        <v>382</v>
      </c>
      <c r="I10" t="s">
        <v>382</v>
      </c>
      <c r="J10" t="s">
        <v>382</v>
      </c>
    </row>
    <row r="11">
      <c r="A11" s="5" t="s">
        <v>678</v>
      </c>
      <c r="B11" t="s">
        <v>679</v>
      </c>
      <c r="C11" t="s">
        <v>13581</v>
      </c>
      <c r="D11" t="s">
        <v>13615</v>
      </c>
      <c r="E11" t="s">
        <v>13570</v>
      </c>
      <c r="F11" t="s">
        <v>13634</v>
      </c>
      <c r="G11" t="s">
        <v>13638</v>
      </c>
      <c r="H11" t="s">
        <v>13701</v>
      </c>
      <c r="I11" t="s">
        <v>13629</v>
      </c>
      <c r="J11" t="s">
        <v>13654</v>
      </c>
    </row>
    <row r="12">
      <c r="A12" s="5" t="s">
        <v>678</v>
      </c>
      <c r="B12" t="s">
        <v>684</v>
      </c>
      <c r="C12" t="s">
        <v>13579</v>
      </c>
      <c r="D12" t="s">
        <v>13571</v>
      </c>
      <c r="E12" t="s">
        <v>13581</v>
      </c>
      <c r="F12" t="s">
        <v>13639</v>
      </c>
      <c r="G12" t="s">
        <v>13575</v>
      </c>
      <c r="H12" t="s">
        <v>13579</v>
      </c>
      <c r="I12" t="s">
        <v>13627</v>
      </c>
      <c r="J12" t="s">
        <v>13614</v>
      </c>
    </row>
    <row r="13">
      <c r="A13" s="5" t="s">
        <v>686</v>
      </c>
      <c r="B13" t="s">
        <v>687</v>
      </c>
      <c r="C13" t="s">
        <v>13629</v>
      </c>
      <c r="D13" t="s">
        <v>13684</v>
      </c>
      <c r="E13" t="s">
        <v>13654</v>
      </c>
      <c r="F13" t="s">
        <v>13630</v>
      </c>
      <c r="G13" t="s">
        <v>13569</v>
      </c>
      <c r="H13" t="s">
        <v>13721</v>
      </c>
      <c r="I13" t="s">
        <v>13630</v>
      </c>
      <c r="J13" t="s">
        <v>13703</v>
      </c>
    </row>
    <row r="14">
      <c r="A14" s="5" t="s">
        <v>686</v>
      </c>
      <c r="B14" t="s">
        <v>690</v>
      </c>
      <c r="C14" t="s">
        <v>13581</v>
      </c>
      <c r="D14" t="s">
        <v>13614</v>
      </c>
      <c r="E14" t="s">
        <v>13582</v>
      </c>
      <c r="F14" t="s">
        <v>13718</v>
      </c>
      <c r="G14" t="s">
        <v>13662</v>
      </c>
      <c r="H14" t="s">
        <v>13653</v>
      </c>
      <c r="I14" t="s">
        <v>13722</v>
      </c>
      <c r="J14" t="s">
        <v>13712</v>
      </c>
    </row>
    <row r="15">
      <c r="A15" s="5" t="s">
        <v>686</v>
      </c>
      <c r="B15" t="s">
        <v>695</v>
      </c>
      <c r="C15" t="s">
        <v>13568</v>
      </c>
      <c r="D15" t="s">
        <v>13576</v>
      </c>
      <c r="E15" t="s">
        <v>13611</v>
      </c>
      <c r="F15" t="s">
        <v>13681</v>
      </c>
      <c r="G15" t="s">
        <v>13580</v>
      </c>
      <c r="H15" t="s">
        <v>13638</v>
      </c>
      <c r="I15" t="s">
        <v>1054</v>
      </c>
      <c r="J15" t="s">
        <v>13652</v>
      </c>
    </row>
    <row r="16">
      <c r="A16" s="5" t="s">
        <v>686</v>
      </c>
      <c r="B16" t="s">
        <v>697</v>
      </c>
      <c r="C16" t="s">
        <v>13640</v>
      </c>
      <c r="D16" t="s">
        <v>13612</v>
      </c>
      <c r="E16" t="s">
        <v>13631</v>
      </c>
      <c r="F16" t="s">
        <v>13591</v>
      </c>
      <c r="G16" t="s">
        <v>13631</v>
      </c>
      <c r="H16" t="s">
        <v>13644</v>
      </c>
      <c r="I16" t="s">
        <v>13611</v>
      </c>
      <c r="J16" t="s">
        <v>13610</v>
      </c>
    </row>
    <row r="17">
      <c r="A17" s="5" t="s">
        <v>700</v>
      </c>
      <c r="B17" t="s">
        <v>701</v>
      </c>
      <c r="C17" t="s">
        <v>1039</v>
      </c>
      <c r="D17" t="s">
        <v>13723</v>
      </c>
      <c r="E17" t="s">
        <v>13695</v>
      </c>
      <c r="F17" t="s">
        <v>794</v>
      </c>
      <c r="G17" t="s">
        <v>581</v>
      </c>
      <c r="H17" t="s">
        <v>13686</v>
      </c>
      <c r="I17" t="s">
        <v>1027</v>
      </c>
      <c r="J17" t="s">
        <v>13724</v>
      </c>
    </row>
    <row r="18">
      <c r="A18" s="5" t="s">
        <v>700</v>
      </c>
      <c r="B18" t="s">
        <v>704</v>
      </c>
      <c r="C18" t="s">
        <v>13612</v>
      </c>
      <c r="D18" t="s">
        <v>13573</v>
      </c>
      <c r="E18" t="s">
        <v>13640</v>
      </c>
      <c r="F18" t="s">
        <v>13631</v>
      </c>
      <c r="G18" t="s">
        <v>13640</v>
      </c>
      <c r="H18" t="s">
        <v>13611</v>
      </c>
      <c r="I18" t="s">
        <v>13585</v>
      </c>
      <c r="J18" t="s">
        <v>13586</v>
      </c>
    </row>
    <row r="19">
      <c r="A19" s="5" t="s">
        <v>706</v>
      </c>
      <c r="B19" t="s">
        <v>707</v>
      </c>
      <c r="C19" t="s">
        <v>13575</v>
      </c>
      <c r="D19" t="s">
        <v>13638</v>
      </c>
      <c r="E19" t="s">
        <v>13576</v>
      </c>
      <c r="F19" t="s">
        <v>13616</v>
      </c>
      <c r="G19" t="s">
        <v>13594</v>
      </c>
      <c r="H19" t="s">
        <v>13612</v>
      </c>
      <c r="I19" t="s">
        <v>13566</v>
      </c>
      <c r="J19" t="s">
        <v>13574</v>
      </c>
    </row>
    <row r="20">
      <c r="A20" s="5" t="s">
        <v>706</v>
      </c>
      <c r="B20" t="s">
        <v>711</v>
      </c>
      <c r="C20" t="s">
        <v>13664</v>
      </c>
      <c r="D20" t="s">
        <v>13692</v>
      </c>
      <c r="E20" t="s">
        <v>13639</v>
      </c>
      <c r="F20" t="s">
        <v>13725</v>
      </c>
      <c r="G20" t="s">
        <v>13615</v>
      </c>
      <c r="H20" t="s">
        <v>13726</v>
      </c>
      <c r="I20" t="s">
        <v>13727</v>
      </c>
      <c r="J20" t="s">
        <v>13722</v>
      </c>
    </row>
    <row r="21">
      <c r="A21" s="5" t="s">
        <v>714</v>
      </c>
      <c r="B21" t="s">
        <v>715</v>
      </c>
      <c r="C21" t="s">
        <v>13588</v>
      </c>
      <c r="D21" t="s">
        <v>13728</v>
      </c>
      <c r="E21" t="s">
        <v>13605</v>
      </c>
      <c r="F21" t="s">
        <v>13713</v>
      </c>
      <c r="G21" t="s">
        <v>13729</v>
      </c>
      <c r="H21" t="s">
        <v>1041</v>
      </c>
      <c r="I21" t="s">
        <v>13614</v>
      </c>
      <c r="J21" t="s">
        <v>13701</v>
      </c>
    </row>
    <row r="22">
      <c r="A22" s="5" t="s">
        <v>714</v>
      </c>
      <c r="B22" t="s">
        <v>718</v>
      </c>
      <c r="C22" t="s">
        <v>13595</v>
      </c>
      <c r="D22" t="s">
        <v>13633</v>
      </c>
      <c r="E22" t="s">
        <v>13570</v>
      </c>
      <c r="F22" t="s">
        <v>13666</v>
      </c>
      <c r="G22" t="s">
        <v>13580</v>
      </c>
      <c r="H22" t="s">
        <v>13633</v>
      </c>
      <c r="I22" t="s">
        <v>13652</v>
      </c>
      <c r="J22" t="s">
        <v>13613</v>
      </c>
    </row>
    <row r="23">
      <c r="A23" s="5" t="s">
        <v>721</v>
      </c>
      <c r="B23" t="s">
        <v>722</v>
      </c>
      <c r="C23" t="s">
        <v>13568</v>
      </c>
      <c r="D23" t="s">
        <v>13575</v>
      </c>
      <c r="E23" t="s">
        <v>13584</v>
      </c>
      <c r="F23" t="s">
        <v>13631</v>
      </c>
      <c r="G23" t="s">
        <v>13585</v>
      </c>
      <c r="H23" t="s">
        <v>13611</v>
      </c>
      <c r="I23" t="s">
        <v>13586</v>
      </c>
      <c r="J23" t="s">
        <v>962</v>
      </c>
    </row>
    <row r="24">
      <c r="A24" s="5" t="s">
        <v>721</v>
      </c>
      <c r="B24" t="s">
        <v>724</v>
      </c>
      <c r="C24" t="s">
        <v>13615</v>
      </c>
      <c r="D24" t="s">
        <v>13618</v>
      </c>
      <c r="E24" t="s">
        <v>13614</v>
      </c>
      <c r="F24" t="s">
        <v>13664</v>
      </c>
      <c r="G24" t="s">
        <v>13652</v>
      </c>
      <c r="H24" t="s">
        <v>13730</v>
      </c>
      <c r="I24" t="s">
        <v>13731</v>
      </c>
      <c r="J24" t="s">
        <v>13704</v>
      </c>
    </row>
    <row r="25">
      <c r="A25" s="5" t="s">
        <v>725</v>
      </c>
      <c r="B25" t="s">
        <v>726</v>
      </c>
      <c r="C25" t="s">
        <v>13682</v>
      </c>
      <c r="D25" t="s">
        <v>13597</v>
      </c>
      <c r="E25" t="s">
        <v>13687</v>
      </c>
      <c r="F25" t="s">
        <v>13618</v>
      </c>
      <c r="G25" t="s">
        <v>13636</v>
      </c>
      <c r="H25" t="s">
        <v>13591</v>
      </c>
      <c r="I25" t="s">
        <v>13572</v>
      </c>
      <c r="J25" t="s">
        <v>13612</v>
      </c>
    </row>
    <row r="26">
      <c r="A26" s="5" t="s">
        <v>725</v>
      </c>
      <c r="B26" t="s">
        <v>730</v>
      </c>
      <c r="C26" t="s">
        <v>13702</v>
      </c>
      <c r="D26" t="s">
        <v>13651</v>
      </c>
      <c r="E26" t="s">
        <v>13652</v>
      </c>
      <c r="F26" t="s">
        <v>13694</v>
      </c>
      <c r="G26" t="s">
        <v>13692</v>
      </c>
      <c r="H26" t="s">
        <v>13639</v>
      </c>
      <c r="I26" t="s">
        <v>13593</v>
      </c>
      <c r="J26" t="s">
        <v>13687</v>
      </c>
    </row>
    <row r="27">
      <c r="A27" s="5" t="s">
        <v>733</v>
      </c>
      <c r="B27" t="s">
        <v>734</v>
      </c>
      <c r="C27" t="s">
        <v>13642</v>
      </c>
      <c r="D27" t="s">
        <v>961</v>
      </c>
      <c r="E27" t="s">
        <v>13596</v>
      </c>
      <c r="F27" t="s">
        <v>13591</v>
      </c>
      <c r="G27" t="s">
        <v>793</v>
      </c>
      <c r="H27" t="s">
        <v>13683</v>
      </c>
      <c r="I27" t="s">
        <v>13567</v>
      </c>
      <c r="J27" t="s">
        <v>13580</v>
      </c>
    </row>
    <row r="28">
      <c r="A28" s="5" t="s">
        <v>733</v>
      </c>
      <c r="B28" t="s">
        <v>737</v>
      </c>
      <c r="C28" t="s">
        <v>13663</v>
      </c>
      <c r="D28" t="s">
        <v>13654</v>
      </c>
      <c r="E28" t="s">
        <v>13697</v>
      </c>
      <c r="F28" t="s">
        <v>13617</v>
      </c>
      <c r="G28" t="s">
        <v>13570</v>
      </c>
      <c r="H28" t="s">
        <v>13683</v>
      </c>
      <c r="I28" t="s">
        <v>13678</v>
      </c>
      <c r="J28" t="s">
        <v>13722</v>
      </c>
    </row>
    <row r="29">
      <c r="A29" s="5" t="s">
        <v>733</v>
      </c>
      <c r="B29" t="s">
        <v>741</v>
      </c>
      <c r="C29" t="s">
        <v>13653</v>
      </c>
      <c r="D29" t="s">
        <v>13652</v>
      </c>
      <c r="E29" t="s">
        <v>13693</v>
      </c>
      <c r="F29" t="s">
        <v>13732</v>
      </c>
      <c r="G29" t="s">
        <v>13592</v>
      </c>
      <c r="H29" t="s">
        <v>13733</v>
      </c>
      <c r="I29" t="s">
        <v>13734</v>
      </c>
      <c r="J29" t="s">
        <v>13726</v>
      </c>
    </row>
    <row r="30">
      <c r="A30" s="5" t="s">
        <v>744</v>
      </c>
      <c r="B30" t="s">
        <v>745</v>
      </c>
      <c r="C30" t="s">
        <v>13579</v>
      </c>
      <c r="D30" t="s">
        <v>13592</v>
      </c>
      <c r="E30" t="s">
        <v>13591</v>
      </c>
      <c r="F30" t="s">
        <v>961</v>
      </c>
      <c r="G30" t="s">
        <v>13585</v>
      </c>
      <c r="H30" t="s">
        <v>963</v>
      </c>
      <c r="I30" t="s">
        <v>13635</v>
      </c>
      <c r="J30" t="s">
        <v>13612</v>
      </c>
    </row>
    <row r="31">
      <c r="A31" s="5" t="s">
        <v>744</v>
      </c>
      <c r="B31" t="s">
        <v>748</v>
      </c>
      <c r="C31" t="s">
        <v>13640</v>
      </c>
      <c r="D31" t="s">
        <v>13568</v>
      </c>
      <c r="E31" t="s">
        <v>13568</v>
      </c>
      <c r="F31" t="s">
        <v>13566</v>
      </c>
      <c r="G31" t="s">
        <v>13587</v>
      </c>
      <c r="H31" t="s">
        <v>13585</v>
      </c>
      <c r="I31" t="s">
        <v>13610</v>
      </c>
      <c r="J31" t="s">
        <v>962</v>
      </c>
    </row>
    <row r="32">
      <c r="A32" s="5" t="s">
        <v>744</v>
      </c>
      <c r="B32" t="s">
        <v>750</v>
      </c>
      <c r="C32" t="s">
        <v>13583</v>
      </c>
      <c r="D32" t="s">
        <v>13611</v>
      </c>
      <c r="E32" t="s">
        <v>13584</v>
      </c>
      <c r="F32" t="s">
        <v>13635</v>
      </c>
      <c r="G32" t="s">
        <v>13574</v>
      </c>
      <c r="H32" t="s">
        <v>963</v>
      </c>
      <c r="I32" t="s">
        <v>13658</v>
      </c>
      <c r="J32" t="s">
        <v>13589</v>
      </c>
    </row>
    <row r="33">
      <c r="A33" s="5" t="s">
        <v>752</v>
      </c>
      <c r="B33" t="s">
        <v>753</v>
      </c>
      <c r="C33" t="s">
        <v>13566</v>
      </c>
      <c r="D33" t="s">
        <v>13595</v>
      </c>
      <c r="E33" t="s">
        <v>13612</v>
      </c>
      <c r="F33" t="s">
        <v>961</v>
      </c>
      <c r="G33" t="s">
        <v>13568</v>
      </c>
      <c r="H33" t="s">
        <v>13631</v>
      </c>
      <c r="I33" t="s">
        <v>13566</v>
      </c>
      <c r="J33" t="s">
        <v>13591</v>
      </c>
    </row>
    <row r="34">
      <c r="A34" s="5" t="s">
        <v>752</v>
      </c>
      <c r="B34" t="s">
        <v>756</v>
      </c>
      <c r="C34" t="s">
        <v>13584</v>
      </c>
      <c r="D34" t="s">
        <v>13598</v>
      </c>
      <c r="E34" t="s">
        <v>13578</v>
      </c>
      <c r="F34" t="s">
        <v>921</v>
      </c>
      <c r="G34" t="s">
        <v>13668</v>
      </c>
      <c r="H34" t="s">
        <v>13584</v>
      </c>
      <c r="I34" t="s">
        <v>13602</v>
      </c>
      <c r="J34" t="s">
        <v>13646</v>
      </c>
    </row>
    <row r="35">
      <c r="A35" s="5" t="s">
        <v>661</v>
      </c>
      <c r="B35" t="s">
        <v>661</v>
      </c>
      <c r="C35" t="s">
        <v>13637</v>
      </c>
      <c r="D35" t="s">
        <v>13596</v>
      </c>
      <c r="E35" t="s">
        <v>13592</v>
      </c>
      <c r="F35" t="s">
        <v>13597</v>
      </c>
      <c r="G35" t="s">
        <v>13637</v>
      </c>
      <c r="H35" t="s">
        <v>13638</v>
      </c>
      <c r="I35" t="s">
        <v>13663</v>
      </c>
      <c r="J35" t="s">
        <v>13687</v>
      </c>
    </row>
    <row r="37">
      <c r="A37" t="s">
        <v>427</v>
      </c>
    </row>
    <row r="38">
      <c r="A38" t="s">
        <v>13643</v>
      </c>
    </row>
    <row r="39">
      <c r="A39" t="s">
        <v>434</v>
      </c>
    </row>
    <row r="40">
      <c r="A40" t="s">
        <v>435</v>
      </c>
    </row>
    <row r="41">
      <c r="A41" t="s">
        <v>1063</v>
      </c>
    </row>
    <row r="42">
      <c r="A42" t="s">
        <v>382</v>
      </c>
    </row>
    <row r="43">
      <c r="A43" t="s">
        <v>438</v>
      </c>
    </row>
    <row r="44">
      <c r="A44" t="s">
        <v>441</v>
      </c>
    </row>
    <row r="45">
      <c r="A45" t="s">
        <v>442</v>
      </c>
    </row>
    <row r="46">
      <c r="A46" t="s">
        <v>759</v>
      </c>
    </row>
    <row r="47">
      <c r="A47" t="s">
        <v>760</v>
      </c>
    </row>
    <row r="48">
      <c r="A48" t="s">
        <v>761</v>
      </c>
    </row>
    <row r="49">
      <c r="A49" t="s">
        <v>762</v>
      </c>
    </row>
    <row r="50">
      <c r="A50" t="s">
        <v>763</v>
      </c>
    </row>
    <row r="51">
      <c r="A51" t="s">
        <v>764</v>
      </c>
    </row>
    <row r="52">
      <c r="A52" t="s">
        <v>765</v>
      </c>
    </row>
    <row r="53">
      <c r="A53" t="s">
        <v>766</v>
      </c>
    </row>
    <row r="54">
      <c r="A54" t="s">
        <v>767</v>
      </c>
    </row>
    <row r="55">
      <c r="A55" t="s">
        <v>768</v>
      </c>
    </row>
    <row r="56">
      <c r="A56" t="s">
        <v>769</v>
      </c>
    </row>
    <row r="57">
      <c r="A57" t="s">
        <v>770</v>
      </c>
    </row>
    <row r="58">
      <c r="A58" t="s">
        <v>771</v>
      </c>
    </row>
    <row r="59">
      <c r="A59" t="s">
        <v>772</v>
      </c>
    </row>
    <row r="60">
      <c r="A60" t="s">
        <v>773</v>
      </c>
    </row>
    <row r="61">
      <c r="A61" t="s">
        <v>774</v>
      </c>
    </row>
    <row r="62">
      <c r="A62" t="s">
        <v>775</v>
      </c>
    </row>
    <row r="63">
      <c r="A63" t="s">
        <v>776</v>
      </c>
    </row>
    <row r="64">
      <c r="A64" t="s">
        <v>777</v>
      </c>
    </row>
    <row r="65">
      <c r="A65" t="s">
        <v>434</v>
      </c>
    </row>
    <row r="66">
      <c r="A66" t="s">
        <v>653</v>
      </c>
    </row>
    <row r="67">
      <c r="A67" t="s">
        <v>778</v>
      </c>
    </row>
    <row r="68">
      <c r="A68" t="s">
        <v>779</v>
      </c>
    </row>
    <row r="69">
      <c r="A69" t="s">
        <v>780</v>
      </c>
    </row>
    <row r="70">
      <c r="A70" t="s">
        <v>781</v>
      </c>
    </row>
    <row r="71">
      <c r="A71" t="s">
        <v>782</v>
      </c>
    </row>
    <row r="72">
      <c r="A72" t="s">
        <v>783</v>
      </c>
    </row>
  </sheetData>
  <mergeCells count="15">
    <mergeCell ref="A3:J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167</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13737</v>
      </c>
      <c r="D5" t="s">
        <v>13738</v>
      </c>
      <c r="E5" t="s">
        <v>13734</v>
      </c>
      <c r="F5" t="s">
        <v>13739</v>
      </c>
      <c r="G5" t="s">
        <v>13740</v>
      </c>
      <c r="H5" t="s">
        <v>13737</v>
      </c>
      <c r="I5" t="s">
        <v>382</v>
      </c>
      <c r="J5" t="s">
        <v>382</v>
      </c>
    </row>
    <row r="6">
      <c r="A6" s="5" t="s">
        <v>382</v>
      </c>
      <c r="B6" t="s">
        <v>13741</v>
      </c>
      <c r="C6" t="s">
        <v>793</v>
      </c>
      <c r="D6" t="s">
        <v>13598</v>
      </c>
      <c r="E6" t="s">
        <v>13585</v>
      </c>
      <c r="F6" t="s">
        <v>13578</v>
      </c>
      <c r="G6" t="s">
        <v>921</v>
      </c>
      <c r="H6" t="s">
        <v>962</v>
      </c>
      <c r="I6" t="s">
        <v>13611</v>
      </c>
      <c r="J6" t="s">
        <v>13585</v>
      </c>
    </row>
    <row r="7">
      <c r="A7" s="5" t="s">
        <v>382</v>
      </c>
      <c r="B7" t="s">
        <v>13742</v>
      </c>
      <c r="C7" t="s">
        <v>13692</v>
      </c>
      <c r="D7" t="s">
        <v>13666</v>
      </c>
      <c r="E7" t="s">
        <v>13653</v>
      </c>
      <c r="F7" t="s">
        <v>13665</v>
      </c>
      <c r="G7" t="s">
        <v>13701</v>
      </c>
      <c r="H7" t="s">
        <v>13716</v>
      </c>
      <c r="I7" t="s">
        <v>382</v>
      </c>
      <c r="J7" t="s">
        <v>382</v>
      </c>
    </row>
    <row r="8">
      <c r="A8" s="5" t="s">
        <v>382</v>
      </c>
      <c r="B8" t="s">
        <v>13743</v>
      </c>
      <c r="C8" t="s">
        <v>13704</v>
      </c>
      <c r="D8" t="s">
        <v>13732</v>
      </c>
      <c r="E8" t="s">
        <v>13720</v>
      </c>
      <c r="F8" t="s">
        <v>13744</v>
      </c>
      <c r="G8" t="s">
        <v>13745</v>
      </c>
      <c r="H8" t="s">
        <v>13746</v>
      </c>
      <c r="I8" t="s">
        <v>13613</v>
      </c>
      <c r="J8" t="s">
        <v>13614</v>
      </c>
    </row>
    <row r="9">
      <c r="A9" s="5" t="s">
        <v>382</v>
      </c>
      <c r="B9" t="s">
        <v>13747</v>
      </c>
      <c r="C9" t="s">
        <v>13748</v>
      </c>
      <c r="D9" t="s">
        <v>13745</v>
      </c>
      <c r="E9" t="s">
        <v>13749</v>
      </c>
      <c r="F9" t="s">
        <v>13750</v>
      </c>
      <c r="G9" t="s">
        <v>13751</v>
      </c>
      <c r="H9" t="s">
        <v>13752</v>
      </c>
      <c r="I9" t="s">
        <v>13753</v>
      </c>
      <c r="J9" t="s">
        <v>13754</v>
      </c>
    </row>
    <row r="10">
      <c r="A10" s="5" t="s">
        <v>382</v>
      </c>
      <c r="B10" t="s">
        <v>13755</v>
      </c>
      <c r="C10" t="s">
        <v>1173</v>
      </c>
      <c r="D10" t="s">
        <v>793</v>
      </c>
      <c r="E10" t="s">
        <v>13590</v>
      </c>
      <c r="F10" t="s">
        <v>13669</v>
      </c>
      <c r="G10" t="s">
        <v>13621</v>
      </c>
      <c r="H10" t="s">
        <v>13674</v>
      </c>
      <c r="I10" t="s">
        <v>13650</v>
      </c>
      <c r="J10" t="s">
        <v>1155</v>
      </c>
    </row>
    <row r="11">
      <c r="A11" s="5" t="s">
        <v>382</v>
      </c>
      <c r="B11" t="s">
        <v>13756</v>
      </c>
      <c r="C11" t="s">
        <v>13657</v>
      </c>
      <c r="D11" t="s">
        <v>13626</v>
      </c>
      <c r="E11" t="s">
        <v>13673</v>
      </c>
      <c r="F11" t="s">
        <v>13659</v>
      </c>
      <c r="G11" t="s">
        <v>13669</v>
      </c>
      <c r="H11" t="s">
        <v>13650</v>
      </c>
      <c r="I11" t="s">
        <v>13757</v>
      </c>
      <c r="J11" t="s">
        <v>994</v>
      </c>
    </row>
    <row r="12">
      <c r="A12" s="5" t="s">
        <v>382</v>
      </c>
      <c r="B12" t="s">
        <v>13758</v>
      </c>
      <c r="C12" t="s">
        <v>13662</v>
      </c>
      <c r="D12" t="s">
        <v>13614</v>
      </c>
      <c r="E12" t="s">
        <v>13702</v>
      </c>
      <c r="F12" t="s">
        <v>13697</v>
      </c>
      <c r="G12" t="s">
        <v>13651</v>
      </c>
      <c r="H12" t="s">
        <v>13614</v>
      </c>
      <c r="I12" t="s">
        <v>13581</v>
      </c>
      <c r="J12" t="s">
        <v>13571</v>
      </c>
    </row>
    <row r="13">
      <c r="A13" s="5" t="s">
        <v>382</v>
      </c>
      <c r="B13" t="s">
        <v>13759</v>
      </c>
      <c r="C13" t="s">
        <v>13760</v>
      </c>
      <c r="D13" t="s">
        <v>13761</v>
      </c>
      <c r="E13" t="s">
        <v>13762</v>
      </c>
      <c r="F13" t="s">
        <v>13722</v>
      </c>
      <c r="G13" t="s">
        <v>13753</v>
      </c>
      <c r="H13" t="s">
        <v>13731</v>
      </c>
      <c r="I13" t="s">
        <v>382</v>
      </c>
      <c r="J13" t="s">
        <v>382</v>
      </c>
    </row>
    <row r="14">
      <c r="A14" s="5" t="s">
        <v>382</v>
      </c>
      <c r="B14" t="s">
        <v>13763</v>
      </c>
      <c r="C14" t="s">
        <v>13691</v>
      </c>
      <c r="D14" t="s">
        <v>965</v>
      </c>
      <c r="E14" t="s">
        <v>13599</v>
      </c>
      <c r="F14" t="s">
        <v>1173</v>
      </c>
      <c r="G14" t="s">
        <v>963</v>
      </c>
      <c r="H14" t="s">
        <v>1173</v>
      </c>
      <c r="I14" t="s">
        <v>1092</v>
      </c>
      <c r="J14" t="s">
        <v>946</v>
      </c>
    </row>
    <row r="15">
      <c r="A15" s="5" t="s">
        <v>382</v>
      </c>
      <c r="B15" t="s">
        <v>13764</v>
      </c>
      <c r="C15" t="s">
        <v>13760</v>
      </c>
      <c r="D15" t="s">
        <v>13721</v>
      </c>
      <c r="E15" t="s">
        <v>13765</v>
      </c>
      <c r="F15" t="s">
        <v>13765</v>
      </c>
      <c r="G15" t="s">
        <v>13740</v>
      </c>
      <c r="H15" t="s">
        <v>13727</v>
      </c>
      <c r="I15" t="s">
        <v>13730</v>
      </c>
      <c r="J15" t="s">
        <v>13766</v>
      </c>
    </row>
    <row r="16">
      <c r="A16" s="5" t="s">
        <v>382</v>
      </c>
      <c r="B16" t="s">
        <v>13767</v>
      </c>
      <c r="C16" t="s">
        <v>13768</v>
      </c>
      <c r="D16" t="s">
        <v>13768</v>
      </c>
      <c r="E16" t="s">
        <v>13769</v>
      </c>
      <c r="F16" t="s">
        <v>13769</v>
      </c>
      <c r="G16" t="s">
        <v>13770</v>
      </c>
      <c r="H16" t="s">
        <v>13771</v>
      </c>
      <c r="I16" t="s">
        <v>382</v>
      </c>
      <c r="J16" t="s">
        <v>382</v>
      </c>
    </row>
    <row r="17">
      <c r="A17" s="5" t="s">
        <v>382</v>
      </c>
      <c r="B17" t="s">
        <v>13772</v>
      </c>
      <c r="C17" t="s">
        <v>13773</v>
      </c>
      <c r="D17" t="s">
        <v>13774</v>
      </c>
      <c r="E17" t="s">
        <v>13775</v>
      </c>
      <c r="F17" t="s">
        <v>13776</v>
      </c>
      <c r="G17" t="s">
        <v>13775</v>
      </c>
      <c r="H17" t="s">
        <v>13777</v>
      </c>
      <c r="I17" t="s">
        <v>382</v>
      </c>
      <c r="J17" t="s">
        <v>382</v>
      </c>
    </row>
    <row r="18">
      <c r="A18" s="5" t="s">
        <v>382</v>
      </c>
      <c r="B18" t="s">
        <v>13778</v>
      </c>
      <c r="C18" t="s">
        <v>500</v>
      </c>
      <c r="D18" t="s">
        <v>13779</v>
      </c>
      <c r="E18" t="s">
        <v>993</v>
      </c>
      <c r="F18" t="s">
        <v>998</v>
      </c>
      <c r="G18" t="s">
        <v>857</v>
      </c>
      <c r="H18" t="s">
        <v>915</v>
      </c>
      <c r="I18" t="s">
        <v>382</v>
      </c>
      <c r="J18" t="s">
        <v>382</v>
      </c>
    </row>
    <row r="19">
      <c r="A19" s="5" t="s">
        <v>382</v>
      </c>
      <c r="B19" t="s">
        <v>13780</v>
      </c>
      <c r="C19" t="s">
        <v>13582</v>
      </c>
      <c r="D19" t="s">
        <v>13570</v>
      </c>
      <c r="E19" t="s">
        <v>13637</v>
      </c>
      <c r="F19" t="s">
        <v>669</v>
      </c>
      <c r="G19" t="s">
        <v>13641</v>
      </c>
      <c r="H19" t="s">
        <v>13635</v>
      </c>
      <c r="I19" t="s">
        <v>13672</v>
      </c>
      <c r="J19" t="s">
        <v>13600</v>
      </c>
    </row>
    <row r="20">
      <c r="A20" s="5" t="s">
        <v>382</v>
      </c>
      <c r="B20" t="s">
        <v>13781</v>
      </c>
      <c r="C20" t="s">
        <v>13751</v>
      </c>
      <c r="D20" t="s">
        <v>13752</v>
      </c>
      <c r="E20" t="s">
        <v>13721</v>
      </c>
      <c r="F20" t="s">
        <v>13782</v>
      </c>
      <c r="G20" t="s">
        <v>13783</v>
      </c>
      <c r="H20" t="s">
        <v>13754</v>
      </c>
      <c r="I20" t="s">
        <v>13651</v>
      </c>
      <c r="J20" t="s">
        <v>13628</v>
      </c>
    </row>
    <row r="21">
      <c r="A21" s="5" t="s">
        <v>382</v>
      </c>
      <c r="B21" t="s">
        <v>13784</v>
      </c>
      <c r="C21" t="s">
        <v>13579</v>
      </c>
      <c r="D21" t="s">
        <v>13569</v>
      </c>
      <c r="E21" t="s">
        <v>13592</v>
      </c>
      <c r="F21" t="s">
        <v>13614</v>
      </c>
      <c r="G21" t="s">
        <v>13596</v>
      </c>
      <c r="H21" t="s">
        <v>13666</v>
      </c>
      <c r="I21" t="s">
        <v>13705</v>
      </c>
      <c r="J21" t="s">
        <v>13613</v>
      </c>
    </row>
    <row r="22">
      <c r="A22" s="5" t="s">
        <v>382</v>
      </c>
      <c r="B22" t="s">
        <v>13785</v>
      </c>
      <c r="C22" t="s">
        <v>382</v>
      </c>
      <c r="D22" t="s">
        <v>382</v>
      </c>
      <c r="E22" t="s">
        <v>382</v>
      </c>
      <c r="F22" t="s">
        <v>382</v>
      </c>
      <c r="G22" t="s">
        <v>382</v>
      </c>
      <c r="H22" t="s">
        <v>382</v>
      </c>
      <c r="I22" t="s">
        <v>13636</v>
      </c>
      <c r="J22" t="s">
        <v>13583</v>
      </c>
    </row>
    <row r="23">
      <c r="A23" s="5" t="s">
        <v>382</v>
      </c>
      <c r="B23" t="s">
        <v>13786</v>
      </c>
      <c r="C23" t="s">
        <v>382</v>
      </c>
      <c r="D23" t="s">
        <v>382</v>
      </c>
      <c r="E23" t="s">
        <v>382</v>
      </c>
      <c r="F23" t="s">
        <v>382</v>
      </c>
      <c r="G23" t="s">
        <v>382</v>
      </c>
      <c r="H23" t="s">
        <v>382</v>
      </c>
      <c r="I23" t="s">
        <v>13787</v>
      </c>
      <c r="J23" t="s">
        <v>13768</v>
      </c>
    </row>
    <row r="24">
      <c r="A24" s="5" t="s">
        <v>382</v>
      </c>
      <c r="B24" t="s">
        <v>13788</v>
      </c>
      <c r="C24" t="s">
        <v>382</v>
      </c>
      <c r="D24" t="s">
        <v>382</v>
      </c>
      <c r="E24" t="s">
        <v>382</v>
      </c>
      <c r="F24" t="s">
        <v>382</v>
      </c>
      <c r="G24" t="s">
        <v>382</v>
      </c>
      <c r="H24" t="s">
        <v>382</v>
      </c>
      <c r="I24" t="s">
        <v>13613</v>
      </c>
      <c r="J24" t="s">
        <v>13654</v>
      </c>
    </row>
    <row r="25">
      <c r="A25" s="5" t="s">
        <v>382</v>
      </c>
      <c r="B25" t="s">
        <v>13789</v>
      </c>
      <c r="C25" t="s">
        <v>13790</v>
      </c>
      <c r="D25" t="s">
        <v>13790</v>
      </c>
      <c r="E25" t="s">
        <v>13791</v>
      </c>
      <c r="F25" t="s">
        <v>13792</v>
      </c>
      <c r="G25" t="s">
        <v>13793</v>
      </c>
      <c r="H25" t="s">
        <v>13794</v>
      </c>
      <c r="I25" t="s">
        <v>13795</v>
      </c>
      <c r="J25" t="s">
        <v>13796</v>
      </c>
    </row>
    <row r="26">
      <c r="A26" s="5" t="s">
        <v>382</v>
      </c>
      <c r="B26" t="s">
        <v>13797</v>
      </c>
      <c r="C26" t="s">
        <v>382</v>
      </c>
      <c r="D26" t="s">
        <v>382</v>
      </c>
      <c r="E26" t="s">
        <v>382</v>
      </c>
      <c r="F26" t="s">
        <v>382</v>
      </c>
      <c r="G26" t="s">
        <v>382</v>
      </c>
      <c r="H26" t="s">
        <v>382</v>
      </c>
      <c r="I26" t="s">
        <v>13678</v>
      </c>
      <c r="J26" t="s">
        <v>13617</v>
      </c>
    </row>
    <row r="27">
      <c r="A27" s="5" t="s">
        <v>382</v>
      </c>
      <c r="B27" t="s">
        <v>13798</v>
      </c>
      <c r="C27" t="s">
        <v>382</v>
      </c>
      <c r="D27" t="s">
        <v>382</v>
      </c>
      <c r="E27" t="s">
        <v>382</v>
      </c>
      <c r="F27" t="s">
        <v>382</v>
      </c>
      <c r="G27" t="s">
        <v>382</v>
      </c>
      <c r="H27" t="s">
        <v>382</v>
      </c>
      <c r="I27" t="s">
        <v>13790</v>
      </c>
      <c r="J27" t="s">
        <v>13791</v>
      </c>
    </row>
    <row r="28">
      <c r="A28" s="5" t="s">
        <v>382</v>
      </c>
      <c r="B28" t="s">
        <v>13799</v>
      </c>
      <c r="C28" t="s">
        <v>382</v>
      </c>
      <c r="D28" t="s">
        <v>382</v>
      </c>
      <c r="E28" t="s">
        <v>382</v>
      </c>
      <c r="F28" t="s">
        <v>382</v>
      </c>
      <c r="G28" t="s">
        <v>382</v>
      </c>
      <c r="H28" t="s">
        <v>382</v>
      </c>
      <c r="I28" t="s">
        <v>13800</v>
      </c>
      <c r="J28" t="s">
        <v>13801</v>
      </c>
    </row>
    <row r="29">
      <c r="A29" s="5" t="s">
        <v>382</v>
      </c>
      <c r="B29" t="s">
        <v>13802</v>
      </c>
      <c r="C29" t="s">
        <v>382</v>
      </c>
      <c r="D29" t="s">
        <v>382</v>
      </c>
      <c r="E29" t="s">
        <v>382</v>
      </c>
      <c r="F29" t="s">
        <v>382</v>
      </c>
      <c r="G29" t="s">
        <v>382</v>
      </c>
      <c r="H29" t="s">
        <v>382</v>
      </c>
      <c r="I29" t="s">
        <v>1025</v>
      </c>
      <c r="J29" t="s">
        <v>834</v>
      </c>
    </row>
    <row r="30">
      <c r="A30" s="5" t="s">
        <v>382</v>
      </c>
      <c r="B30" t="s">
        <v>13803</v>
      </c>
      <c r="C30" t="s">
        <v>382</v>
      </c>
      <c r="D30" t="s">
        <v>382</v>
      </c>
      <c r="E30" t="s">
        <v>382</v>
      </c>
      <c r="F30" t="s">
        <v>382</v>
      </c>
      <c r="G30" t="s">
        <v>382</v>
      </c>
      <c r="H30" t="s">
        <v>382</v>
      </c>
      <c r="I30" t="s">
        <v>13732</v>
      </c>
      <c r="J30" t="s">
        <v>13730</v>
      </c>
    </row>
    <row r="31">
      <c r="A31" s="5" t="s">
        <v>382</v>
      </c>
      <c r="B31" t="s">
        <v>13804</v>
      </c>
      <c r="C31" t="s">
        <v>382</v>
      </c>
      <c r="D31" t="s">
        <v>382</v>
      </c>
      <c r="E31" t="s">
        <v>382</v>
      </c>
      <c r="F31" t="s">
        <v>382</v>
      </c>
      <c r="G31" t="s">
        <v>382</v>
      </c>
      <c r="H31" t="s">
        <v>382</v>
      </c>
      <c r="I31" t="s">
        <v>979</v>
      </c>
      <c r="J31" t="s">
        <v>1030</v>
      </c>
    </row>
    <row r="32">
      <c r="A32" s="5" t="s">
        <v>382</v>
      </c>
      <c r="B32" t="s">
        <v>13805</v>
      </c>
      <c r="C32" t="s">
        <v>13601</v>
      </c>
      <c r="D32" t="s">
        <v>13588</v>
      </c>
      <c r="E32" t="s">
        <v>13728</v>
      </c>
      <c r="F32" t="s">
        <v>943</v>
      </c>
      <c r="G32" t="s">
        <v>13622</v>
      </c>
      <c r="H32" t="s">
        <v>966</v>
      </c>
      <c r="I32" t="s">
        <v>382</v>
      </c>
      <c r="J32" t="s">
        <v>382</v>
      </c>
    </row>
    <row r="33">
      <c r="A33" s="5" t="s">
        <v>382</v>
      </c>
      <c r="B33" t="s">
        <v>13806</v>
      </c>
      <c r="C33" t="s">
        <v>13621</v>
      </c>
      <c r="D33" t="s">
        <v>13713</v>
      </c>
      <c r="E33" t="s">
        <v>13669</v>
      </c>
      <c r="F33" t="s">
        <v>793</v>
      </c>
      <c r="G33" t="s">
        <v>13676</v>
      </c>
      <c r="H33" t="s">
        <v>13607</v>
      </c>
      <c r="I33" t="s">
        <v>382</v>
      </c>
      <c r="J33" t="s">
        <v>382</v>
      </c>
    </row>
    <row r="34">
      <c r="A34" s="5" t="s">
        <v>382</v>
      </c>
      <c r="B34" t="s">
        <v>13807</v>
      </c>
      <c r="C34" t="s">
        <v>13808</v>
      </c>
      <c r="D34" t="s">
        <v>13809</v>
      </c>
      <c r="E34" t="s">
        <v>13810</v>
      </c>
      <c r="F34" t="s">
        <v>13790</v>
      </c>
      <c r="G34" t="s">
        <v>13811</v>
      </c>
      <c r="H34" t="s">
        <v>13812</v>
      </c>
      <c r="I34" t="s">
        <v>382</v>
      </c>
      <c r="J34" t="s">
        <v>382</v>
      </c>
    </row>
    <row r="35">
      <c r="A35" s="5" t="s">
        <v>382</v>
      </c>
      <c r="B35" t="s">
        <v>13813</v>
      </c>
      <c r="C35" t="s">
        <v>13712</v>
      </c>
      <c r="D35" t="s">
        <v>13814</v>
      </c>
      <c r="E35" t="s">
        <v>13665</v>
      </c>
      <c r="F35" t="s">
        <v>13815</v>
      </c>
      <c r="G35" t="s">
        <v>13816</v>
      </c>
      <c r="H35" t="s">
        <v>13817</v>
      </c>
      <c r="I35" t="s">
        <v>13818</v>
      </c>
      <c r="J35" t="s">
        <v>13819</v>
      </c>
    </row>
    <row r="36">
      <c r="A36" s="5" t="s">
        <v>382</v>
      </c>
      <c r="B36" t="s">
        <v>13820</v>
      </c>
      <c r="C36" t="s">
        <v>13615</v>
      </c>
      <c r="D36" t="s">
        <v>13571</v>
      </c>
      <c r="E36" t="s">
        <v>13596</v>
      </c>
      <c r="F36" t="s">
        <v>13653</v>
      </c>
      <c r="G36" t="s">
        <v>13638</v>
      </c>
      <c r="H36" t="s">
        <v>13640</v>
      </c>
      <c r="I36" t="s">
        <v>13821</v>
      </c>
      <c r="J36" t="s">
        <v>13689</v>
      </c>
    </row>
    <row r="37">
      <c r="A37" s="5" t="s">
        <v>382</v>
      </c>
      <c r="B37" t="s">
        <v>13822</v>
      </c>
      <c r="C37" t="s">
        <v>13625</v>
      </c>
      <c r="D37" t="s">
        <v>13673</v>
      </c>
      <c r="E37" t="s">
        <v>13677</v>
      </c>
      <c r="F37" t="s">
        <v>13676</v>
      </c>
      <c r="G37" t="s">
        <v>13660</v>
      </c>
      <c r="H37" t="s">
        <v>13688</v>
      </c>
      <c r="I37" t="s">
        <v>382</v>
      </c>
      <c r="J37" t="s">
        <v>382</v>
      </c>
    </row>
    <row r="38">
      <c r="A38" s="5" t="s">
        <v>382</v>
      </c>
      <c r="B38" t="s">
        <v>13823</v>
      </c>
      <c r="C38" t="s">
        <v>13710</v>
      </c>
      <c r="D38" t="s">
        <v>13693</v>
      </c>
      <c r="E38" t="s">
        <v>13662</v>
      </c>
      <c r="F38" t="s">
        <v>13578</v>
      </c>
      <c r="G38" t="s">
        <v>13633</v>
      </c>
      <c r="H38" t="s">
        <v>13597</v>
      </c>
      <c r="I38" t="s">
        <v>13711</v>
      </c>
      <c r="J38" t="s">
        <v>13655</v>
      </c>
    </row>
    <row r="39">
      <c r="A39" s="5" t="s">
        <v>382</v>
      </c>
      <c r="B39" t="s">
        <v>13824</v>
      </c>
      <c r="C39" t="s">
        <v>13825</v>
      </c>
      <c r="D39" t="s">
        <v>13774</v>
      </c>
      <c r="E39" t="s">
        <v>13775</v>
      </c>
      <c r="F39" t="s">
        <v>13826</v>
      </c>
      <c r="G39" t="s">
        <v>13827</v>
      </c>
      <c r="H39" t="s">
        <v>13818</v>
      </c>
      <c r="I39" t="s">
        <v>382</v>
      </c>
      <c r="J39" t="s">
        <v>382</v>
      </c>
    </row>
    <row r="40">
      <c r="A40" s="5" t="s">
        <v>382</v>
      </c>
      <c r="B40" t="s">
        <v>13828</v>
      </c>
      <c r="C40" t="s">
        <v>13752</v>
      </c>
      <c r="D40" t="s">
        <v>13739</v>
      </c>
      <c r="E40" t="s">
        <v>13815</v>
      </c>
      <c r="F40" t="s">
        <v>13829</v>
      </c>
      <c r="G40" t="s">
        <v>13830</v>
      </c>
      <c r="H40" t="s">
        <v>13831</v>
      </c>
      <c r="I40" t="s">
        <v>13761</v>
      </c>
      <c r="J40" t="s">
        <v>13783</v>
      </c>
    </row>
    <row r="41">
      <c r="A41" s="5" t="s">
        <v>382</v>
      </c>
      <c r="B41" t="s">
        <v>13832</v>
      </c>
      <c r="C41" t="s">
        <v>13833</v>
      </c>
      <c r="D41" t="s">
        <v>13833</v>
      </c>
      <c r="E41" t="s">
        <v>13793</v>
      </c>
      <c r="F41" t="s">
        <v>13791</v>
      </c>
      <c r="G41" t="s">
        <v>13790</v>
      </c>
      <c r="H41" t="s">
        <v>13834</v>
      </c>
      <c r="I41" t="s">
        <v>382</v>
      </c>
      <c r="J41" t="s">
        <v>382</v>
      </c>
    </row>
    <row r="42">
      <c r="A42" s="5" t="s">
        <v>382</v>
      </c>
      <c r="B42" t="s">
        <v>13835</v>
      </c>
      <c r="C42" t="s">
        <v>1174</v>
      </c>
      <c r="D42" t="s">
        <v>13836</v>
      </c>
      <c r="E42" t="s">
        <v>13696</v>
      </c>
      <c r="F42" t="s">
        <v>13713</v>
      </c>
      <c r="G42" t="s">
        <v>1174</v>
      </c>
      <c r="H42" t="s">
        <v>1060</v>
      </c>
      <c r="I42" t="s">
        <v>955</v>
      </c>
      <c r="J42" t="s">
        <v>1055</v>
      </c>
    </row>
    <row r="43">
      <c r="A43" s="5" t="s">
        <v>382</v>
      </c>
      <c r="B43" t="s">
        <v>13837</v>
      </c>
      <c r="C43" t="s">
        <v>382</v>
      </c>
      <c r="D43" t="s">
        <v>382</v>
      </c>
      <c r="E43" t="s">
        <v>382</v>
      </c>
      <c r="F43" t="s">
        <v>382</v>
      </c>
      <c r="G43" t="s">
        <v>382</v>
      </c>
      <c r="H43" t="s">
        <v>382</v>
      </c>
      <c r="I43" t="s">
        <v>13765</v>
      </c>
      <c r="J43" t="s">
        <v>13815</v>
      </c>
    </row>
    <row r="44">
      <c r="A44" s="5" t="s">
        <v>382</v>
      </c>
      <c r="B44" t="s">
        <v>13838</v>
      </c>
      <c r="C44" t="s">
        <v>13833</v>
      </c>
      <c r="D44" t="s">
        <v>13833</v>
      </c>
      <c r="E44" t="s">
        <v>13839</v>
      </c>
      <c r="F44" t="s">
        <v>13840</v>
      </c>
      <c r="G44" t="s">
        <v>13817</v>
      </c>
      <c r="H44" t="s">
        <v>13819</v>
      </c>
      <c r="I44" t="s">
        <v>13791</v>
      </c>
      <c r="J44" t="s">
        <v>13839</v>
      </c>
    </row>
    <row r="46">
      <c r="A46" t="s">
        <v>651</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169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13736</v>
      </c>
      <c r="C5" t="s">
        <v>13831</v>
      </c>
      <c r="D5" t="s">
        <v>13752</v>
      </c>
      <c r="E5" t="s">
        <v>13737</v>
      </c>
      <c r="F5" t="s">
        <v>13830</v>
      </c>
      <c r="G5" t="s">
        <v>13909</v>
      </c>
      <c r="H5" t="s">
        <v>13750</v>
      </c>
      <c r="I5" t="s">
        <v>382</v>
      </c>
      <c r="J5" t="s">
        <v>382</v>
      </c>
      <c r="K5" t="s">
        <v>13910</v>
      </c>
      <c r="L5" t="s">
        <v>13582</v>
      </c>
      <c r="M5" t="s">
        <v>13596</v>
      </c>
      <c r="N5" t="s">
        <v>13725</v>
      </c>
      <c r="O5" t="s">
        <v>13679</v>
      </c>
      <c r="P5" t="s">
        <v>13663</v>
      </c>
      <c r="Q5" t="s">
        <v>382</v>
      </c>
      <c r="R5" t="s">
        <v>382</v>
      </c>
      <c r="S5" t="s">
        <v>13737</v>
      </c>
      <c r="T5" t="s">
        <v>13738</v>
      </c>
      <c r="U5" t="s">
        <v>13734</v>
      </c>
      <c r="V5" t="s">
        <v>13739</v>
      </c>
      <c r="W5" t="s">
        <v>13740</v>
      </c>
      <c r="X5" t="s">
        <v>13737</v>
      </c>
      <c r="Y5" t="s">
        <v>382</v>
      </c>
      <c r="Z5" t="s">
        <v>382</v>
      </c>
    </row>
    <row r="6">
      <c r="A6" s="5" t="s">
        <v>382</v>
      </c>
      <c r="B6" t="s">
        <v>13741</v>
      </c>
      <c r="C6" t="s">
        <v>13642</v>
      </c>
      <c r="D6" t="s">
        <v>1173</v>
      </c>
      <c r="E6" t="s">
        <v>13587</v>
      </c>
      <c r="F6" t="s">
        <v>13644</v>
      </c>
      <c r="G6" t="s">
        <v>13645</v>
      </c>
      <c r="H6" t="s">
        <v>669</v>
      </c>
      <c r="I6" t="s">
        <v>962</v>
      </c>
      <c r="J6" t="s">
        <v>963</v>
      </c>
      <c r="K6" t="s">
        <v>13628</v>
      </c>
      <c r="L6" t="s">
        <v>13711</v>
      </c>
      <c r="M6" t="s">
        <v>13720</v>
      </c>
      <c r="N6" t="s">
        <v>13722</v>
      </c>
      <c r="O6" t="s">
        <v>13814</v>
      </c>
      <c r="P6" t="s">
        <v>13705</v>
      </c>
      <c r="Q6" t="s">
        <v>13613</v>
      </c>
      <c r="R6" t="s">
        <v>13702</v>
      </c>
      <c r="S6" t="s">
        <v>793</v>
      </c>
      <c r="T6" t="s">
        <v>13598</v>
      </c>
      <c r="U6" t="s">
        <v>13585</v>
      </c>
      <c r="V6" t="s">
        <v>13578</v>
      </c>
      <c r="W6" t="s">
        <v>921</v>
      </c>
      <c r="X6" t="s">
        <v>962</v>
      </c>
      <c r="Y6" t="s">
        <v>13611</v>
      </c>
      <c r="Z6" t="s">
        <v>13585</v>
      </c>
    </row>
    <row r="7">
      <c r="A7" s="5" t="s">
        <v>382</v>
      </c>
      <c r="B7" t="s">
        <v>13742</v>
      </c>
      <c r="C7" t="s">
        <v>13596</v>
      </c>
      <c r="D7" t="s">
        <v>13572</v>
      </c>
      <c r="E7" t="s">
        <v>13682</v>
      </c>
      <c r="F7" t="s">
        <v>13910</v>
      </c>
      <c r="G7" t="s">
        <v>13652</v>
      </c>
      <c r="H7" t="s">
        <v>13613</v>
      </c>
      <c r="I7" t="s">
        <v>382</v>
      </c>
      <c r="J7" t="s">
        <v>382</v>
      </c>
      <c r="K7" t="s">
        <v>13782</v>
      </c>
      <c r="L7" t="s">
        <v>13911</v>
      </c>
      <c r="M7" t="s">
        <v>13727</v>
      </c>
      <c r="N7" t="s">
        <v>13748</v>
      </c>
      <c r="O7" t="s">
        <v>13810</v>
      </c>
      <c r="P7" t="s">
        <v>13754</v>
      </c>
      <c r="Q7" t="s">
        <v>382</v>
      </c>
      <c r="R7" t="s">
        <v>382</v>
      </c>
      <c r="S7" t="s">
        <v>13692</v>
      </c>
      <c r="T7" t="s">
        <v>13666</v>
      </c>
      <c r="U7" t="s">
        <v>13653</v>
      </c>
      <c r="V7" t="s">
        <v>13711</v>
      </c>
      <c r="W7" t="s">
        <v>13701</v>
      </c>
      <c r="X7" t="s">
        <v>13716</v>
      </c>
      <c r="Y7" t="s">
        <v>382</v>
      </c>
      <c r="Z7" t="s">
        <v>382</v>
      </c>
    </row>
    <row r="8">
      <c r="A8" s="5" t="s">
        <v>382</v>
      </c>
      <c r="B8" t="s">
        <v>13743</v>
      </c>
      <c r="C8" t="s">
        <v>13814</v>
      </c>
      <c r="D8" t="s">
        <v>13630</v>
      </c>
      <c r="E8" t="s">
        <v>13705</v>
      </c>
      <c r="F8" t="s">
        <v>13748</v>
      </c>
      <c r="G8" t="s">
        <v>13739</v>
      </c>
      <c r="H8" t="s">
        <v>13730</v>
      </c>
      <c r="I8" t="s">
        <v>13653</v>
      </c>
      <c r="J8" t="s">
        <v>13597</v>
      </c>
      <c r="K8" t="s">
        <v>13912</v>
      </c>
      <c r="L8" t="s">
        <v>13793</v>
      </c>
      <c r="M8" t="s">
        <v>13795</v>
      </c>
      <c r="N8" t="s">
        <v>13793</v>
      </c>
      <c r="O8" t="s">
        <v>13793</v>
      </c>
      <c r="P8" t="s">
        <v>13791</v>
      </c>
      <c r="Q8" t="s">
        <v>13754</v>
      </c>
      <c r="R8" t="s">
        <v>13754</v>
      </c>
      <c r="S8" t="s">
        <v>13704</v>
      </c>
      <c r="T8" t="s">
        <v>13732</v>
      </c>
      <c r="U8" t="s">
        <v>13720</v>
      </c>
      <c r="V8" t="s">
        <v>13744</v>
      </c>
      <c r="W8" t="s">
        <v>13745</v>
      </c>
      <c r="X8" t="s">
        <v>13746</v>
      </c>
      <c r="Y8" t="s">
        <v>13613</v>
      </c>
      <c r="Z8" t="s">
        <v>13614</v>
      </c>
    </row>
    <row r="9">
      <c r="A9" s="5" t="s">
        <v>382</v>
      </c>
      <c r="B9" t="s">
        <v>13747</v>
      </c>
      <c r="C9" t="s">
        <v>13750</v>
      </c>
      <c r="D9" t="s">
        <v>13748</v>
      </c>
      <c r="E9" t="s">
        <v>13913</v>
      </c>
      <c r="F9" t="s">
        <v>13751</v>
      </c>
      <c r="G9" t="s">
        <v>13748</v>
      </c>
      <c r="H9" t="s">
        <v>13831</v>
      </c>
      <c r="I9" t="s">
        <v>13738</v>
      </c>
      <c r="J9" t="s">
        <v>13783</v>
      </c>
      <c r="K9" t="s">
        <v>13740</v>
      </c>
      <c r="L9" t="s">
        <v>13765</v>
      </c>
      <c r="M9" t="s">
        <v>13782</v>
      </c>
      <c r="N9" t="s">
        <v>13752</v>
      </c>
      <c r="O9" t="s">
        <v>13834</v>
      </c>
      <c r="P9" t="s">
        <v>13739</v>
      </c>
      <c r="Q9" t="s">
        <v>13722</v>
      </c>
      <c r="R9" t="s">
        <v>13654</v>
      </c>
      <c r="S9" t="s">
        <v>13748</v>
      </c>
      <c r="T9" t="s">
        <v>13745</v>
      </c>
      <c r="U9" t="s">
        <v>13749</v>
      </c>
      <c r="V9" t="s">
        <v>13750</v>
      </c>
      <c r="W9" t="s">
        <v>13751</v>
      </c>
      <c r="X9" t="s">
        <v>13752</v>
      </c>
      <c r="Y9" t="s">
        <v>13753</v>
      </c>
      <c r="Z9" t="s">
        <v>13754</v>
      </c>
    </row>
    <row r="10">
      <c r="A10" s="5" t="s">
        <v>382</v>
      </c>
      <c r="B10" t="s">
        <v>13755</v>
      </c>
      <c r="C10" t="s">
        <v>1173</v>
      </c>
      <c r="D10" t="s">
        <v>13587</v>
      </c>
      <c r="E10" t="s">
        <v>669</v>
      </c>
      <c r="F10" t="s">
        <v>13659</v>
      </c>
      <c r="G10" t="s">
        <v>936</v>
      </c>
      <c r="H10" t="s">
        <v>13660</v>
      </c>
      <c r="I10" t="s">
        <v>13650</v>
      </c>
      <c r="J10" t="s">
        <v>13648</v>
      </c>
      <c r="K10" t="s">
        <v>13600</v>
      </c>
      <c r="L10" t="s">
        <v>13640</v>
      </c>
      <c r="M10" t="s">
        <v>13587</v>
      </c>
      <c r="N10" t="s">
        <v>13689</v>
      </c>
      <c r="O10" t="s">
        <v>13624</v>
      </c>
      <c r="P10" t="s">
        <v>13588</v>
      </c>
      <c r="Q10" t="s">
        <v>13914</v>
      </c>
      <c r="R10" t="s">
        <v>1143</v>
      </c>
      <c r="S10" t="s">
        <v>1173</v>
      </c>
      <c r="T10" t="s">
        <v>793</v>
      </c>
      <c r="U10" t="s">
        <v>13590</v>
      </c>
      <c r="V10" t="s">
        <v>13669</v>
      </c>
      <c r="W10" t="s">
        <v>13621</v>
      </c>
      <c r="X10" t="s">
        <v>13674</v>
      </c>
      <c r="Y10" t="s">
        <v>13650</v>
      </c>
      <c r="Z10" t="s">
        <v>1155</v>
      </c>
    </row>
    <row r="11">
      <c r="A11" s="5" t="s">
        <v>382</v>
      </c>
      <c r="B11" t="s">
        <v>13756</v>
      </c>
      <c r="C11" t="s">
        <v>13680</v>
      </c>
      <c r="D11" t="s">
        <v>13622</v>
      </c>
      <c r="E11" t="s">
        <v>13669</v>
      </c>
      <c r="F11" t="s">
        <v>13915</v>
      </c>
      <c r="G11" t="s">
        <v>1220</v>
      </c>
      <c r="H11" t="s">
        <v>13836</v>
      </c>
      <c r="I11" t="s">
        <v>991</v>
      </c>
      <c r="J11" t="s">
        <v>1038</v>
      </c>
      <c r="K11" t="s">
        <v>13754</v>
      </c>
      <c r="L11" t="s">
        <v>13712</v>
      </c>
      <c r="M11" t="s">
        <v>13718</v>
      </c>
      <c r="N11" t="s">
        <v>13694</v>
      </c>
      <c r="O11" t="s">
        <v>13651</v>
      </c>
      <c r="P11" t="s">
        <v>13570</v>
      </c>
      <c r="Q11" t="s">
        <v>13625</v>
      </c>
      <c r="R11" t="s">
        <v>13646</v>
      </c>
      <c r="S11" t="s">
        <v>13657</v>
      </c>
      <c r="T11" t="s">
        <v>13626</v>
      </c>
      <c r="U11" t="s">
        <v>13673</v>
      </c>
      <c r="V11" t="s">
        <v>13659</v>
      </c>
      <c r="W11" t="s">
        <v>13669</v>
      </c>
      <c r="X11" t="s">
        <v>13650</v>
      </c>
      <c r="Y11" t="s">
        <v>13757</v>
      </c>
      <c r="Z11" t="s">
        <v>994</v>
      </c>
    </row>
    <row r="12">
      <c r="A12" s="5" t="s">
        <v>382</v>
      </c>
      <c r="B12" t="s">
        <v>13758</v>
      </c>
      <c r="C12" t="s">
        <v>13633</v>
      </c>
      <c r="D12" t="s">
        <v>13627</v>
      </c>
      <c r="E12" t="s">
        <v>13683</v>
      </c>
      <c r="F12" t="s">
        <v>13597</v>
      </c>
      <c r="G12" t="s">
        <v>13662</v>
      </c>
      <c r="H12" t="s">
        <v>13639</v>
      </c>
      <c r="I12" t="s">
        <v>13578</v>
      </c>
      <c r="J12" t="s">
        <v>13573</v>
      </c>
      <c r="K12" t="s">
        <v>13830</v>
      </c>
      <c r="L12" t="s">
        <v>13744</v>
      </c>
      <c r="M12" t="s">
        <v>13751</v>
      </c>
      <c r="N12" t="s">
        <v>13761</v>
      </c>
      <c r="O12" t="s">
        <v>13913</v>
      </c>
      <c r="P12" t="s">
        <v>13738</v>
      </c>
      <c r="Q12" t="s">
        <v>13739</v>
      </c>
      <c r="R12" t="s">
        <v>13750</v>
      </c>
      <c r="S12" t="s">
        <v>13662</v>
      </c>
      <c r="T12" t="s">
        <v>13614</v>
      </c>
      <c r="U12" t="s">
        <v>13702</v>
      </c>
      <c r="V12" t="s">
        <v>13697</v>
      </c>
      <c r="W12" t="s">
        <v>13651</v>
      </c>
      <c r="X12" t="s">
        <v>13614</v>
      </c>
      <c r="Y12" t="s">
        <v>13581</v>
      </c>
      <c r="Z12" t="s">
        <v>13571</v>
      </c>
    </row>
    <row r="13">
      <c r="A13" s="5" t="s">
        <v>382</v>
      </c>
      <c r="B13" t="s">
        <v>13759</v>
      </c>
      <c r="C13" t="s">
        <v>13748</v>
      </c>
      <c r="D13" t="s">
        <v>13831</v>
      </c>
      <c r="E13" t="s">
        <v>13751</v>
      </c>
      <c r="F13" t="s">
        <v>13916</v>
      </c>
      <c r="G13" t="s">
        <v>13829</v>
      </c>
      <c r="H13" t="s">
        <v>13752</v>
      </c>
      <c r="I13" t="s">
        <v>382</v>
      </c>
      <c r="J13" t="s">
        <v>382</v>
      </c>
      <c r="K13" t="s">
        <v>13631</v>
      </c>
      <c r="L13" t="s">
        <v>13579</v>
      </c>
      <c r="M13" t="s">
        <v>13640</v>
      </c>
      <c r="N13" t="s">
        <v>13917</v>
      </c>
      <c r="O13" t="s">
        <v>13625</v>
      </c>
      <c r="P13" t="s">
        <v>13645</v>
      </c>
      <c r="Q13" t="s">
        <v>382</v>
      </c>
      <c r="R13" t="s">
        <v>382</v>
      </c>
      <c r="S13" t="s">
        <v>13760</v>
      </c>
      <c r="T13" t="s">
        <v>13761</v>
      </c>
      <c r="U13" t="s">
        <v>13762</v>
      </c>
      <c r="V13" t="s">
        <v>13722</v>
      </c>
      <c r="W13" t="s">
        <v>13753</v>
      </c>
      <c r="X13" t="s">
        <v>13731</v>
      </c>
      <c r="Y13" t="s">
        <v>382</v>
      </c>
      <c r="Z13" t="s">
        <v>382</v>
      </c>
    </row>
    <row r="14">
      <c r="A14" s="5" t="s">
        <v>382</v>
      </c>
      <c r="B14" t="s">
        <v>13763</v>
      </c>
      <c r="C14" t="s">
        <v>13668</v>
      </c>
      <c r="D14" t="s">
        <v>13646</v>
      </c>
      <c r="E14" t="s">
        <v>13672</v>
      </c>
      <c r="F14" t="s">
        <v>13578</v>
      </c>
      <c r="G14" t="s">
        <v>13611</v>
      </c>
      <c r="H14" t="s">
        <v>669</v>
      </c>
      <c r="I14" t="s">
        <v>1156</v>
      </c>
      <c r="J14" t="s">
        <v>1113</v>
      </c>
      <c r="K14" t="s">
        <v>13590</v>
      </c>
      <c r="L14" t="s">
        <v>13575</v>
      </c>
      <c r="M14" t="s">
        <v>13566</v>
      </c>
      <c r="N14" t="s">
        <v>1021</v>
      </c>
      <c r="O14" t="s">
        <v>13680</v>
      </c>
      <c r="P14" t="s">
        <v>967</v>
      </c>
      <c r="Q14" t="s">
        <v>13918</v>
      </c>
      <c r="R14" t="s">
        <v>945</v>
      </c>
      <c r="S14" t="s">
        <v>13691</v>
      </c>
      <c r="T14" t="s">
        <v>965</v>
      </c>
      <c r="U14" t="s">
        <v>13599</v>
      </c>
      <c r="V14" t="s">
        <v>1173</v>
      </c>
      <c r="W14" t="s">
        <v>963</v>
      </c>
      <c r="X14" t="s">
        <v>1173</v>
      </c>
      <c r="Y14" t="s">
        <v>1092</v>
      </c>
      <c r="Z14" t="s">
        <v>946</v>
      </c>
    </row>
    <row r="15">
      <c r="A15" s="5" t="s">
        <v>382</v>
      </c>
      <c r="B15" t="s">
        <v>13764</v>
      </c>
      <c r="C15" t="s">
        <v>13727</v>
      </c>
      <c r="D15" t="s">
        <v>13734</v>
      </c>
      <c r="E15" t="s">
        <v>13740</v>
      </c>
      <c r="F15" t="s">
        <v>13737</v>
      </c>
      <c r="G15" t="s">
        <v>13721</v>
      </c>
      <c r="H15" t="s">
        <v>13919</v>
      </c>
      <c r="I15" t="s">
        <v>13732</v>
      </c>
      <c r="J15" t="s">
        <v>13726</v>
      </c>
      <c r="K15" t="s">
        <v>13920</v>
      </c>
      <c r="L15" t="s">
        <v>13818</v>
      </c>
      <c r="M15" t="s">
        <v>13818</v>
      </c>
      <c r="N15" t="s">
        <v>13748</v>
      </c>
      <c r="O15" t="s">
        <v>13761</v>
      </c>
      <c r="P15" t="s">
        <v>13811</v>
      </c>
      <c r="Q15" t="s">
        <v>13833</v>
      </c>
      <c r="R15" t="s">
        <v>13793</v>
      </c>
      <c r="S15" t="s">
        <v>13760</v>
      </c>
      <c r="T15" t="s">
        <v>13721</v>
      </c>
      <c r="U15" t="s">
        <v>13765</v>
      </c>
      <c r="V15" t="s">
        <v>13765</v>
      </c>
      <c r="W15" t="s">
        <v>13740</v>
      </c>
      <c r="X15" t="s">
        <v>13727</v>
      </c>
      <c r="Y15" t="s">
        <v>13730</v>
      </c>
      <c r="Z15" t="s">
        <v>13766</v>
      </c>
    </row>
    <row r="16">
      <c r="A16" s="5" t="s">
        <v>382</v>
      </c>
      <c r="B16" t="s">
        <v>13767</v>
      </c>
      <c r="C16" t="s">
        <v>13921</v>
      </c>
      <c r="D16" t="s">
        <v>13921</v>
      </c>
      <c r="E16" t="s">
        <v>13922</v>
      </c>
      <c r="F16" t="s">
        <v>13923</v>
      </c>
      <c r="G16" t="s">
        <v>13769</v>
      </c>
      <c r="H16" t="s">
        <v>13771</v>
      </c>
      <c r="I16" t="s">
        <v>382</v>
      </c>
      <c r="J16" t="s">
        <v>382</v>
      </c>
      <c r="K16" t="s">
        <v>13924</v>
      </c>
      <c r="L16" t="s">
        <v>13925</v>
      </c>
      <c r="M16" t="s">
        <v>13926</v>
      </c>
      <c r="N16" t="s">
        <v>13927</v>
      </c>
      <c r="O16" t="s">
        <v>13777</v>
      </c>
      <c r="P16" t="s">
        <v>13923</v>
      </c>
      <c r="Q16" t="s">
        <v>382</v>
      </c>
      <c r="R16" t="s">
        <v>382</v>
      </c>
      <c r="S16" t="s">
        <v>13768</v>
      </c>
      <c r="T16" t="s">
        <v>13768</v>
      </c>
      <c r="U16" t="s">
        <v>13769</v>
      </c>
      <c r="V16" t="s">
        <v>13769</v>
      </c>
      <c r="W16" t="s">
        <v>13770</v>
      </c>
      <c r="X16" t="s">
        <v>13771</v>
      </c>
      <c r="Y16" t="s">
        <v>382</v>
      </c>
      <c r="Z16" t="s">
        <v>382</v>
      </c>
    </row>
    <row r="17">
      <c r="A17" s="5" t="s">
        <v>382</v>
      </c>
      <c r="B17" t="s">
        <v>13772</v>
      </c>
      <c r="C17" t="s">
        <v>13921</v>
      </c>
      <c r="D17" t="s">
        <v>13768</v>
      </c>
      <c r="E17" t="s">
        <v>13928</v>
      </c>
      <c r="F17" t="s">
        <v>13768</v>
      </c>
      <c r="G17" t="s">
        <v>13929</v>
      </c>
      <c r="H17" t="s">
        <v>13769</v>
      </c>
      <c r="I17" t="s">
        <v>382</v>
      </c>
      <c r="J17" t="s">
        <v>382</v>
      </c>
      <c r="K17" t="s">
        <v>13573</v>
      </c>
      <c r="L17" t="s">
        <v>962</v>
      </c>
      <c r="M17" t="s">
        <v>13576</v>
      </c>
      <c r="N17" t="s">
        <v>13703</v>
      </c>
      <c r="O17" t="s">
        <v>13666</v>
      </c>
      <c r="P17" t="s">
        <v>13596</v>
      </c>
      <c r="Q17" t="s">
        <v>382</v>
      </c>
      <c r="R17" t="s">
        <v>382</v>
      </c>
      <c r="S17" t="s">
        <v>13773</v>
      </c>
      <c r="T17" t="s">
        <v>13774</v>
      </c>
      <c r="U17" t="s">
        <v>13775</v>
      </c>
      <c r="V17" t="s">
        <v>13776</v>
      </c>
      <c r="W17" t="s">
        <v>13775</v>
      </c>
      <c r="X17" t="s">
        <v>13777</v>
      </c>
      <c r="Y17" t="s">
        <v>382</v>
      </c>
      <c r="Z17" t="s">
        <v>382</v>
      </c>
    </row>
    <row r="18">
      <c r="A18" s="5" t="s">
        <v>382</v>
      </c>
      <c r="B18" t="s">
        <v>13778</v>
      </c>
      <c r="C18" t="s">
        <v>787</v>
      </c>
      <c r="D18" t="s">
        <v>980</v>
      </c>
      <c r="E18" t="s">
        <v>879</v>
      </c>
      <c r="F18" t="s">
        <v>897</v>
      </c>
      <c r="G18" t="s">
        <v>1007</v>
      </c>
      <c r="H18" t="s">
        <v>898</v>
      </c>
      <c r="I18" t="s">
        <v>382</v>
      </c>
      <c r="J18" t="s">
        <v>382</v>
      </c>
      <c r="K18" t="s">
        <v>13621</v>
      </c>
      <c r="L18" t="s">
        <v>13729</v>
      </c>
      <c r="M18" t="s">
        <v>849</v>
      </c>
      <c r="N18" t="s">
        <v>899</v>
      </c>
      <c r="O18" t="s">
        <v>13930</v>
      </c>
      <c r="P18" t="s">
        <v>1004</v>
      </c>
      <c r="Q18" t="s">
        <v>382</v>
      </c>
      <c r="R18" t="s">
        <v>382</v>
      </c>
      <c r="S18" t="s">
        <v>500</v>
      </c>
      <c r="T18" t="s">
        <v>13779</v>
      </c>
      <c r="U18" t="s">
        <v>993</v>
      </c>
      <c r="V18" t="s">
        <v>998</v>
      </c>
      <c r="W18" t="s">
        <v>857</v>
      </c>
      <c r="X18" t="s">
        <v>915</v>
      </c>
      <c r="Y18" t="s">
        <v>382</v>
      </c>
      <c r="Z18" t="s">
        <v>382</v>
      </c>
    </row>
    <row r="19">
      <c r="A19" s="5" t="s">
        <v>382</v>
      </c>
      <c r="B19" t="s">
        <v>13780</v>
      </c>
      <c r="C19" t="s">
        <v>13596</v>
      </c>
      <c r="D19" t="s">
        <v>13638</v>
      </c>
      <c r="E19" t="s">
        <v>13632</v>
      </c>
      <c r="F19" t="s">
        <v>963</v>
      </c>
      <c r="G19" t="s">
        <v>13587</v>
      </c>
      <c r="H19" t="s">
        <v>962</v>
      </c>
      <c r="I19" t="s">
        <v>13645</v>
      </c>
      <c r="J19" t="s">
        <v>13600</v>
      </c>
      <c r="K19" t="s">
        <v>13583</v>
      </c>
      <c r="L19" t="s">
        <v>13636</v>
      </c>
      <c r="M19" t="s">
        <v>13589</v>
      </c>
      <c r="N19" t="s">
        <v>13657</v>
      </c>
      <c r="O19" t="s">
        <v>967</v>
      </c>
      <c r="P19" t="s">
        <v>13676</v>
      </c>
      <c r="Q19" t="s">
        <v>921</v>
      </c>
      <c r="R19" t="s">
        <v>13602</v>
      </c>
      <c r="S19" t="s">
        <v>13582</v>
      </c>
      <c r="T19" t="s">
        <v>13570</v>
      </c>
      <c r="U19" t="s">
        <v>13637</v>
      </c>
      <c r="V19" t="s">
        <v>669</v>
      </c>
      <c r="W19" t="s">
        <v>13641</v>
      </c>
      <c r="X19" t="s">
        <v>13635</v>
      </c>
      <c r="Y19" t="s">
        <v>13672</v>
      </c>
      <c r="Z19" t="s">
        <v>13600</v>
      </c>
    </row>
    <row r="20">
      <c r="A20" s="5" t="s">
        <v>382</v>
      </c>
      <c r="B20" t="s">
        <v>13781</v>
      </c>
      <c r="C20" t="s">
        <v>13810</v>
      </c>
      <c r="D20" t="s">
        <v>13750</v>
      </c>
      <c r="E20" t="s">
        <v>13909</v>
      </c>
      <c r="F20" t="s">
        <v>13760</v>
      </c>
      <c r="G20" t="s">
        <v>13919</v>
      </c>
      <c r="H20" t="s">
        <v>13911</v>
      </c>
      <c r="I20" t="s">
        <v>13687</v>
      </c>
      <c r="J20" t="s">
        <v>13618</v>
      </c>
      <c r="K20" t="s">
        <v>13679</v>
      </c>
      <c r="L20" t="s">
        <v>13931</v>
      </c>
      <c r="M20" t="s">
        <v>13720</v>
      </c>
      <c r="N20" t="s">
        <v>13703</v>
      </c>
      <c r="O20" t="s">
        <v>13932</v>
      </c>
      <c r="P20" t="s">
        <v>13629</v>
      </c>
      <c r="Q20" t="s">
        <v>13716</v>
      </c>
      <c r="R20" t="s">
        <v>13682</v>
      </c>
      <c r="S20" t="s">
        <v>13751</v>
      </c>
      <c r="T20" t="s">
        <v>13752</v>
      </c>
      <c r="U20" t="s">
        <v>13721</v>
      </c>
      <c r="V20" t="s">
        <v>13782</v>
      </c>
      <c r="W20" t="s">
        <v>13783</v>
      </c>
      <c r="X20" t="s">
        <v>13754</v>
      </c>
      <c r="Y20" t="s">
        <v>13651</v>
      </c>
      <c r="Z20" t="s">
        <v>13628</v>
      </c>
    </row>
    <row r="21">
      <c r="A21" s="5" t="s">
        <v>382</v>
      </c>
      <c r="B21" t="s">
        <v>13784</v>
      </c>
      <c r="C21" t="s">
        <v>13567</v>
      </c>
      <c r="D21" t="s">
        <v>13574</v>
      </c>
      <c r="E21" t="s">
        <v>1054</v>
      </c>
      <c r="F21" t="s">
        <v>13615</v>
      </c>
      <c r="G21" t="s">
        <v>13582</v>
      </c>
      <c r="H21" t="s">
        <v>13682</v>
      </c>
      <c r="I21" t="s">
        <v>13630</v>
      </c>
      <c r="J21" t="s">
        <v>13703</v>
      </c>
      <c r="K21" t="s">
        <v>13627</v>
      </c>
      <c r="L21" t="s">
        <v>13581</v>
      </c>
      <c r="M21" t="s">
        <v>13666</v>
      </c>
      <c r="N21" t="s">
        <v>13702</v>
      </c>
      <c r="O21" t="s">
        <v>13678</v>
      </c>
      <c r="P21" t="s">
        <v>13632</v>
      </c>
      <c r="Q21" t="s">
        <v>13663</v>
      </c>
      <c r="R21" t="s">
        <v>13591</v>
      </c>
      <c r="S21" t="s">
        <v>13579</v>
      </c>
      <c r="T21" t="s">
        <v>13569</v>
      </c>
      <c r="U21" t="s">
        <v>13592</v>
      </c>
      <c r="V21" t="s">
        <v>13614</v>
      </c>
      <c r="W21" t="s">
        <v>13596</v>
      </c>
      <c r="X21" t="s">
        <v>13666</v>
      </c>
      <c r="Y21" t="s">
        <v>13705</v>
      </c>
      <c r="Z21" t="s">
        <v>13613</v>
      </c>
    </row>
    <row r="22">
      <c r="A22" s="5" t="s">
        <v>382</v>
      </c>
      <c r="B22" t="s">
        <v>13785</v>
      </c>
      <c r="C22" t="s">
        <v>382</v>
      </c>
      <c r="D22" t="s">
        <v>382</v>
      </c>
      <c r="E22" t="s">
        <v>382</v>
      </c>
      <c r="F22" t="s">
        <v>382</v>
      </c>
      <c r="G22" t="s">
        <v>382</v>
      </c>
      <c r="H22" t="s">
        <v>382</v>
      </c>
      <c r="I22" t="s">
        <v>669</v>
      </c>
      <c r="J22" t="s">
        <v>921</v>
      </c>
      <c r="K22" t="s">
        <v>382</v>
      </c>
      <c r="L22" t="s">
        <v>382</v>
      </c>
      <c r="M22" t="s">
        <v>382</v>
      </c>
      <c r="N22" t="s">
        <v>382</v>
      </c>
      <c r="O22" t="s">
        <v>382</v>
      </c>
      <c r="P22" t="s">
        <v>382</v>
      </c>
      <c r="Q22" t="s">
        <v>13666</v>
      </c>
      <c r="R22" t="s">
        <v>1054</v>
      </c>
      <c r="S22" t="s">
        <v>382</v>
      </c>
      <c r="T22" t="s">
        <v>382</v>
      </c>
      <c r="U22" t="s">
        <v>382</v>
      </c>
      <c r="V22" t="s">
        <v>382</v>
      </c>
      <c r="W22" t="s">
        <v>382</v>
      </c>
      <c r="X22" t="s">
        <v>382</v>
      </c>
      <c r="Y22" t="s">
        <v>13636</v>
      </c>
      <c r="Z22" t="s">
        <v>13583</v>
      </c>
    </row>
    <row r="23">
      <c r="A23" s="5" t="s">
        <v>382</v>
      </c>
      <c r="B23" t="s">
        <v>13786</v>
      </c>
      <c r="C23" t="s">
        <v>382</v>
      </c>
      <c r="D23" t="s">
        <v>382</v>
      </c>
      <c r="E23" t="s">
        <v>382</v>
      </c>
      <c r="F23" t="s">
        <v>382</v>
      </c>
      <c r="G23" t="s">
        <v>382</v>
      </c>
      <c r="H23" t="s">
        <v>382</v>
      </c>
      <c r="I23" t="s">
        <v>13840</v>
      </c>
      <c r="J23" t="s">
        <v>13787</v>
      </c>
      <c r="K23" t="s">
        <v>382</v>
      </c>
      <c r="L23" t="s">
        <v>382</v>
      </c>
      <c r="M23" t="s">
        <v>382</v>
      </c>
      <c r="N23" t="s">
        <v>382</v>
      </c>
      <c r="O23" t="s">
        <v>382</v>
      </c>
      <c r="P23" t="s">
        <v>382</v>
      </c>
      <c r="Q23" t="s">
        <v>13773</v>
      </c>
      <c r="R23" t="s">
        <v>13927</v>
      </c>
      <c r="S23" t="s">
        <v>382</v>
      </c>
      <c r="T23" t="s">
        <v>382</v>
      </c>
      <c r="U23" t="s">
        <v>382</v>
      </c>
      <c r="V23" t="s">
        <v>382</v>
      </c>
      <c r="W23" t="s">
        <v>382</v>
      </c>
      <c r="X23" t="s">
        <v>382</v>
      </c>
      <c r="Y23" t="s">
        <v>13787</v>
      </c>
      <c r="Z23" t="s">
        <v>13768</v>
      </c>
    </row>
    <row r="24">
      <c r="A24" s="5" t="s">
        <v>382</v>
      </c>
      <c r="B24" t="s">
        <v>13788</v>
      </c>
      <c r="C24" t="s">
        <v>382</v>
      </c>
      <c r="D24" t="s">
        <v>382</v>
      </c>
      <c r="E24" t="s">
        <v>382</v>
      </c>
      <c r="F24" t="s">
        <v>382</v>
      </c>
      <c r="G24" t="s">
        <v>382</v>
      </c>
      <c r="H24" t="s">
        <v>382</v>
      </c>
      <c r="I24" t="s">
        <v>13651</v>
      </c>
      <c r="J24" t="s">
        <v>13664</v>
      </c>
      <c r="K24" t="s">
        <v>382</v>
      </c>
      <c r="L24" t="s">
        <v>382</v>
      </c>
      <c r="M24" t="s">
        <v>382</v>
      </c>
      <c r="N24" t="s">
        <v>382</v>
      </c>
      <c r="O24" t="s">
        <v>382</v>
      </c>
      <c r="P24" t="s">
        <v>382</v>
      </c>
      <c r="Q24" t="s">
        <v>13593</v>
      </c>
      <c r="R24" t="s">
        <v>13697</v>
      </c>
      <c r="S24" t="s">
        <v>382</v>
      </c>
      <c r="T24" t="s">
        <v>382</v>
      </c>
      <c r="U24" t="s">
        <v>382</v>
      </c>
      <c r="V24" t="s">
        <v>382</v>
      </c>
      <c r="W24" t="s">
        <v>382</v>
      </c>
      <c r="X24" t="s">
        <v>382</v>
      </c>
      <c r="Y24" t="s">
        <v>13613</v>
      </c>
      <c r="Z24" t="s">
        <v>13654</v>
      </c>
    </row>
    <row r="25">
      <c r="A25" s="5" t="s">
        <v>382</v>
      </c>
      <c r="B25" t="s">
        <v>13789</v>
      </c>
      <c r="C25" t="s">
        <v>13796</v>
      </c>
      <c r="D25" t="s">
        <v>13794</v>
      </c>
      <c r="E25" t="s">
        <v>13933</v>
      </c>
      <c r="F25" t="s">
        <v>13792</v>
      </c>
      <c r="G25" t="s">
        <v>13790</v>
      </c>
      <c r="H25" t="s">
        <v>13794</v>
      </c>
      <c r="I25" t="s">
        <v>13811</v>
      </c>
      <c r="J25" t="s">
        <v>13795</v>
      </c>
      <c r="K25" t="s">
        <v>13775</v>
      </c>
      <c r="L25" t="s">
        <v>13933</v>
      </c>
      <c r="M25" t="s">
        <v>13833</v>
      </c>
      <c r="N25" t="s">
        <v>13795</v>
      </c>
      <c r="O25" t="s">
        <v>13776</v>
      </c>
      <c r="P25" t="s">
        <v>13795</v>
      </c>
      <c r="Q25" t="s">
        <v>13791</v>
      </c>
      <c r="R25" t="s">
        <v>13934</v>
      </c>
      <c r="S25" t="s">
        <v>13790</v>
      </c>
      <c r="T25" t="s">
        <v>13790</v>
      </c>
      <c r="U25" t="s">
        <v>13791</v>
      </c>
      <c r="V25" t="s">
        <v>13792</v>
      </c>
      <c r="W25" t="s">
        <v>13793</v>
      </c>
      <c r="X25" t="s">
        <v>13794</v>
      </c>
      <c r="Y25" t="s">
        <v>13795</v>
      </c>
      <c r="Z25" t="s">
        <v>13796</v>
      </c>
    </row>
    <row r="26">
      <c r="A26" s="5" t="s">
        <v>382</v>
      </c>
      <c r="B26" t="s">
        <v>13797</v>
      </c>
      <c r="C26" t="s">
        <v>382</v>
      </c>
      <c r="D26" t="s">
        <v>382</v>
      </c>
      <c r="E26" t="s">
        <v>382</v>
      </c>
      <c r="F26" t="s">
        <v>382</v>
      </c>
      <c r="G26" t="s">
        <v>382</v>
      </c>
      <c r="H26" t="s">
        <v>382</v>
      </c>
      <c r="I26" t="s">
        <v>13654</v>
      </c>
      <c r="J26" t="s">
        <v>13617</v>
      </c>
      <c r="K26" t="s">
        <v>382</v>
      </c>
      <c r="L26" t="s">
        <v>382</v>
      </c>
      <c r="M26" t="s">
        <v>382</v>
      </c>
      <c r="N26" t="s">
        <v>382</v>
      </c>
      <c r="O26" t="s">
        <v>382</v>
      </c>
      <c r="P26" t="s">
        <v>382</v>
      </c>
      <c r="Q26" t="s">
        <v>13652</v>
      </c>
      <c r="R26" t="s">
        <v>13701</v>
      </c>
      <c r="S26" t="s">
        <v>382</v>
      </c>
      <c r="T26" t="s">
        <v>382</v>
      </c>
      <c r="U26" t="s">
        <v>382</v>
      </c>
      <c r="V26" t="s">
        <v>382</v>
      </c>
      <c r="W26" t="s">
        <v>382</v>
      </c>
      <c r="X26" t="s">
        <v>382</v>
      </c>
      <c r="Y26" t="s">
        <v>13678</v>
      </c>
      <c r="Z26" t="s">
        <v>13617</v>
      </c>
    </row>
    <row r="27">
      <c r="A27" s="5" t="s">
        <v>382</v>
      </c>
      <c r="B27" t="s">
        <v>13798</v>
      </c>
      <c r="C27" t="s">
        <v>382</v>
      </c>
      <c r="D27" t="s">
        <v>382</v>
      </c>
      <c r="E27" t="s">
        <v>382</v>
      </c>
      <c r="F27" t="s">
        <v>382</v>
      </c>
      <c r="G27" t="s">
        <v>382</v>
      </c>
      <c r="H27" t="s">
        <v>382</v>
      </c>
      <c r="I27" t="s">
        <v>13933</v>
      </c>
      <c r="J27" t="s">
        <v>13927</v>
      </c>
      <c r="K27" t="s">
        <v>382</v>
      </c>
      <c r="L27" t="s">
        <v>382</v>
      </c>
      <c r="M27" t="s">
        <v>382</v>
      </c>
      <c r="N27" t="s">
        <v>382</v>
      </c>
      <c r="O27" t="s">
        <v>382</v>
      </c>
      <c r="P27" t="s">
        <v>382</v>
      </c>
      <c r="Q27" t="s">
        <v>13931</v>
      </c>
      <c r="R27" t="s">
        <v>13752</v>
      </c>
      <c r="S27" t="s">
        <v>382</v>
      </c>
      <c r="T27" t="s">
        <v>382</v>
      </c>
      <c r="U27" t="s">
        <v>382</v>
      </c>
      <c r="V27" t="s">
        <v>382</v>
      </c>
      <c r="W27" t="s">
        <v>382</v>
      </c>
      <c r="X27" t="s">
        <v>382</v>
      </c>
      <c r="Y27" t="s">
        <v>13790</v>
      </c>
      <c r="Z27" t="s">
        <v>13791</v>
      </c>
    </row>
    <row r="28">
      <c r="A28" s="5" t="s">
        <v>382</v>
      </c>
      <c r="B28" t="s">
        <v>13799</v>
      </c>
      <c r="C28" t="s">
        <v>382</v>
      </c>
      <c r="D28" t="s">
        <v>382</v>
      </c>
      <c r="E28" t="s">
        <v>382</v>
      </c>
      <c r="F28" t="s">
        <v>382</v>
      </c>
      <c r="G28" t="s">
        <v>382</v>
      </c>
      <c r="H28" t="s">
        <v>382</v>
      </c>
      <c r="I28" t="s">
        <v>13935</v>
      </c>
      <c r="J28" t="s">
        <v>13936</v>
      </c>
      <c r="K28" t="s">
        <v>382</v>
      </c>
      <c r="L28" t="s">
        <v>382</v>
      </c>
      <c r="M28" t="s">
        <v>382</v>
      </c>
      <c r="N28" t="s">
        <v>382</v>
      </c>
      <c r="O28" t="s">
        <v>382</v>
      </c>
      <c r="P28" t="s">
        <v>382</v>
      </c>
      <c r="Q28" t="s">
        <v>13811</v>
      </c>
      <c r="R28" t="s">
        <v>13912</v>
      </c>
      <c r="S28" t="s">
        <v>382</v>
      </c>
      <c r="T28" t="s">
        <v>382</v>
      </c>
      <c r="U28" t="s">
        <v>382</v>
      </c>
      <c r="V28" t="s">
        <v>382</v>
      </c>
      <c r="W28" t="s">
        <v>382</v>
      </c>
      <c r="X28" t="s">
        <v>382</v>
      </c>
      <c r="Y28" t="s">
        <v>13800</v>
      </c>
      <c r="Z28" t="s">
        <v>13801</v>
      </c>
    </row>
    <row r="29">
      <c r="A29" s="5" t="s">
        <v>382</v>
      </c>
      <c r="B29" t="s">
        <v>13802</v>
      </c>
      <c r="C29" t="s">
        <v>382</v>
      </c>
      <c r="D29" t="s">
        <v>382</v>
      </c>
      <c r="E29" t="s">
        <v>382</v>
      </c>
      <c r="F29" t="s">
        <v>382</v>
      </c>
      <c r="G29" t="s">
        <v>382</v>
      </c>
      <c r="H29" t="s">
        <v>382</v>
      </c>
      <c r="I29" t="s">
        <v>816</v>
      </c>
      <c r="J29" t="s">
        <v>989</v>
      </c>
      <c r="K29" t="s">
        <v>382</v>
      </c>
      <c r="L29" t="s">
        <v>382</v>
      </c>
      <c r="M29" t="s">
        <v>382</v>
      </c>
      <c r="N29" t="s">
        <v>382</v>
      </c>
      <c r="O29" t="s">
        <v>382</v>
      </c>
      <c r="P29" t="s">
        <v>382</v>
      </c>
      <c r="Q29" t="s">
        <v>13714</v>
      </c>
      <c r="R29" t="s">
        <v>1165</v>
      </c>
      <c r="S29" t="s">
        <v>382</v>
      </c>
      <c r="T29" t="s">
        <v>382</v>
      </c>
      <c r="U29" t="s">
        <v>382</v>
      </c>
      <c r="V29" t="s">
        <v>382</v>
      </c>
      <c r="W29" t="s">
        <v>382</v>
      </c>
      <c r="X29" t="s">
        <v>382</v>
      </c>
      <c r="Y29" t="s">
        <v>1025</v>
      </c>
      <c r="Z29" t="s">
        <v>834</v>
      </c>
    </row>
    <row r="30">
      <c r="A30" s="5" t="s">
        <v>382</v>
      </c>
      <c r="B30" t="s">
        <v>13803</v>
      </c>
      <c r="C30" t="s">
        <v>382</v>
      </c>
      <c r="D30" t="s">
        <v>382</v>
      </c>
      <c r="E30" t="s">
        <v>382</v>
      </c>
      <c r="F30" t="s">
        <v>382</v>
      </c>
      <c r="G30" t="s">
        <v>382</v>
      </c>
      <c r="H30" t="s">
        <v>382</v>
      </c>
      <c r="I30" t="s">
        <v>13932</v>
      </c>
      <c r="J30" t="s">
        <v>13726</v>
      </c>
      <c r="K30" t="s">
        <v>382</v>
      </c>
      <c r="L30" t="s">
        <v>382</v>
      </c>
      <c r="M30" t="s">
        <v>382</v>
      </c>
      <c r="N30" t="s">
        <v>382</v>
      </c>
      <c r="O30" t="s">
        <v>382</v>
      </c>
      <c r="P30" t="s">
        <v>382</v>
      </c>
      <c r="Q30" t="s">
        <v>13831</v>
      </c>
      <c r="R30" t="s">
        <v>13748</v>
      </c>
      <c r="S30" t="s">
        <v>382</v>
      </c>
      <c r="T30" t="s">
        <v>382</v>
      </c>
      <c r="U30" t="s">
        <v>382</v>
      </c>
      <c r="V30" t="s">
        <v>382</v>
      </c>
      <c r="W30" t="s">
        <v>382</v>
      </c>
      <c r="X30" t="s">
        <v>382</v>
      </c>
      <c r="Y30" t="s">
        <v>13732</v>
      </c>
      <c r="Z30" t="s">
        <v>13730</v>
      </c>
    </row>
    <row r="31">
      <c r="A31" s="5" t="s">
        <v>382</v>
      </c>
      <c r="B31" t="s">
        <v>13804</v>
      </c>
      <c r="C31" t="s">
        <v>382</v>
      </c>
      <c r="D31" t="s">
        <v>382</v>
      </c>
      <c r="E31" t="s">
        <v>382</v>
      </c>
      <c r="F31" t="s">
        <v>382</v>
      </c>
      <c r="G31" t="s">
        <v>382</v>
      </c>
      <c r="H31" t="s">
        <v>382</v>
      </c>
      <c r="I31" t="s">
        <v>1109</v>
      </c>
      <c r="J31" t="s">
        <v>876</v>
      </c>
      <c r="K31" t="s">
        <v>382</v>
      </c>
      <c r="L31" t="s">
        <v>382</v>
      </c>
      <c r="M31" t="s">
        <v>382</v>
      </c>
      <c r="N31" t="s">
        <v>382</v>
      </c>
      <c r="O31" t="s">
        <v>382</v>
      </c>
      <c r="P31" t="s">
        <v>382</v>
      </c>
      <c r="Q31" t="s">
        <v>1033</v>
      </c>
      <c r="R31" t="s">
        <v>1148</v>
      </c>
      <c r="S31" t="s">
        <v>382</v>
      </c>
      <c r="T31" t="s">
        <v>382</v>
      </c>
      <c r="U31" t="s">
        <v>382</v>
      </c>
      <c r="V31" t="s">
        <v>382</v>
      </c>
      <c r="W31" t="s">
        <v>382</v>
      </c>
      <c r="X31" t="s">
        <v>382</v>
      </c>
      <c r="Y31" t="s">
        <v>979</v>
      </c>
      <c r="Z31" t="s">
        <v>1030</v>
      </c>
    </row>
    <row r="32">
      <c r="A32" s="5" t="s">
        <v>382</v>
      </c>
      <c r="B32" t="s">
        <v>13805</v>
      </c>
      <c r="C32" t="s">
        <v>967</v>
      </c>
      <c r="D32" t="s">
        <v>13626</v>
      </c>
      <c r="E32" t="s">
        <v>13676</v>
      </c>
      <c r="F32" t="s">
        <v>13588</v>
      </c>
      <c r="G32" t="s">
        <v>13937</v>
      </c>
      <c r="H32" t="s">
        <v>13938</v>
      </c>
      <c r="I32" t="s">
        <v>382</v>
      </c>
      <c r="J32" t="s">
        <v>382</v>
      </c>
      <c r="K32" t="s">
        <v>13702</v>
      </c>
      <c r="L32" t="s">
        <v>13627</v>
      </c>
      <c r="M32" t="s">
        <v>13652</v>
      </c>
      <c r="N32" t="s">
        <v>13701</v>
      </c>
      <c r="O32" t="s">
        <v>13633</v>
      </c>
      <c r="P32" t="s">
        <v>13616</v>
      </c>
      <c r="Q32" t="s">
        <v>382</v>
      </c>
      <c r="R32" t="s">
        <v>382</v>
      </c>
      <c r="S32" t="s">
        <v>13601</v>
      </c>
      <c r="T32" t="s">
        <v>13588</v>
      </c>
      <c r="U32" t="s">
        <v>13728</v>
      </c>
      <c r="V32" t="s">
        <v>943</v>
      </c>
      <c r="W32" t="s">
        <v>13622</v>
      </c>
      <c r="X32" t="s">
        <v>966</v>
      </c>
      <c r="Y32" t="s">
        <v>382</v>
      </c>
      <c r="Z32" t="s">
        <v>382</v>
      </c>
    </row>
    <row r="33">
      <c r="A33" s="5" t="s">
        <v>382</v>
      </c>
      <c r="B33" t="s">
        <v>13806</v>
      </c>
      <c r="C33" t="s">
        <v>13650</v>
      </c>
      <c r="D33" t="s">
        <v>1174</v>
      </c>
      <c r="E33" t="s">
        <v>13729</v>
      </c>
      <c r="F33" t="s">
        <v>13691</v>
      </c>
      <c r="G33" t="s">
        <v>798</v>
      </c>
      <c r="H33" t="s">
        <v>986</v>
      </c>
      <c r="I33" t="s">
        <v>382</v>
      </c>
      <c r="J33" t="s">
        <v>382</v>
      </c>
      <c r="K33" t="s">
        <v>13809</v>
      </c>
      <c r="L33" t="s">
        <v>13744</v>
      </c>
      <c r="M33" t="s">
        <v>13913</v>
      </c>
      <c r="N33" t="s">
        <v>13738</v>
      </c>
      <c r="O33" t="s">
        <v>13752</v>
      </c>
      <c r="P33" t="s">
        <v>13919</v>
      </c>
      <c r="Q33" t="s">
        <v>382</v>
      </c>
      <c r="R33" t="s">
        <v>382</v>
      </c>
      <c r="S33" t="s">
        <v>13621</v>
      </c>
      <c r="T33" t="s">
        <v>13713</v>
      </c>
      <c r="U33" t="s">
        <v>13669</v>
      </c>
      <c r="V33" t="s">
        <v>793</v>
      </c>
      <c r="W33" t="s">
        <v>13676</v>
      </c>
      <c r="X33" t="s">
        <v>13607</v>
      </c>
      <c r="Y33" t="s">
        <v>382</v>
      </c>
      <c r="Z33" t="s">
        <v>382</v>
      </c>
    </row>
    <row r="34">
      <c r="A34" s="5" t="s">
        <v>382</v>
      </c>
      <c r="B34" t="s">
        <v>13807</v>
      </c>
      <c r="C34" t="s">
        <v>13812</v>
      </c>
      <c r="D34" t="s">
        <v>13809</v>
      </c>
      <c r="E34" t="s">
        <v>13916</v>
      </c>
      <c r="F34" t="s">
        <v>13816</v>
      </c>
      <c r="G34" t="s">
        <v>13939</v>
      </c>
      <c r="H34" t="s">
        <v>13939</v>
      </c>
      <c r="I34" t="s">
        <v>382</v>
      </c>
      <c r="J34" t="s">
        <v>382</v>
      </c>
      <c r="K34" t="s">
        <v>13744</v>
      </c>
      <c r="L34" t="s">
        <v>13745</v>
      </c>
      <c r="M34" t="s">
        <v>13913</v>
      </c>
      <c r="N34" t="s">
        <v>13811</v>
      </c>
      <c r="O34" t="s">
        <v>13791</v>
      </c>
      <c r="P34" t="s">
        <v>13809</v>
      </c>
      <c r="Q34" t="s">
        <v>382</v>
      </c>
      <c r="R34" t="s">
        <v>382</v>
      </c>
      <c r="S34" t="s">
        <v>13808</v>
      </c>
      <c r="T34" t="s">
        <v>13809</v>
      </c>
      <c r="U34" t="s">
        <v>13810</v>
      </c>
      <c r="V34" t="s">
        <v>13790</v>
      </c>
      <c r="W34" t="s">
        <v>13811</v>
      </c>
      <c r="X34" t="s">
        <v>13812</v>
      </c>
      <c r="Y34" t="s">
        <v>382</v>
      </c>
      <c r="Z34" t="s">
        <v>382</v>
      </c>
    </row>
    <row r="35">
      <c r="A35" s="5" t="s">
        <v>382</v>
      </c>
      <c r="B35" t="s">
        <v>13813</v>
      </c>
      <c r="C35" t="s">
        <v>13712</v>
      </c>
      <c r="D35" t="s">
        <v>13814</v>
      </c>
      <c r="E35" t="s">
        <v>13630</v>
      </c>
      <c r="F35" t="s">
        <v>13737</v>
      </c>
      <c r="G35" t="s">
        <v>13776</v>
      </c>
      <c r="H35" t="s">
        <v>13940</v>
      </c>
      <c r="I35" t="s">
        <v>13941</v>
      </c>
      <c r="J35" t="s">
        <v>13777</v>
      </c>
      <c r="K35" t="s">
        <v>13679</v>
      </c>
      <c r="L35" t="s">
        <v>13712</v>
      </c>
      <c r="M35" t="s">
        <v>13655</v>
      </c>
      <c r="N35" t="s">
        <v>13795</v>
      </c>
      <c r="O35" t="s">
        <v>13618</v>
      </c>
      <c r="P35" t="s">
        <v>13825</v>
      </c>
      <c r="Q35" t="s">
        <v>13833</v>
      </c>
      <c r="R35" t="s">
        <v>13808</v>
      </c>
      <c r="S35" t="s">
        <v>13712</v>
      </c>
      <c r="T35" t="s">
        <v>13814</v>
      </c>
      <c r="U35" t="s">
        <v>13665</v>
      </c>
      <c r="V35" t="s">
        <v>13815</v>
      </c>
      <c r="W35" t="s">
        <v>13816</v>
      </c>
      <c r="X35" t="s">
        <v>13817</v>
      </c>
      <c r="Y35" t="s">
        <v>13818</v>
      </c>
      <c r="Z35" t="s">
        <v>13819</v>
      </c>
    </row>
    <row r="36">
      <c r="A36" s="5" t="s">
        <v>382</v>
      </c>
      <c r="B36" t="s">
        <v>13820</v>
      </c>
      <c r="C36" t="s">
        <v>13571</v>
      </c>
      <c r="D36" t="s">
        <v>13568</v>
      </c>
      <c r="E36" t="s">
        <v>13579</v>
      </c>
      <c r="F36" t="s">
        <v>13632</v>
      </c>
      <c r="G36" t="s">
        <v>13612</v>
      </c>
      <c r="H36" t="s">
        <v>1173</v>
      </c>
      <c r="I36" t="s">
        <v>1163</v>
      </c>
      <c r="J36" t="s">
        <v>13606</v>
      </c>
      <c r="K36" t="s">
        <v>13921</v>
      </c>
      <c r="L36" t="s">
        <v>13942</v>
      </c>
      <c r="M36" t="s">
        <v>13943</v>
      </c>
      <c r="N36" t="s">
        <v>13943</v>
      </c>
      <c r="O36" t="s">
        <v>13943</v>
      </c>
      <c r="P36" t="s">
        <v>13839</v>
      </c>
      <c r="Q36" t="s">
        <v>13733</v>
      </c>
      <c r="R36" t="s">
        <v>13808</v>
      </c>
      <c r="S36" t="s">
        <v>13615</v>
      </c>
      <c r="T36" t="s">
        <v>13571</v>
      </c>
      <c r="U36" t="s">
        <v>13596</v>
      </c>
      <c r="V36" t="s">
        <v>13653</v>
      </c>
      <c r="W36" t="s">
        <v>13638</v>
      </c>
      <c r="X36" t="s">
        <v>13640</v>
      </c>
      <c r="Y36" t="s">
        <v>13821</v>
      </c>
      <c r="Z36" t="s">
        <v>13689</v>
      </c>
    </row>
    <row r="37">
      <c r="A37" s="5" t="s">
        <v>382</v>
      </c>
      <c r="B37" t="s">
        <v>13822</v>
      </c>
      <c r="C37" t="s">
        <v>13657</v>
      </c>
      <c r="D37" t="s">
        <v>13657</v>
      </c>
      <c r="E37" t="s">
        <v>13660</v>
      </c>
      <c r="F37" t="s">
        <v>13689</v>
      </c>
      <c r="G37" t="s">
        <v>13713</v>
      </c>
      <c r="H37" t="s">
        <v>13713</v>
      </c>
      <c r="I37" t="s">
        <v>382</v>
      </c>
      <c r="J37" t="s">
        <v>382</v>
      </c>
      <c r="K37" t="s">
        <v>13612</v>
      </c>
      <c r="L37" t="s">
        <v>961</v>
      </c>
      <c r="M37" t="s">
        <v>13566</v>
      </c>
      <c r="N37" t="s">
        <v>13575</v>
      </c>
      <c r="O37" t="s">
        <v>13581</v>
      </c>
      <c r="P37" t="s">
        <v>13594</v>
      </c>
      <c r="Q37" t="s">
        <v>382</v>
      </c>
      <c r="R37" t="s">
        <v>382</v>
      </c>
      <c r="S37" t="s">
        <v>13625</v>
      </c>
      <c r="T37" t="s">
        <v>13673</v>
      </c>
      <c r="U37" t="s">
        <v>13677</v>
      </c>
      <c r="V37" t="s">
        <v>13676</v>
      </c>
      <c r="W37" t="s">
        <v>13660</v>
      </c>
      <c r="X37" t="s">
        <v>13688</v>
      </c>
      <c r="Y37" t="s">
        <v>382</v>
      </c>
      <c r="Z37" t="s">
        <v>382</v>
      </c>
    </row>
    <row r="38">
      <c r="A38" s="5" t="s">
        <v>382</v>
      </c>
      <c r="B38" t="s">
        <v>13823</v>
      </c>
      <c r="C38" t="s">
        <v>13702</v>
      </c>
      <c r="D38" t="s">
        <v>13716</v>
      </c>
      <c r="E38" t="s">
        <v>13663</v>
      </c>
      <c r="F38" t="s">
        <v>13575</v>
      </c>
      <c r="G38" t="s">
        <v>13633</v>
      </c>
      <c r="H38" t="s">
        <v>13639</v>
      </c>
      <c r="I38" t="s">
        <v>13717</v>
      </c>
      <c r="J38" t="s">
        <v>13655</v>
      </c>
      <c r="K38" t="s">
        <v>13682</v>
      </c>
      <c r="L38" t="s">
        <v>13725</v>
      </c>
      <c r="M38" t="s">
        <v>13692</v>
      </c>
      <c r="N38" t="s">
        <v>13591</v>
      </c>
      <c r="O38" t="s">
        <v>13633</v>
      </c>
      <c r="P38" t="s">
        <v>13652</v>
      </c>
      <c r="Q38" t="s">
        <v>13720</v>
      </c>
      <c r="R38" t="s">
        <v>13629</v>
      </c>
      <c r="S38" t="s">
        <v>13710</v>
      </c>
      <c r="T38" t="s">
        <v>13693</v>
      </c>
      <c r="U38" t="s">
        <v>13662</v>
      </c>
      <c r="V38" t="s">
        <v>13578</v>
      </c>
      <c r="W38" t="s">
        <v>13633</v>
      </c>
      <c r="X38" t="s">
        <v>13597</v>
      </c>
      <c r="Y38" t="s">
        <v>13711</v>
      </c>
      <c r="Z38" t="s">
        <v>13655</v>
      </c>
    </row>
    <row r="39">
      <c r="A39" s="5" t="s">
        <v>382</v>
      </c>
      <c r="B39" t="s">
        <v>13824</v>
      </c>
      <c r="C39" t="s">
        <v>13776</v>
      </c>
      <c r="D39" t="s">
        <v>13775</v>
      </c>
      <c r="E39" t="s">
        <v>13825</v>
      </c>
      <c r="F39" t="s">
        <v>13943</v>
      </c>
      <c r="G39" t="s">
        <v>13777</v>
      </c>
      <c r="H39" t="s">
        <v>13777</v>
      </c>
      <c r="I39" t="s">
        <v>382</v>
      </c>
      <c r="J39" t="s">
        <v>382</v>
      </c>
      <c r="K39" t="s">
        <v>13927</v>
      </c>
      <c r="L39" t="s">
        <v>13793</v>
      </c>
      <c r="M39" t="s">
        <v>13792</v>
      </c>
      <c r="N39" t="s">
        <v>13774</v>
      </c>
      <c r="O39" t="s">
        <v>13839</v>
      </c>
      <c r="P39" t="s">
        <v>13916</v>
      </c>
      <c r="Q39" t="s">
        <v>382</v>
      </c>
      <c r="R39" t="s">
        <v>382</v>
      </c>
      <c r="S39" t="s">
        <v>13825</v>
      </c>
      <c r="T39" t="s">
        <v>13774</v>
      </c>
      <c r="U39" t="s">
        <v>13775</v>
      </c>
      <c r="V39" t="s">
        <v>13826</v>
      </c>
      <c r="W39" t="s">
        <v>13827</v>
      </c>
      <c r="X39" t="s">
        <v>13818</v>
      </c>
      <c r="Y39" t="s">
        <v>382</v>
      </c>
      <c r="Z39" t="s">
        <v>382</v>
      </c>
    </row>
    <row r="40">
      <c r="A40" s="5" t="s">
        <v>382</v>
      </c>
      <c r="B40" t="s">
        <v>13828</v>
      </c>
      <c r="C40" t="s">
        <v>13752</v>
      </c>
      <c r="D40" t="s">
        <v>13739</v>
      </c>
      <c r="E40" t="s">
        <v>13739</v>
      </c>
      <c r="F40" t="s">
        <v>13834</v>
      </c>
      <c r="G40" t="s">
        <v>13830</v>
      </c>
      <c r="H40" t="s">
        <v>13752</v>
      </c>
      <c r="I40" t="s">
        <v>13761</v>
      </c>
      <c r="J40" t="s">
        <v>13766</v>
      </c>
      <c r="K40" t="s">
        <v>13752</v>
      </c>
      <c r="L40" t="s">
        <v>13752</v>
      </c>
      <c r="M40" t="s">
        <v>13831</v>
      </c>
      <c r="N40" t="s">
        <v>13761</v>
      </c>
      <c r="O40" t="s">
        <v>13750</v>
      </c>
      <c r="P40" t="s">
        <v>13744</v>
      </c>
      <c r="Q40" t="s">
        <v>13762</v>
      </c>
      <c r="R40" t="s">
        <v>13761</v>
      </c>
      <c r="S40" t="s">
        <v>13752</v>
      </c>
      <c r="T40" t="s">
        <v>13739</v>
      </c>
      <c r="U40" t="s">
        <v>13815</v>
      </c>
      <c r="V40" t="s">
        <v>13829</v>
      </c>
      <c r="W40" t="s">
        <v>13830</v>
      </c>
      <c r="X40" t="s">
        <v>13831</v>
      </c>
      <c r="Y40" t="s">
        <v>13761</v>
      </c>
      <c r="Z40" t="s">
        <v>13783</v>
      </c>
    </row>
    <row r="41">
      <c r="A41" s="5" t="s">
        <v>382</v>
      </c>
      <c r="B41" t="s">
        <v>13832</v>
      </c>
      <c r="C41" t="s">
        <v>13912</v>
      </c>
      <c r="D41" t="s">
        <v>13833</v>
      </c>
      <c r="E41" t="s">
        <v>13833</v>
      </c>
      <c r="F41" t="s">
        <v>13791</v>
      </c>
      <c r="G41" t="s">
        <v>13794</v>
      </c>
      <c r="H41" t="s">
        <v>13811</v>
      </c>
      <c r="I41" t="s">
        <v>382</v>
      </c>
      <c r="J41" t="s">
        <v>382</v>
      </c>
      <c r="K41" t="s">
        <v>13792</v>
      </c>
      <c r="L41" t="s">
        <v>13790</v>
      </c>
      <c r="M41" t="s">
        <v>13796</v>
      </c>
      <c r="N41" t="s">
        <v>13912</v>
      </c>
      <c r="O41" t="s">
        <v>13934</v>
      </c>
      <c r="P41" t="s">
        <v>13810</v>
      </c>
      <c r="Q41" t="s">
        <v>382</v>
      </c>
      <c r="R41" t="s">
        <v>382</v>
      </c>
      <c r="S41" t="s">
        <v>13833</v>
      </c>
      <c r="T41" t="s">
        <v>13833</v>
      </c>
      <c r="U41" t="s">
        <v>13793</v>
      </c>
      <c r="V41" t="s">
        <v>13791</v>
      </c>
      <c r="W41" t="s">
        <v>13790</v>
      </c>
      <c r="X41" t="s">
        <v>13834</v>
      </c>
      <c r="Y41" t="s">
        <v>382</v>
      </c>
      <c r="Z41" t="s">
        <v>382</v>
      </c>
    </row>
    <row r="42">
      <c r="A42" s="5" t="s">
        <v>382</v>
      </c>
      <c r="B42" t="s">
        <v>13835</v>
      </c>
      <c r="C42" t="s">
        <v>1162</v>
      </c>
      <c r="D42" t="s">
        <v>849</v>
      </c>
      <c r="E42" t="s">
        <v>13944</v>
      </c>
      <c r="F42" t="s">
        <v>13607</v>
      </c>
      <c r="G42" t="s">
        <v>1163</v>
      </c>
      <c r="H42" t="s">
        <v>983</v>
      </c>
      <c r="I42" t="s">
        <v>982</v>
      </c>
      <c r="J42" t="s">
        <v>13945</v>
      </c>
      <c r="K42" t="s">
        <v>13652</v>
      </c>
      <c r="L42" t="s">
        <v>13683</v>
      </c>
      <c r="M42" t="s">
        <v>13581</v>
      </c>
      <c r="N42" t="s">
        <v>13638</v>
      </c>
      <c r="O42" t="s">
        <v>13682</v>
      </c>
      <c r="P42" t="s">
        <v>13640</v>
      </c>
      <c r="Q42" t="s">
        <v>13636</v>
      </c>
      <c r="R42" t="s">
        <v>921</v>
      </c>
      <c r="S42" t="s">
        <v>1174</v>
      </c>
      <c r="T42" t="s">
        <v>13836</v>
      </c>
      <c r="U42" t="s">
        <v>13696</v>
      </c>
      <c r="V42" t="s">
        <v>13713</v>
      </c>
      <c r="W42" t="s">
        <v>1174</v>
      </c>
      <c r="X42" t="s">
        <v>1060</v>
      </c>
      <c r="Y42" t="s">
        <v>955</v>
      </c>
      <c r="Z42" t="s">
        <v>1055</v>
      </c>
    </row>
    <row r="43">
      <c r="A43" s="5" t="s">
        <v>382</v>
      </c>
      <c r="B43" t="s">
        <v>13837</v>
      </c>
      <c r="C43" t="s">
        <v>382</v>
      </c>
      <c r="D43" t="s">
        <v>382</v>
      </c>
      <c r="E43" t="s">
        <v>382</v>
      </c>
      <c r="F43" t="s">
        <v>382</v>
      </c>
      <c r="G43" t="s">
        <v>382</v>
      </c>
      <c r="H43" t="s">
        <v>382</v>
      </c>
      <c r="I43" t="s">
        <v>13739</v>
      </c>
      <c r="J43" t="s">
        <v>13752</v>
      </c>
      <c r="K43" t="s">
        <v>382</v>
      </c>
      <c r="L43" t="s">
        <v>382</v>
      </c>
      <c r="M43" t="s">
        <v>382</v>
      </c>
      <c r="N43" t="s">
        <v>382</v>
      </c>
      <c r="O43" t="s">
        <v>382</v>
      </c>
      <c r="P43" t="s">
        <v>382</v>
      </c>
      <c r="Q43" t="s">
        <v>13738</v>
      </c>
      <c r="R43" t="s">
        <v>13913</v>
      </c>
      <c r="S43" t="s">
        <v>382</v>
      </c>
      <c r="T43" t="s">
        <v>382</v>
      </c>
      <c r="U43" t="s">
        <v>382</v>
      </c>
      <c r="V43" t="s">
        <v>382</v>
      </c>
      <c r="W43" t="s">
        <v>382</v>
      </c>
      <c r="X43" t="s">
        <v>382</v>
      </c>
      <c r="Y43" t="s">
        <v>13765</v>
      </c>
      <c r="Z43" t="s">
        <v>13815</v>
      </c>
    </row>
    <row r="44">
      <c r="A44" s="5" t="s">
        <v>382</v>
      </c>
      <c r="B44" t="s">
        <v>13838</v>
      </c>
      <c r="C44" t="s">
        <v>13794</v>
      </c>
      <c r="D44" t="s">
        <v>13794</v>
      </c>
      <c r="E44" t="s">
        <v>13912</v>
      </c>
      <c r="F44" t="s">
        <v>13926</v>
      </c>
      <c r="G44" t="s">
        <v>13921</v>
      </c>
      <c r="H44" t="s">
        <v>13825</v>
      </c>
      <c r="I44" t="s">
        <v>13793</v>
      </c>
      <c r="J44" t="s">
        <v>13791</v>
      </c>
      <c r="K44" t="s">
        <v>13768</v>
      </c>
      <c r="L44" t="s">
        <v>13928</v>
      </c>
      <c r="M44" t="s">
        <v>13768</v>
      </c>
      <c r="N44" t="s">
        <v>13921</v>
      </c>
      <c r="O44" t="s">
        <v>13934</v>
      </c>
      <c r="P44" t="s">
        <v>13769</v>
      </c>
      <c r="Q44" t="s">
        <v>13942</v>
      </c>
      <c r="R44" t="s">
        <v>13942</v>
      </c>
      <c r="S44" t="s">
        <v>13833</v>
      </c>
      <c r="T44" t="s">
        <v>13833</v>
      </c>
      <c r="U44" t="s">
        <v>13839</v>
      </c>
      <c r="V44" t="s">
        <v>13840</v>
      </c>
      <c r="W44" t="s">
        <v>13817</v>
      </c>
      <c r="X44" t="s">
        <v>13819</v>
      </c>
      <c r="Y44" t="s">
        <v>13791</v>
      </c>
      <c r="Z44" t="s">
        <v>13839</v>
      </c>
    </row>
    <row r="46">
      <c r="A46" t="s">
        <v>427</v>
      </c>
    </row>
    <row r="47">
      <c r="A47" t="s">
        <v>771</v>
      </c>
    </row>
    <row r="48">
      <c r="A48" t="s">
        <v>434</v>
      </c>
    </row>
    <row r="49">
      <c r="A49" t="s">
        <v>435</v>
      </c>
    </row>
    <row r="50">
      <c r="A50" t="s">
        <v>651</v>
      </c>
    </row>
    <row r="51">
      <c r="A51" t="s">
        <v>382</v>
      </c>
    </row>
    <row r="52">
      <c r="A52" t="s">
        <v>13841</v>
      </c>
    </row>
    <row r="53">
      <c r="A53" t="s">
        <v>13842</v>
      </c>
    </row>
    <row r="54">
      <c r="A54" t="s">
        <v>13843</v>
      </c>
    </row>
    <row r="55">
      <c r="A55" t="s">
        <v>13844</v>
      </c>
    </row>
    <row r="56">
      <c r="A56" t="s">
        <v>13845</v>
      </c>
    </row>
    <row r="57">
      <c r="A57" t="s">
        <v>13846</v>
      </c>
    </row>
    <row r="58">
      <c r="A58" t="s">
        <v>13847</v>
      </c>
    </row>
    <row r="59">
      <c r="A59" t="s">
        <v>13848</v>
      </c>
    </row>
    <row r="60">
      <c r="A60" t="s">
        <v>13849</v>
      </c>
    </row>
    <row r="61">
      <c r="A61" t="s">
        <v>13850</v>
      </c>
    </row>
    <row r="62">
      <c r="A62" t="s">
        <v>13851</v>
      </c>
    </row>
    <row r="63">
      <c r="A63" t="s">
        <v>13852</v>
      </c>
    </row>
    <row r="64">
      <c r="A64" t="s">
        <v>13853</v>
      </c>
    </row>
    <row r="65">
      <c r="A65" t="s">
        <v>13854</v>
      </c>
    </row>
    <row r="66">
      <c r="A66" t="s">
        <v>13855</v>
      </c>
    </row>
    <row r="67">
      <c r="A67" t="s">
        <v>13856</v>
      </c>
    </row>
    <row r="68">
      <c r="A68" t="s">
        <v>13857</v>
      </c>
    </row>
    <row r="69">
      <c r="A69" t="s">
        <v>13858</v>
      </c>
    </row>
    <row r="70">
      <c r="A70" t="s">
        <v>13859</v>
      </c>
    </row>
    <row r="71">
      <c r="A71" t="s">
        <v>13860</v>
      </c>
    </row>
    <row r="72">
      <c r="A72" t="s">
        <v>13861</v>
      </c>
    </row>
    <row r="73">
      <c r="A73" t="s">
        <v>13862</v>
      </c>
    </row>
    <row r="74">
      <c r="A74" t="s">
        <v>13863</v>
      </c>
    </row>
    <row r="75">
      <c r="A75" t="s">
        <v>13864</v>
      </c>
    </row>
    <row r="76">
      <c r="A76" t="s">
        <v>13865</v>
      </c>
    </row>
    <row r="77">
      <c r="A77" t="s">
        <v>13866</v>
      </c>
    </row>
    <row r="78">
      <c r="A78" t="s">
        <v>13867</v>
      </c>
    </row>
    <row r="79">
      <c r="A79" t="s">
        <v>13868</v>
      </c>
    </row>
    <row r="80">
      <c r="A80" t="s">
        <v>13869</v>
      </c>
    </row>
    <row r="81">
      <c r="A81" t="s">
        <v>13870</v>
      </c>
    </row>
    <row r="82">
      <c r="A82" t="s">
        <v>13871</v>
      </c>
    </row>
    <row r="83">
      <c r="A83" t="s">
        <v>13872</v>
      </c>
    </row>
    <row r="84">
      <c r="A84" t="s">
        <v>13873</v>
      </c>
    </row>
    <row r="85">
      <c r="A85" t="s">
        <v>13874</v>
      </c>
    </row>
    <row r="86">
      <c r="A86" t="s">
        <v>13875</v>
      </c>
    </row>
    <row r="87">
      <c r="A87" t="s">
        <v>13876</v>
      </c>
    </row>
    <row r="88">
      <c r="A88" t="s">
        <v>13877</v>
      </c>
    </row>
    <row r="89">
      <c r="A89" t="s">
        <v>13878</v>
      </c>
    </row>
    <row r="90">
      <c r="A90" t="s">
        <v>13879</v>
      </c>
    </row>
    <row r="91">
      <c r="A91" t="s">
        <v>13880</v>
      </c>
    </row>
    <row r="92">
      <c r="A92" t="s">
        <v>13881</v>
      </c>
    </row>
    <row r="93">
      <c r="A93" t="s">
        <v>13882</v>
      </c>
    </row>
    <row r="94">
      <c r="A94" t="s">
        <v>13883</v>
      </c>
    </row>
    <row r="95">
      <c r="A95" t="s">
        <v>13884</v>
      </c>
    </row>
  </sheetData>
  <mergeCells count="1">
    <mergeCell ref="A3:Z3"/>
  </mergeCells>
  <pageMargins left="0.7" right="0.7" top="0.75" bottom="0.75" header="0.3" footer="0.3"/>
  <pageSetup paperSize="9" orientation="portrait" horizontalDpi="300" verticalDpi="300"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171</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13913</v>
      </c>
      <c r="D5" t="s">
        <v>13738</v>
      </c>
      <c r="E5" t="s">
        <v>13753</v>
      </c>
      <c r="F5" t="s">
        <v>13745</v>
      </c>
      <c r="G5" t="s">
        <v>13749</v>
      </c>
      <c r="H5" t="s">
        <v>13765</v>
      </c>
      <c r="I5" t="s">
        <v>382</v>
      </c>
      <c r="J5" t="s">
        <v>382</v>
      </c>
    </row>
    <row r="6">
      <c r="A6" s="5" t="s">
        <v>382</v>
      </c>
      <c r="B6" t="s">
        <v>13741</v>
      </c>
      <c r="C6" t="s">
        <v>13589</v>
      </c>
      <c r="D6" t="s">
        <v>13587</v>
      </c>
      <c r="E6" t="s">
        <v>13583</v>
      </c>
      <c r="F6" t="s">
        <v>13610</v>
      </c>
      <c r="G6" t="s">
        <v>13642</v>
      </c>
      <c r="H6" t="s">
        <v>921</v>
      </c>
      <c r="I6" t="s">
        <v>13644</v>
      </c>
      <c r="J6" t="s">
        <v>963</v>
      </c>
    </row>
    <row r="7">
      <c r="A7" s="5" t="s">
        <v>382</v>
      </c>
      <c r="B7" t="s">
        <v>13742</v>
      </c>
      <c r="C7" t="s">
        <v>13633</v>
      </c>
      <c r="D7" t="s">
        <v>13627</v>
      </c>
      <c r="E7" t="s">
        <v>13615</v>
      </c>
      <c r="F7" t="s">
        <v>13619</v>
      </c>
      <c r="G7" t="s">
        <v>13613</v>
      </c>
      <c r="H7" t="s">
        <v>13613</v>
      </c>
      <c r="I7" t="s">
        <v>382</v>
      </c>
      <c r="J7" t="s">
        <v>382</v>
      </c>
    </row>
    <row r="8">
      <c r="A8" s="5" t="s">
        <v>382</v>
      </c>
      <c r="B8" t="s">
        <v>13743</v>
      </c>
      <c r="C8" t="s">
        <v>13946</v>
      </c>
      <c r="D8" t="s">
        <v>13712</v>
      </c>
      <c r="E8" t="s">
        <v>13679</v>
      </c>
      <c r="F8" t="s">
        <v>13751</v>
      </c>
      <c r="G8" t="s">
        <v>13831</v>
      </c>
      <c r="H8" t="s">
        <v>13911</v>
      </c>
      <c r="I8" t="s">
        <v>13702</v>
      </c>
      <c r="J8" t="s">
        <v>13615</v>
      </c>
    </row>
    <row r="9">
      <c r="A9" s="5" t="s">
        <v>382</v>
      </c>
      <c r="B9" t="s">
        <v>13747</v>
      </c>
      <c r="C9" t="s">
        <v>13744</v>
      </c>
      <c r="D9" t="s">
        <v>13733</v>
      </c>
      <c r="E9" t="s">
        <v>13765</v>
      </c>
      <c r="F9" t="s">
        <v>13744</v>
      </c>
      <c r="G9" t="s">
        <v>13809</v>
      </c>
      <c r="H9" t="s">
        <v>13750</v>
      </c>
      <c r="I9" t="s">
        <v>13721</v>
      </c>
      <c r="J9" t="s">
        <v>13947</v>
      </c>
    </row>
    <row r="10">
      <c r="A10" s="5" t="s">
        <v>382</v>
      </c>
      <c r="B10" t="s">
        <v>13755</v>
      </c>
      <c r="C10" t="s">
        <v>13587</v>
      </c>
      <c r="D10" t="s">
        <v>962</v>
      </c>
      <c r="E10" t="s">
        <v>793</v>
      </c>
      <c r="F10" t="s">
        <v>13658</v>
      </c>
      <c r="G10" t="s">
        <v>13674</v>
      </c>
      <c r="H10" t="s">
        <v>13625</v>
      </c>
      <c r="I10" t="s">
        <v>798</v>
      </c>
      <c r="J10" t="s">
        <v>13680</v>
      </c>
    </row>
    <row r="11">
      <c r="A11" s="5" t="s">
        <v>382</v>
      </c>
      <c r="B11" t="s">
        <v>13756</v>
      </c>
      <c r="C11" t="s">
        <v>13657</v>
      </c>
      <c r="D11" t="s">
        <v>13676</v>
      </c>
      <c r="E11" t="s">
        <v>13660</v>
      </c>
      <c r="F11" t="s">
        <v>13608</v>
      </c>
      <c r="G11" t="s">
        <v>13713</v>
      </c>
      <c r="H11" t="s">
        <v>966</v>
      </c>
      <c r="I11" t="s">
        <v>1029</v>
      </c>
      <c r="J11" t="s">
        <v>985</v>
      </c>
    </row>
    <row r="12">
      <c r="A12" s="5" t="s">
        <v>382</v>
      </c>
      <c r="B12" t="s">
        <v>13758</v>
      </c>
      <c r="C12" t="s">
        <v>13663</v>
      </c>
      <c r="D12" t="s">
        <v>13663</v>
      </c>
      <c r="E12" t="s">
        <v>13702</v>
      </c>
      <c r="F12" t="s">
        <v>13653</v>
      </c>
      <c r="G12" t="s">
        <v>13651</v>
      </c>
      <c r="H12" t="s">
        <v>13662</v>
      </c>
      <c r="I12" t="s">
        <v>13581</v>
      </c>
      <c r="J12" t="s">
        <v>13571</v>
      </c>
    </row>
    <row r="13">
      <c r="A13" s="5" t="s">
        <v>382</v>
      </c>
      <c r="B13" t="s">
        <v>13759</v>
      </c>
      <c r="C13" t="s">
        <v>13721</v>
      </c>
      <c r="D13" t="s">
        <v>13762</v>
      </c>
      <c r="E13" t="s">
        <v>13913</v>
      </c>
      <c r="F13" t="s">
        <v>13911</v>
      </c>
      <c r="G13" t="s">
        <v>13760</v>
      </c>
      <c r="H13" t="s">
        <v>13753</v>
      </c>
      <c r="I13" t="s">
        <v>382</v>
      </c>
      <c r="J13" t="s">
        <v>382</v>
      </c>
    </row>
    <row r="14">
      <c r="A14" s="5" t="s">
        <v>382</v>
      </c>
      <c r="B14" t="s">
        <v>13763</v>
      </c>
      <c r="C14" t="s">
        <v>13728</v>
      </c>
      <c r="D14" t="s">
        <v>13672</v>
      </c>
      <c r="E14" t="s">
        <v>13600</v>
      </c>
      <c r="F14" t="s">
        <v>943</v>
      </c>
      <c r="G14" t="s">
        <v>13598</v>
      </c>
      <c r="H14" t="s">
        <v>13641</v>
      </c>
      <c r="I14" t="s">
        <v>1092</v>
      </c>
      <c r="J14" t="s">
        <v>918</v>
      </c>
    </row>
    <row r="15">
      <c r="A15" s="5" t="s">
        <v>382</v>
      </c>
      <c r="B15" t="s">
        <v>13764</v>
      </c>
      <c r="C15" t="s">
        <v>13753</v>
      </c>
      <c r="D15" t="s">
        <v>13738</v>
      </c>
      <c r="E15" t="s">
        <v>13749</v>
      </c>
      <c r="F15" t="s">
        <v>13749</v>
      </c>
      <c r="G15" t="s">
        <v>13762</v>
      </c>
      <c r="H15" t="s">
        <v>13947</v>
      </c>
      <c r="I15" t="s">
        <v>13726</v>
      </c>
      <c r="J15" t="s">
        <v>13704</v>
      </c>
    </row>
    <row r="16">
      <c r="A16" s="5" t="s">
        <v>382</v>
      </c>
      <c r="B16" t="s">
        <v>13767</v>
      </c>
      <c r="C16" t="s">
        <v>13770</v>
      </c>
      <c r="D16" t="s">
        <v>13770</v>
      </c>
      <c r="E16" t="s">
        <v>13769</v>
      </c>
      <c r="F16" t="s">
        <v>13787</v>
      </c>
      <c r="G16" t="s">
        <v>13922</v>
      </c>
      <c r="H16" t="s">
        <v>13948</v>
      </c>
      <c r="I16" t="s">
        <v>382</v>
      </c>
      <c r="J16" t="s">
        <v>382</v>
      </c>
    </row>
    <row r="17">
      <c r="A17" s="5" t="s">
        <v>382</v>
      </c>
      <c r="B17" t="s">
        <v>13772</v>
      </c>
      <c r="C17" t="s">
        <v>13825</v>
      </c>
      <c r="D17" t="s">
        <v>13775</v>
      </c>
      <c r="E17" t="s">
        <v>13949</v>
      </c>
      <c r="F17" t="s">
        <v>13773</v>
      </c>
      <c r="G17" t="s">
        <v>13776</v>
      </c>
      <c r="H17" t="s">
        <v>13826</v>
      </c>
      <c r="I17" t="s">
        <v>382</v>
      </c>
      <c r="J17" t="s">
        <v>382</v>
      </c>
    </row>
    <row r="18">
      <c r="A18" s="5" t="s">
        <v>382</v>
      </c>
      <c r="B18" t="s">
        <v>13778</v>
      </c>
      <c r="C18" t="s">
        <v>500</v>
      </c>
      <c r="D18" t="s">
        <v>696</v>
      </c>
      <c r="E18" t="s">
        <v>787</v>
      </c>
      <c r="F18" t="s">
        <v>13950</v>
      </c>
      <c r="G18" t="s">
        <v>934</v>
      </c>
      <c r="H18" t="s">
        <v>13951</v>
      </c>
      <c r="I18" t="s">
        <v>382</v>
      </c>
      <c r="J18" t="s">
        <v>382</v>
      </c>
    </row>
    <row r="19">
      <c r="A19" s="5" t="s">
        <v>382</v>
      </c>
      <c r="B19" t="s">
        <v>13780</v>
      </c>
      <c r="C19" t="s">
        <v>13593</v>
      </c>
      <c r="D19" t="s">
        <v>13582</v>
      </c>
      <c r="E19" t="s">
        <v>13592</v>
      </c>
      <c r="F19" t="s">
        <v>921</v>
      </c>
      <c r="G19" t="s">
        <v>669</v>
      </c>
      <c r="H19" t="s">
        <v>13636</v>
      </c>
      <c r="I19" t="s">
        <v>13645</v>
      </c>
      <c r="J19" t="s">
        <v>13599</v>
      </c>
    </row>
    <row r="20">
      <c r="A20" s="5" t="s">
        <v>382</v>
      </c>
      <c r="B20" t="s">
        <v>13781</v>
      </c>
      <c r="C20" t="s">
        <v>13810</v>
      </c>
      <c r="D20" t="s">
        <v>13733</v>
      </c>
      <c r="E20" t="s">
        <v>13765</v>
      </c>
      <c r="F20" t="s">
        <v>13761</v>
      </c>
      <c r="G20" t="s">
        <v>13947</v>
      </c>
      <c r="H20" t="s">
        <v>13911</v>
      </c>
      <c r="I20" t="s">
        <v>13716</v>
      </c>
      <c r="J20" t="s">
        <v>13629</v>
      </c>
    </row>
    <row r="21">
      <c r="A21" s="5" t="s">
        <v>382</v>
      </c>
      <c r="B21" t="s">
        <v>13784</v>
      </c>
      <c r="C21" t="s">
        <v>13567</v>
      </c>
      <c r="D21" t="s">
        <v>13579</v>
      </c>
      <c r="E21" t="s">
        <v>13580</v>
      </c>
      <c r="F21" t="s">
        <v>13634</v>
      </c>
      <c r="G21" t="s">
        <v>13638</v>
      </c>
      <c r="H21" t="s">
        <v>13639</v>
      </c>
      <c r="I21" t="s">
        <v>13711</v>
      </c>
      <c r="J21" t="s">
        <v>13651</v>
      </c>
    </row>
    <row r="22">
      <c r="A22" s="5" t="s">
        <v>382</v>
      </c>
      <c r="B22" t="s">
        <v>13785</v>
      </c>
      <c r="C22" t="s">
        <v>382</v>
      </c>
      <c r="D22" t="s">
        <v>382</v>
      </c>
      <c r="E22" t="s">
        <v>382</v>
      </c>
      <c r="F22" t="s">
        <v>382</v>
      </c>
      <c r="G22" t="s">
        <v>382</v>
      </c>
      <c r="H22" t="s">
        <v>382</v>
      </c>
      <c r="I22" t="s">
        <v>13635</v>
      </c>
      <c r="J22" t="s">
        <v>13583</v>
      </c>
    </row>
    <row r="23">
      <c r="A23" s="5" t="s">
        <v>382</v>
      </c>
      <c r="B23" t="s">
        <v>13786</v>
      </c>
      <c r="C23" t="s">
        <v>382</v>
      </c>
      <c r="D23" t="s">
        <v>382</v>
      </c>
      <c r="E23" t="s">
        <v>382</v>
      </c>
      <c r="F23" t="s">
        <v>382</v>
      </c>
      <c r="G23" t="s">
        <v>382</v>
      </c>
      <c r="H23" t="s">
        <v>382</v>
      </c>
      <c r="I23" t="s">
        <v>13840</v>
      </c>
      <c r="J23" t="s">
        <v>13771</v>
      </c>
    </row>
    <row r="24">
      <c r="A24" s="5" t="s">
        <v>382</v>
      </c>
      <c r="B24" t="s">
        <v>13788</v>
      </c>
      <c r="C24" t="s">
        <v>382</v>
      </c>
      <c r="D24" t="s">
        <v>382</v>
      </c>
      <c r="E24" t="s">
        <v>382</v>
      </c>
      <c r="F24" t="s">
        <v>382</v>
      </c>
      <c r="G24" t="s">
        <v>382</v>
      </c>
      <c r="H24" t="s">
        <v>382</v>
      </c>
      <c r="I24" t="s">
        <v>13702</v>
      </c>
      <c r="J24" t="s">
        <v>13654</v>
      </c>
    </row>
    <row r="25">
      <c r="A25" s="5" t="s">
        <v>382</v>
      </c>
      <c r="B25" t="s">
        <v>13789</v>
      </c>
      <c r="C25" t="s">
        <v>13794</v>
      </c>
      <c r="D25" t="s">
        <v>13794</v>
      </c>
      <c r="E25" t="s">
        <v>13791</v>
      </c>
      <c r="F25" t="s">
        <v>13795</v>
      </c>
      <c r="G25" t="s">
        <v>13816</v>
      </c>
      <c r="H25" t="s">
        <v>13794</v>
      </c>
      <c r="I25" t="s">
        <v>13795</v>
      </c>
      <c r="J25" t="s">
        <v>13796</v>
      </c>
    </row>
    <row r="26">
      <c r="A26" s="5" t="s">
        <v>382</v>
      </c>
      <c r="B26" t="s">
        <v>13797</v>
      </c>
      <c r="C26" t="s">
        <v>382</v>
      </c>
      <c r="D26" t="s">
        <v>382</v>
      </c>
      <c r="E26" t="s">
        <v>382</v>
      </c>
      <c r="F26" t="s">
        <v>382</v>
      </c>
      <c r="G26" t="s">
        <v>382</v>
      </c>
      <c r="H26" t="s">
        <v>382</v>
      </c>
      <c r="I26" t="s">
        <v>13725</v>
      </c>
      <c r="J26" t="s">
        <v>13710</v>
      </c>
    </row>
    <row r="27">
      <c r="A27" s="5" t="s">
        <v>382</v>
      </c>
      <c r="B27" t="s">
        <v>13798</v>
      </c>
      <c r="C27" t="s">
        <v>382</v>
      </c>
      <c r="D27" t="s">
        <v>382</v>
      </c>
      <c r="E27" t="s">
        <v>382</v>
      </c>
      <c r="F27" t="s">
        <v>382</v>
      </c>
      <c r="G27" t="s">
        <v>382</v>
      </c>
      <c r="H27" t="s">
        <v>382</v>
      </c>
      <c r="I27" t="s">
        <v>13794</v>
      </c>
      <c r="J27" t="s">
        <v>13912</v>
      </c>
    </row>
    <row r="28">
      <c r="A28" s="5" t="s">
        <v>382</v>
      </c>
      <c r="B28" t="s">
        <v>13799</v>
      </c>
      <c r="C28" t="s">
        <v>382</v>
      </c>
      <c r="D28" t="s">
        <v>382</v>
      </c>
      <c r="E28" t="s">
        <v>382</v>
      </c>
      <c r="F28" t="s">
        <v>382</v>
      </c>
      <c r="G28" t="s">
        <v>382</v>
      </c>
      <c r="H28" t="s">
        <v>382</v>
      </c>
      <c r="I28" t="s">
        <v>13800</v>
      </c>
      <c r="J28" t="s">
        <v>13952</v>
      </c>
    </row>
    <row r="29">
      <c r="A29" s="5" t="s">
        <v>382</v>
      </c>
      <c r="B29" t="s">
        <v>13802</v>
      </c>
      <c r="C29" t="s">
        <v>382</v>
      </c>
      <c r="D29" t="s">
        <v>382</v>
      </c>
      <c r="E29" t="s">
        <v>382</v>
      </c>
      <c r="F29" t="s">
        <v>382</v>
      </c>
      <c r="G29" t="s">
        <v>382</v>
      </c>
      <c r="H29" t="s">
        <v>382</v>
      </c>
      <c r="I29" t="s">
        <v>620</v>
      </c>
      <c r="J29" t="s">
        <v>996</v>
      </c>
    </row>
    <row r="30">
      <c r="A30" s="5" t="s">
        <v>382</v>
      </c>
      <c r="B30" t="s">
        <v>13803</v>
      </c>
      <c r="C30" t="s">
        <v>382</v>
      </c>
      <c r="D30" t="s">
        <v>382</v>
      </c>
      <c r="E30" t="s">
        <v>382</v>
      </c>
      <c r="F30" t="s">
        <v>382</v>
      </c>
      <c r="G30" t="s">
        <v>382</v>
      </c>
      <c r="H30" t="s">
        <v>382</v>
      </c>
      <c r="I30" t="s">
        <v>13732</v>
      </c>
      <c r="J30" t="s">
        <v>13931</v>
      </c>
    </row>
    <row r="31">
      <c r="A31" s="5" t="s">
        <v>382</v>
      </c>
      <c r="B31" t="s">
        <v>13804</v>
      </c>
      <c r="C31" t="s">
        <v>382</v>
      </c>
      <c r="D31" t="s">
        <v>382</v>
      </c>
      <c r="E31" t="s">
        <v>382</v>
      </c>
      <c r="F31" t="s">
        <v>382</v>
      </c>
      <c r="G31" t="s">
        <v>382</v>
      </c>
      <c r="H31" t="s">
        <v>382</v>
      </c>
      <c r="I31" t="s">
        <v>914</v>
      </c>
      <c r="J31" t="s">
        <v>956</v>
      </c>
    </row>
    <row r="32">
      <c r="A32" s="5" t="s">
        <v>382</v>
      </c>
      <c r="B32" t="s">
        <v>13805</v>
      </c>
      <c r="C32" t="s">
        <v>13691</v>
      </c>
      <c r="D32" t="s">
        <v>795</v>
      </c>
      <c r="E32" t="s">
        <v>13668</v>
      </c>
      <c r="F32" t="s">
        <v>13589</v>
      </c>
      <c r="G32" t="s">
        <v>13713</v>
      </c>
      <c r="H32" t="s">
        <v>13606</v>
      </c>
      <c r="I32" t="s">
        <v>382</v>
      </c>
      <c r="J32" t="s">
        <v>382</v>
      </c>
    </row>
    <row r="33">
      <c r="A33" s="5" t="s">
        <v>382</v>
      </c>
      <c r="B33" t="s">
        <v>13806</v>
      </c>
      <c r="C33" t="s">
        <v>13621</v>
      </c>
      <c r="D33" t="s">
        <v>964</v>
      </c>
      <c r="E33" t="s">
        <v>13713</v>
      </c>
      <c r="F33" t="s">
        <v>13590</v>
      </c>
      <c r="G33" t="s">
        <v>13661</v>
      </c>
      <c r="H33" t="s">
        <v>13729</v>
      </c>
      <c r="I33" t="s">
        <v>382</v>
      </c>
      <c r="J33" t="s">
        <v>382</v>
      </c>
    </row>
    <row r="34">
      <c r="A34" s="5" t="s">
        <v>382</v>
      </c>
      <c r="B34" t="s">
        <v>13807</v>
      </c>
      <c r="C34" t="s">
        <v>13810</v>
      </c>
      <c r="D34" t="s">
        <v>13733</v>
      </c>
      <c r="E34" t="s">
        <v>13810</v>
      </c>
      <c r="F34" t="s">
        <v>13790</v>
      </c>
      <c r="G34" t="s">
        <v>13834</v>
      </c>
      <c r="H34" t="s">
        <v>13808</v>
      </c>
      <c r="I34" t="s">
        <v>382</v>
      </c>
      <c r="J34" t="s">
        <v>382</v>
      </c>
    </row>
    <row r="35">
      <c r="A35" s="5" t="s">
        <v>382</v>
      </c>
      <c r="B35" t="s">
        <v>13813</v>
      </c>
      <c r="C35" t="s">
        <v>13722</v>
      </c>
      <c r="D35" t="s">
        <v>13722</v>
      </c>
      <c r="E35" t="s">
        <v>13684</v>
      </c>
      <c r="F35" t="s">
        <v>13765</v>
      </c>
      <c r="G35" t="s">
        <v>13833</v>
      </c>
      <c r="H35" t="s">
        <v>13929</v>
      </c>
      <c r="I35" t="s">
        <v>13941</v>
      </c>
      <c r="J35" t="s">
        <v>13941</v>
      </c>
    </row>
    <row r="36">
      <c r="A36" s="5" t="s">
        <v>382</v>
      </c>
      <c r="B36" t="s">
        <v>13820</v>
      </c>
      <c r="C36" t="s">
        <v>13634</v>
      </c>
      <c r="D36" t="s">
        <v>13571</v>
      </c>
      <c r="E36" t="s">
        <v>13627</v>
      </c>
      <c r="F36" t="s">
        <v>13662</v>
      </c>
      <c r="G36" t="s">
        <v>13616</v>
      </c>
      <c r="H36" t="s">
        <v>13584</v>
      </c>
      <c r="I36" t="s">
        <v>13938</v>
      </c>
      <c r="J36" t="s">
        <v>13669</v>
      </c>
    </row>
    <row r="37">
      <c r="A37" s="5" t="s">
        <v>382</v>
      </c>
      <c r="B37" t="s">
        <v>13822</v>
      </c>
      <c r="C37" t="s">
        <v>13661</v>
      </c>
      <c r="D37" t="s">
        <v>13625</v>
      </c>
      <c r="E37" t="s">
        <v>13673</v>
      </c>
      <c r="F37" t="s">
        <v>13673</v>
      </c>
      <c r="G37" t="s">
        <v>13657</v>
      </c>
      <c r="H37" t="s">
        <v>13688</v>
      </c>
      <c r="I37" t="s">
        <v>382</v>
      </c>
      <c r="J37" t="s">
        <v>382</v>
      </c>
    </row>
    <row r="38">
      <c r="A38" s="5" t="s">
        <v>382</v>
      </c>
      <c r="B38" t="s">
        <v>13823</v>
      </c>
      <c r="C38" t="s">
        <v>13716</v>
      </c>
      <c r="D38" t="s">
        <v>13618</v>
      </c>
      <c r="E38" t="s">
        <v>13617</v>
      </c>
      <c r="F38" t="s">
        <v>13567</v>
      </c>
      <c r="G38" t="s">
        <v>13683</v>
      </c>
      <c r="H38" t="s">
        <v>13615</v>
      </c>
      <c r="I38" t="s">
        <v>13699</v>
      </c>
      <c r="J38" t="s">
        <v>13717</v>
      </c>
    </row>
    <row r="39">
      <c r="A39" s="5" t="s">
        <v>382</v>
      </c>
      <c r="B39" t="s">
        <v>13824</v>
      </c>
      <c r="C39" t="s">
        <v>13825</v>
      </c>
      <c r="D39" t="s">
        <v>13774</v>
      </c>
      <c r="E39" t="s">
        <v>13775</v>
      </c>
      <c r="F39" t="s">
        <v>13920</v>
      </c>
      <c r="G39" t="s">
        <v>13827</v>
      </c>
      <c r="H39" t="s">
        <v>13819</v>
      </c>
      <c r="I39" t="s">
        <v>382</v>
      </c>
      <c r="J39" t="s">
        <v>382</v>
      </c>
    </row>
    <row r="40">
      <c r="A40" s="5" t="s">
        <v>382</v>
      </c>
      <c r="B40" t="s">
        <v>13828</v>
      </c>
      <c r="C40" t="s">
        <v>13765</v>
      </c>
      <c r="D40" t="s">
        <v>13909</v>
      </c>
      <c r="E40" t="s">
        <v>13909</v>
      </c>
      <c r="F40" t="s">
        <v>13810</v>
      </c>
      <c r="G40" t="s">
        <v>13744</v>
      </c>
      <c r="H40" t="s">
        <v>13752</v>
      </c>
      <c r="I40" t="s">
        <v>13734</v>
      </c>
      <c r="J40" t="s">
        <v>13931</v>
      </c>
    </row>
    <row r="41">
      <c r="A41" s="5" t="s">
        <v>382</v>
      </c>
      <c r="B41" t="s">
        <v>13832</v>
      </c>
      <c r="C41" t="s">
        <v>13793</v>
      </c>
      <c r="D41" t="s">
        <v>13793</v>
      </c>
      <c r="E41" t="s">
        <v>13816</v>
      </c>
      <c r="F41" t="s">
        <v>13912</v>
      </c>
      <c r="G41" t="s">
        <v>13794</v>
      </c>
      <c r="H41" t="s">
        <v>13834</v>
      </c>
      <c r="I41" t="s">
        <v>382</v>
      </c>
      <c r="J41" t="s">
        <v>382</v>
      </c>
    </row>
    <row r="42">
      <c r="A42" s="5" t="s">
        <v>382</v>
      </c>
      <c r="B42" t="s">
        <v>13835</v>
      </c>
      <c r="C42" t="s">
        <v>13605</v>
      </c>
      <c r="D42" t="s">
        <v>1174</v>
      </c>
      <c r="E42" t="s">
        <v>13953</v>
      </c>
      <c r="F42" t="s">
        <v>13620</v>
      </c>
      <c r="G42" t="s">
        <v>13696</v>
      </c>
      <c r="H42" t="s">
        <v>1119</v>
      </c>
      <c r="I42" t="s">
        <v>13954</v>
      </c>
      <c r="J42" t="s">
        <v>850</v>
      </c>
    </row>
    <row r="43">
      <c r="A43" s="5" t="s">
        <v>382</v>
      </c>
      <c r="B43" t="s">
        <v>13837</v>
      </c>
      <c r="C43" t="s">
        <v>382</v>
      </c>
      <c r="D43" t="s">
        <v>382</v>
      </c>
      <c r="E43" t="s">
        <v>382</v>
      </c>
      <c r="F43" t="s">
        <v>382</v>
      </c>
      <c r="G43" t="s">
        <v>382</v>
      </c>
      <c r="H43" t="s">
        <v>382</v>
      </c>
      <c r="I43" t="s">
        <v>13765</v>
      </c>
      <c r="J43" t="s">
        <v>13815</v>
      </c>
    </row>
    <row r="44">
      <c r="A44" s="5" t="s">
        <v>382</v>
      </c>
      <c r="B44" t="s">
        <v>13838</v>
      </c>
      <c r="C44" t="s">
        <v>13790</v>
      </c>
      <c r="D44" t="s">
        <v>13790</v>
      </c>
      <c r="E44" t="s">
        <v>13791</v>
      </c>
      <c r="F44" t="s">
        <v>13948</v>
      </c>
      <c r="G44" t="s">
        <v>13955</v>
      </c>
      <c r="H44" t="s">
        <v>13776</v>
      </c>
      <c r="I44" t="s">
        <v>13793</v>
      </c>
      <c r="J44" t="s">
        <v>13791</v>
      </c>
    </row>
    <row r="46">
      <c r="A46" t="s">
        <v>935</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173</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13751</v>
      </c>
      <c r="D5" t="s">
        <v>13760</v>
      </c>
      <c r="E5" t="s">
        <v>13754</v>
      </c>
      <c r="F5" t="s">
        <v>13698</v>
      </c>
      <c r="G5" t="s">
        <v>13931</v>
      </c>
      <c r="H5" t="s">
        <v>13754</v>
      </c>
      <c r="I5" t="s">
        <v>382</v>
      </c>
      <c r="J5" t="s">
        <v>382</v>
      </c>
    </row>
    <row r="6">
      <c r="A6" s="5" t="s">
        <v>382</v>
      </c>
      <c r="B6" t="s">
        <v>13741</v>
      </c>
      <c r="C6" t="s">
        <v>13655</v>
      </c>
      <c r="D6" t="s">
        <v>13693</v>
      </c>
      <c r="E6" t="s">
        <v>13652</v>
      </c>
      <c r="F6" t="s">
        <v>13629</v>
      </c>
      <c r="G6" t="s">
        <v>13701</v>
      </c>
      <c r="H6" t="s">
        <v>13618</v>
      </c>
      <c r="I6" t="s">
        <v>13716</v>
      </c>
      <c r="J6" t="s">
        <v>13718</v>
      </c>
    </row>
    <row r="7">
      <c r="A7" s="5" t="s">
        <v>382</v>
      </c>
      <c r="B7" t="s">
        <v>13742</v>
      </c>
      <c r="C7" t="s">
        <v>13753</v>
      </c>
      <c r="D7" t="s">
        <v>13919</v>
      </c>
      <c r="E7" t="s">
        <v>13783</v>
      </c>
      <c r="F7" t="s">
        <v>13738</v>
      </c>
      <c r="G7" t="s">
        <v>13765</v>
      </c>
      <c r="H7" t="s">
        <v>13734</v>
      </c>
      <c r="I7" t="s">
        <v>382</v>
      </c>
      <c r="J7" t="s">
        <v>382</v>
      </c>
    </row>
    <row r="8">
      <c r="A8" s="5" t="s">
        <v>382</v>
      </c>
      <c r="B8" t="s">
        <v>13743</v>
      </c>
      <c r="C8" t="s">
        <v>13782</v>
      </c>
      <c r="D8" t="s">
        <v>13761</v>
      </c>
      <c r="E8" t="s">
        <v>13746</v>
      </c>
      <c r="F8" t="s">
        <v>13939</v>
      </c>
      <c r="G8" t="s">
        <v>13834</v>
      </c>
      <c r="H8" t="s">
        <v>13749</v>
      </c>
      <c r="I8" t="s">
        <v>13705</v>
      </c>
      <c r="J8" t="s">
        <v>13628</v>
      </c>
    </row>
    <row r="9">
      <c r="A9" s="5" t="s">
        <v>382</v>
      </c>
      <c r="B9" t="s">
        <v>13747</v>
      </c>
      <c r="C9" t="s">
        <v>13730</v>
      </c>
      <c r="D9" t="s">
        <v>13665</v>
      </c>
      <c r="E9" t="s">
        <v>13717</v>
      </c>
      <c r="F9" t="s">
        <v>13761</v>
      </c>
      <c r="G9" t="s">
        <v>13712</v>
      </c>
      <c r="H9" t="s">
        <v>13814</v>
      </c>
      <c r="I9" t="s">
        <v>13697</v>
      </c>
      <c r="J9" t="s">
        <v>13632</v>
      </c>
    </row>
    <row r="10">
      <c r="A10" s="5" t="s">
        <v>382</v>
      </c>
      <c r="B10" t="s">
        <v>13755</v>
      </c>
      <c r="C10" t="s">
        <v>13608</v>
      </c>
      <c r="D10" t="s">
        <v>13659</v>
      </c>
      <c r="E10" t="s">
        <v>13673</v>
      </c>
      <c r="F10" t="s">
        <v>13729</v>
      </c>
      <c r="G10" t="s">
        <v>13953</v>
      </c>
      <c r="H10" t="s">
        <v>13914</v>
      </c>
      <c r="I10" t="s">
        <v>13944</v>
      </c>
      <c r="J10" t="s">
        <v>13695</v>
      </c>
    </row>
    <row r="11">
      <c r="A11" s="5" t="s">
        <v>382</v>
      </c>
      <c r="B11" t="s">
        <v>13756</v>
      </c>
      <c r="C11" t="s">
        <v>13674</v>
      </c>
      <c r="D11" t="s">
        <v>13641</v>
      </c>
      <c r="E11" t="s">
        <v>13611</v>
      </c>
      <c r="F11" t="s">
        <v>943</v>
      </c>
      <c r="G11" t="s">
        <v>13685</v>
      </c>
      <c r="H11" t="s">
        <v>13669</v>
      </c>
      <c r="I11" t="s">
        <v>1060</v>
      </c>
      <c r="J11" t="s">
        <v>13695</v>
      </c>
    </row>
    <row r="12">
      <c r="A12" s="5" t="s">
        <v>382</v>
      </c>
      <c r="B12" t="s">
        <v>13758</v>
      </c>
      <c r="C12" t="s">
        <v>13572</v>
      </c>
      <c r="D12" t="s">
        <v>13571</v>
      </c>
      <c r="E12" t="s">
        <v>13652</v>
      </c>
      <c r="F12" t="s">
        <v>13710</v>
      </c>
      <c r="G12" t="s">
        <v>13716</v>
      </c>
      <c r="H12" t="s">
        <v>13683</v>
      </c>
      <c r="I12" t="s">
        <v>13581</v>
      </c>
      <c r="J12" t="s">
        <v>13582</v>
      </c>
    </row>
    <row r="13">
      <c r="A13" s="5" t="s">
        <v>382</v>
      </c>
      <c r="B13" t="s">
        <v>13759</v>
      </c>
      <c r="C13" t="s">
        <v>13719</v>
      </c>
      <c r="D13" t="s">
        <v>13704</v>
      </c>
      <c r="E13" t="s">
        <v>13655</v>
      </c>
      <c r="F13" t="s">
        <v>13576</v>
      </c>
      <c r="G13" t="s">
        <v>13654</v>
      </c>
      <c r="H13" t="s">
        <v>13664</v>
      </c>
      <c r="I13" t="s">
        <v>382</v>
      </c>
      <c r="J13" t="s">
        <v>382</v>
      </c>
    </row>
    <row r="14">
      <c r="A14" s="5" t="s">
        <v>382</v>
      </c>
      <c r="B14" t="s">
        <v>13763</v>
      </c>
      <c r="C14" t="s">
        <v>13686</v>
      </c>
      <c r="D14" t="s">
        <v>13589</v>
      </c>
      <c r="E14" t="s">
        <v>13642</v>
      </c>
      <c r="F14" t="s">
        <v>797</v>
      </c>
      <c r="G14" t="s">
        <v>13645</v>
      </c>
      <c r="H14" t="s">
        <v>1041</v>
      </c>
      <c r="I14" t="s">
        <v>1092</v>
      </c>
      <c r="J14" t="s">
        <v>13956</v>
      </c>
    </row>
    <row r="15">
      <c r="A15" s="5" t="s">
        <v>382</v>
      </c>
      <c r="B15" t="s">
        <v>13764</v>
      </c>
      <c r="C15" t="s">
        <v>13775</v>
      </c>
      <c r="D15" t="s">
        <v>13912</v>
      </c>
      <c r="E15" t="s">
        <v>13934</v>
      </c>
      <c r="F15" t="s">
        <v>13816</v>
      </c>
      <c r="G15" t="s">
        <v>13792</v>
      </c>
      <c r="H15" t="s">
        <v>13796</v>
      </c>
      <c r="I15" t="s">
        <v>13810</v>
      </c>
      <c r="J15" t="s">
        <v>13830</v>
      </c>
    </row>
    <row r="16">
      <c r="A16" s="5" t="s">
        <v>382</v>
      </c>
      <c r="B16" t="s">
        <v>13767</v>
      </c>
      <c r="C16" t="s">
        <v>13942</v>
      </c>
      <c r="D16" t="s">
        <v>13817</v>
      </c>
      <c r="E16" t="s">
        <v>13921</v>
      </c>
      <c r="F16" t="s">
        <v>13955</v>
      </c>
      <c r="G16" t="s">
        <v>13942</v>
      </c>
      <c r="H16" t="s">
        <v>13940</v>
      </c>
      <c r="I16" t="s">
        <v>382</v>
      </c>
      <c r="J16" t="s">
        <v>382</v>
      </c>
    </row>
    <row r="17">
      <c r="A17" s="5" t="s">
        <v>382</v>
      </c>
      <c r="B17" t="s">
        <v>13772</v>
      </c>
      <c r="C17" t="s">
        <v>13922</v>
      </c>
      <c r="D17" t="s">
        <v>13791</v>
      </c>
      <c r="E17" t="s">
        <v>13793</v>
      </c>
      <c r="F17" t="s">
        <v>13934</v>
      </c>
      <c r="G17" t="s">
        <v>13916</v>
      </c>
      <c r="H17" t="s">
        <v>13775</v>
      </c>
      <c r="I17" t="s">
        <v>382</v>
      </c>
      <c r="J17" t="s">
        <v>382</v>
      </c>
    </row>
    <row r="18">
      <c r="A18" s="5" t="s">
        <v>382</v>
      </c>
      <c r="B18" t="s">
        <v>13778</v>
      </c>
      <c r="C18" t="s">
        <v>1026</v>
      </c>
      <c r="D18" t="s">
        <v>889</v>
      </c>
      <c r="E18" t="s">
        <v>580</v>
      </c>
      <c r="F18" t="s">
        <v>978</v>
      </c>
      <c r="G18" t="s">
        <v>829</v>
      </c>
      <c r="H18" t="s">
        <v>817</v>
      </c>
      <c r="I18" t="s">
        <v>382</v>
      </c>
      <c r="J18" t="s">
        <v>382</v>
      </c>
    </row>
    <row r="19">
      <c r="A19" s="5" t="s">
        <v>382</v>
      </c>
      <c r="B19" t="s">
        <v>13780</v>
      </c>
      <c r="C19" t="s">
        <v>963</v>
      </c>
      <c r="D19" t="s">
        <v>13644</v>
      </c>
      <c r="E19" t="s">
        <v>669</v>
      </c>
      <c r="F19" t="s">
        <v>794</v>
      </c>
      <c r="G19" t="s">
        <v>795</v>
      </c>
      <c r="H19" t="s">
        <v>13642</v>
      </c>
      <c r="I19" t="s">
        <v>921</v>
      </c>
      <c r="J19" t="s">
        <v>795</v>
      </c>
    </row>
    <row r="20">
      <c r="A20" s="5" t="s">
        <v>382</v>
      </c>
      <c r="B20" t="s">
        <v>13781</v>
      </c>
      <c r="C20" t="s">
        <v>13664</v>
      </c>
      <c r="D20" t="s">
        <v>13693</v>
      </c>
      <c r="E20" t="s">
        <v>13618</v>
      </c>
      <c r="F20" t="s">
        <v>13701</v>
      </c>
      <c r="G20" t="s">
        <v>13701</v>
      </c>
      <c r="H20" t="s">
        <v>13910</v>
      </c>
      <c r="I20" t="s">
        <v>13596</v>
      </c>
      <c r="J20" t="s">
        <v>13567</v>
      </c>
    </row>
    <row r="21">
      <c r="A21" s="5" t="s">
        <v>382</v>
      </c>
      <c r="B21" t="s">
        <v>13784</v>
      </c>
      <c r="C21" t="s">
        <v>13682</v>
      </c>
      <c r="D21" t="s">
        <v>13663</v>
      </c>
      <c r="E21" t="s">
        <v>13634</v>
      </c>
      <c r="F21" t="s">
        <v>13652</v>
      </c>
      <c r="G21" t="s">
        <v>13910</v>
      </c>
      <c r="H21" t="s">
        <v>13693</v>
      </c>
      <c r="I21" t="s">
        <v>13697</v>
      </c>
      <c r="J21" t="s">
        <v>13682</v>
      </c>
    </row>
    <row r="22">
      <c r="A22" s="5" t="s">
        <v>382</v>
      </c>
      <c r="B22" t="s">
        <v>13785</v>
      </c>
      <c r="C22" t="s">
        <v>382</v>
      </c>
      <c r="D22" t="s">
        <v>382</v>
      </c>
      <c r="E22" t="s">
        <v>382</v>
      </c>
      <c r="F22" t="s">
        <v>382</v>
      </c>
      <c r="G22" t="s">
        <v>382</v>
      </c>
      <c r="H22" t="s">
        <v>382</v>
      </c>
      <c r="I22" t="s">
        <v>13591</v>
      </c>
      <c r="J22" t="s">
        <v>13598</v>
      </c>
    </row>
    <row r="23">
      <c r="A23" s="5" t="s">
        <v>382</v>
      </c>
      <c r="B23" t="s">
        <v>13786</v>
      </c>
      <c r="C23" t="s">
        <v>382</v>
      </c>
      <c r="D23" t="s">
        <v>382</v>
      </c>
      <c r="E23" t="s">
        <v>382</v>
      </c>
      <c r="F23" t="s">
        <v>382</v>
      </c>
      <c r="G23" t="s">
        <v>382</v>
      </c>
      <c r="H23" t="s">
        <v>382</v>
      </c>
      <c r="I23" t="s">
        <v>13833</v>
      </c>
      <c r="J23" t="s">
        <v>13939</v>
      </c>
    </row>
    <row r="24">
      <c r="A24" s="5" t="s">
        <v>382</v>
      </c>
      <c r="B24" t="s">
        <v>13788</v>
      </c>
      <c r="C24" t="s">
        <v>382</v>
      </c>
      <c r="D24" t="s">
        <v>382</v>
      </c>
      <c r="E24" t="s">
        <v>382</v>
      </c>
      <c r="F24" t="s">
        <v>382</v>
      </c>
      <c r="G24" t="s">
        <v>382</v>
      </c>
      <c r="H24" t="s">
        <v>382</v>
      </c>
      <c r="I24" t="s">
        <v>13654</v>
      </c>
      <c r="J24" t="s">
        <v>13717</v>
      </c>
    </row>
    <row r="25">
      <c r="A25" s="5" t="s">
        <v>382</v>
      </c>
      <c r="B25" t="s">
        <v>13789</v>
      </c>
      <c r="C25" t="s">
        <v>13774</v>
      </c>
      <c r="D25" t="s">
        <v>13912</v>
      </c>
      <c r="E25" t="s">
        <v>13927</v>
      </c>
      <c r="F25" t="s">
        <v>13794</v>
      </c>
      <c r="G25" t="s">
        <v>13839</v>
      </c>
      <c r="H25" t="s">
        <v>13794</v>
      </c>
      <c r="I25" t="s">
        <v>13794</v>
      </c>
      <c r="J25" t="s">
        <v>13792</v>
      </c>
    </row>
    <row r="26">
      <c r="A26" s="5" t="s">
        <v>382</v>
      </c>
      <c r="B26" t="s">
        <v>13797</v>
      </c>
      <c r="C26" t="s">
        <v>382</v>
      </c>
      <c r="D26" t="s">
        <v>382</v>
      </c>
      <c r="E26" t="s">
        <v>382</v>
      </c>
      <c r="F26" t="s">
        <v>382</v>
      </c>
      <c r="G26" t="s">
        <v>382</v>
      </c>
      <c r="H26" t="s">
        <v>382</v>
      </c>
      <c r="I26" t="s">
        <v>13679</v>
      </c>
      <c r="J26" t="s">
        <v>13630</v>
      </c>
    </row>
    <row r="27">
      <c r="A27" s="5" t="s">
        <v>382</v>
      </c>
      <c r="B27" t="s">
        <v>13798</v>
      </c>
      <c r="C27" t="s">
        <v>382</v>
      </c>
      <c r="D27" t="s">
        <v>382</v>
      </c>
      <c r="E27" t="s">
        <v>382</v>
      </c>
      <c r="F27" t="s">
        <v>382</v>
      </c>
      <c r="G27" t="s">
        <v>382</v>
      </c>
      <c r="H27" t="s">
        <v>382</v>
      </c>
      <c r="I27" t="s">
        <v>13774</v>
      </c>
      <c r="J27" t="s">
        <v>13776</v>
      </c>
    </row>
    <row r="28">
      <c r="A28" s="5" t="s">
        <v>382</v>
      </c>
      <c r="B28" t="s">
        <v>13799</v>
      </c>
      <c r="C28" t="s">
        <v>382</v>
      </c>
      <c r="D28" t="s">
        <v>382</v>
      </c>
      <c r="E28" t="s">
        <v>382</v>
      </c>
      <c r="F28" t="s">
        <v>382</v>
      </c>
      <c r="G28" t="s">
        <v>382</v>
      </c>
      <c r="H28" t="s">
        <v>382</v>
      </c>
      <c r="I28" t="s">
        <v>13957</v>
      </c>
      <c r="J28" t="s">
        <v>13840</v>
      </c>
    </row>
    <row r="29">
      <c r="A29" s="5" t="s">
        <v>382</v>
      </c>
      <c r="B29" t="s">
        <v>13802</v>
      </c>
      <c r="C29" t="s">
        <v>382</v>
      </c>
      <c r="D29" t="s">
        <v>382</v>
      </c>
      <c r="E29" t="s">
        <v>382</v>
      </c>
      <c r="F29" t="s">
        <v>382</v>
      </c>
      <c r="G29" t="s">
        <v>382</v>
      </c>
      <c r="H29" t="s">
        <v>382</v>
      </c>
      <c r="I29" t="s">
        <v>1022</v>
      </c>
      <c r="J29" t="s">
        <v>981</v>
      </c>
    </row>
    <row r="30">
      <c r="A30" s="5" t="s">
        <v>382</v>
      </c>
      <c r="B30" t="s">
        <v>13803</v>
      </c>
      <c r="C30" t="s">
        <v>382</v>
      </c>
      <c r="D30" t="s">
        <v>382</v>
      </c>
      <c r="E30" t="s">
        <v>382</v>
      </c>
      <c r="F30" t="s">
        <v>382</v>
      </c>
      <c r="G30" t="s">
        <v>382</v>
      </c>
      <c r="H30" t="s">
        <v>382</v>
      </c>
      <c r="I30" t="s">
        <v>13722</v>
      </c>
      <c r="J30" t="s">
        <v>13684</v>
      </c>
    </row>
    <row r="31">
      <c r="A31" s="5" t="s">
        <v>382</v>
      </c>
      <c r="B31" t="s">
        <v>13804</v>
      </c>
      <c r="C31" t="s">
        <v>382</v>
      </c>
      <c r="D31" t="s">
        <v>382</v>
      </c>
      <c r="E31" t="s">
        <v>382</v>
      </c>
      <c r="F31" t="s">
        <v>382</v>
      </c>
      <c r="G31" t="s">
        <v>382</v>
      </c>
      <c r="H31" t="s">
        <v>382</v>
      </c>
      <c r="I31" t="s">
        <v>13958</v>
      </c>
      <c r="J31" t="s">
        <v>13959</v>
      </c>
    </row>
    <row r="32">
      <c r="A32" s="5" t="s">
        <v>382</v>
      </c>
      <c r="B32" t="s">
        <v>13805</v>
      </c>
      <c r="C32" t="s">
        <v>13573</v>
      </c>
      <c r="D32" t="s">
        <v>13610</v>
      </c>
      <c r="E32" t="s">
        <v>13610</v>
      </c>
      <c r="F32" t="s">
        <v>13578</v>
      </c>
      <c r="G32" t="s">
        <v>669</v>
      </c>
      <c r="H32" t="s">
        <v>1041</v>
      </c>
      <c r="I32" t="s">
        <v>382</v>
      </c>
      <c r="J32" t="s">
        <v>382</v>
      </c>
    </row>
    <row r="33">
      <c r="A33" s="5" t="s">
        <v>382</v>
      </c>
      <c r="B33" t="s">
        <v>13806</v>
      </c>
      <c r="C33" t="s">
        <v>13621</v>
      </c>
      <c r="D33" t="s">
        <v>967</v>
      </c>
      <c r="E33" t="s">
        <v>13668</v>
      </c>
      <c r="F33" t="s">
        <v>13574</v>
      </c>
      <c r="G33" t="s">
        <v>669</v>
      </c>
      <c r="H33" t="s">
        <v>797</v>
      </c>
      <c r="I33" t="s">
        <v>382</v>
      </c>
      <c r="J33" t="s">
        <v>382</v>
      </c>
    </row>
    <row r="34">
      <c r="A34" s="5" t="s">
        <v>382</v>
      </c>
      <c r="B34" t="s">
        <v>13807</v>
      </c>
      <c r="C34" t="s">
        <v>13776</v>
      </c>
      <c r="D34" t="s">
        <v>13796</v>
      </c>
      <c r="E34" t="s">
        <v>13812</v>
      </c>
      <c r="F34" t="s">
        <v>13793</v>
      </c>
      <c r="G34" t="s">
        <v>13934</v>
      </c>
      <c r="H34" t="s">
        <v>13816</v>
      </c>
      <c r="I34" t="s">
        <v>382</v>
      </c>
      <c r="J34" t="s">
        <v>382</v>
      </c>
    </row>
    <row r="35">
      <c r="A35" s="5" t="s">
        <v>382</v>
      </c>
      <c r="B35" t="s">
        <v>13813</v>
      </c>
      <c r="C35" t="s">
        <v>13682</v>
      </c>
      <c r="D35" t="s">
        <v>13693</v>
      </c>
      <c r="E35" t="s">
        <v>13703</v>
      </c>
      <c r="F35" t="s">
        <v>13829</v>
      </c>
      <c r="G35" t="s">
        <v>13751</v>
      </c>
      <c r="H35" t="s">
        <v>13912</v>
      </c>
      <c r="I35" t="s">
        <v>13792</v>
      </c>
      <c r="J35" t="s">
        <v>13811</v>
      </c>
    </row>
    <row r="36">
      <c r="A36" s="5" t="s">
        <v>382</v>
      </c>
      <c r="B36" t="s">
        <v>13820</v>
      </c>
      <c r="C36" t="s">
        <v>13683</v>
      </c>
      <c r="D36" t="s">
        <v>13572</v>
      </c>
      <c r="E36" t="s">
        <v>13697</v>
      </c>
      <c r="F36" t="s">
        <v>13664</v>
      </c>
      <c r="G36" t="s">
        <v>13716</v>
      </c>
      <c r="H36" t="s">
        <v>13567</v>
      </c>
      <c r="I36" t="s">
        <v>13728</v>
      </c>
      <c r="J36" t="s">
        <v>13611</v>
      </c>
    </row>
    <row r="37">
      <c r="A37" s="5" t="s">
        <v>382</v>
      </c>
      <c r="B37" t="s">
        <v>13822</v>
      </c>
      <c r="C37" t="s">
        <v>967</v>
      </c>
      <c r="D37" t="s">
        <v>13646</v>
      </c>
      <c r="E37" t="s">
        <v>13672</v>
      </c>
      <c r="F37" t="s">
        <v>13668</v>
      </c>
      <c r="G37" t="s">
        <v>797</v>
      </c>
      <c r="H37" t="s">
        <v>13657</v>
      </c>
      <c r="I37" t="s">
        <v>382</v>
      </c>
      <c r="J37" t="s">
        <v>382</v>
      </c>
    </row>
    <row r="38">
      <c r="A38" s="5" t="s">
        <v>382</v>
      </c>
      <c r="B38" t="s">
        <v>13823</v>
      </c>
      <c r="C38" t="s">
        <v>13599</v>
      </c>
      <c r="D38" t="s">
        <v>13635</v>
      </c>
      <c r="E38" t="s">
        <v>963</v>
      </c>
      <c r="F38" t="s">
        <v>13590</v>
      </c>
      <c r="G38" t="s">
        <v>13590</v>
      </c>
      <c r="H38" t="s">
        <v>793</v>
      </c>
      <c r="I38" t="s">
        <v>13633</v>
      </c>
      <c r="J38" t="s">
        <v>13582</v>
      </c>
    </row>
    <row r="39">
      <c r="A39" s="5" t="s">
        <v>382</v>
      </c>
      <c r="B39" t="s">
        <v>13824</v>
      </c>
      <c r="C39" t="s">
        <v>13827</v>
      </c>
      <c r="D39" t="s">
        <v>13825</v>
      </c>
      <c r="E39" t="s">
        <v>13819</v>
      </c>
      <c r="F39" t="s">
        <v>13818</v>
      </c>
      <c r="G39" t="s">
        <v>13777</v>
      </c>
      <c r="H39" t="s">
        <v>13777</v>
      </c>
      <c r="I39" t="s">
        <v>382</v>
      </c>
      <c r="J39" t="s">
        <v>382</v>
      </c>
    </row>
    <row r="40">
      <c r="A40" s="5" t="s">
        <v>382</v>
      </c>
      <c r="B40" t="s">
        <v>13828</v>
      </c>
      <c r="C40" t="s">
        <v>13912</v>
      </c>
      <c r="D40" t="s">
        <v>13795</v>
      </c>
      <c r="E40" t="s">
        <v>13792</v>
      </c>
      <c r="F40" t="s">
        <v>13912</v>
      </c>
      <c r="G40" t="s">
        <v>13934</v>
      </c>
      <c r="H40" t="s">
        <v>13830</v>
      </c>
      <c r="I40" t="s">
        <v>13744</v>
      </c>
      <c r="J40" t="s">
        <v>13745</v>
      </c>
    </row>
    <row r="41">
      <c r="A41" s="5" t="s">
        <v>382</v>
      </c>
      <c r="B41" t="s">
        <v>13832</v>
      </c>
      <c r="C41" t="s">
        <v>13819</v>
      </c>
      <c r="D41" t="s">
        <v>13825</v>
      </c>
      <c r="E41" t="s">
        <v>13776</v>
      </c>
      <c r="F41" t="s">
        <v>13949</v>
      </c>
      <c r="G41" t="s">
        <v>13927</v>
      </c>
      <c r="H41" t="s">
        <v>13794</v>
      </c>
      <c r="I41" t="s">
        <v>382</v>
      </c>
      <c r="J41" t="s">
        <v>382</v>
      </c>
    </row>
    <row r="42">
      <c r="A42" s="5" t="s">
        <v>382</v>
      </c>
      <c r="B42" t="s">
        <v>13835</v>
      </c>
      <c r="C42" t="s">
        <v>13915</v>
      </c>
      <c r="D42" t="s">
        <v>13620</v>
      </c>
      <c r="E42" t="s">
        <v>13713</v>
      </c>
      <c r="F42" t="s">
        <v>1041</v>
      </c>
      <c r="G42" t="s">
        <v>13658</v>
      </c>
      <c r="H42" t="s">
        <v>13715</v>
      </c>
      <c r="I42" t="s">
        <v>13606</v>
      </c>
      <c r="J42" t="s">
        <v>13680</v>
      </c>
    </row>
    <row r="43">
      <c r="A43" s="5" t="s">
        <v>382</v>
      </c>
      <c r="B43" t="s">
        <v>13837</v>
      </c>
      <c r="C43" t="s">
        <v>382</v>
      </c>
      <c r="D43" t="s">
        <v>382</v>
      </c>
      <c r="E43" t="s">
        <v>382</v>
      </c>
      <c r="F43" t="s">
        <v>382</v>
      </c>
      <c r="G43" t="s">
        <v>382</v>
      </c>
      <c r="H43" t="s">
        <v>382</v>
      </c>
      <c r="I43" t="s">
        <v>13739</v>
      </c>
      <c r="J43" t="s">
        <v>13750</v>
      </c>
    </row>
    <row r="44">
      <c r="A44" s="5" t="s">
        <v>382</v>
      </c>
      <c r="B44" t="s">
        <v>13838</v>
      </c>
      <c r="C44" t="s">
        <v>13928</v>
      </c>
      <c r="D44" t="s">
        <v>13929</v>
      </c>
      <c r="E44" t="s">
        <v>13817</v>
      </c>
      <c r="F44" t="s">
        <v>13924</v>
      </c>
      <c r="G44" t="s">
        <v>13840</v>
      </c>
      <c r="H44" t="s">
        <v>13948</v>
      </c>
      <c r="I44" t="s">
        <v>13770</v>
      </c>
      <c r="J44" t="s">
        <v>13929</v>
      </c>
    </row>
    <row r="46">
      <c r="A46" t="s">
        <v>942</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175</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13808</v>
      </c>
      <c r="D5" t="s">
        <v>13740</v>
      </c>
      <c r="E5" t="s">
        <v>13749</v>
      </c>
      <c r="F5" t="s">
        <v>13909</v>
      </c>
      <c r="G5" t="s">
        <v>13829</v>
      </c>
      <c r="H5" t="s">
        <v>13834</v>
      </c>
      <c r="I5" t="s">
        <v>382</v>
      </c>
      <c r="J5" t="s">
        <v>382</v>
      </c>
    </row>
    <row r="6">
      <c r="A6" s="5" t="s">
        <v>382</v>
      </c>
      <c r="B6" t="s">
        <v>13741</v>
      </c>
      <c r="C6" t="s">
        <v>13754</v>
      </c>
      <c r="D6" t="s">
        <v>13746</v>
      </c>
      <c r="E6" t="s">
        <v>13782</v>
      </c>
      <c r="F6" t="s">
        <v>13760</v>
      </c>
      <c r="G6" t="s">
        <v>13753</v>
      </c>
      <c r="H6" t="s">
        <v>13782</v>
      </c>
      <c r="I6" t="s">
        <v>13947</v>
      </c>
      <c r="J6" t="s">
        <v>13753</v>
      </c>
    </row>
    <row r="7">
      <c r="A7" s="5" t="s">
        <v>382</v>
      </c>
      <c r="B7" t="s">
        <v>13742</v>
      </c>
      <c r="C7" t="s">
        <v>13790</v>
      </c>
      <c r="D7" t="s">
        <v>13939</v>
      </c>
      <c r="E7" t="s">
        <v>13792</v>
      </c>
      <c r="F7" t="s">
        <v>13839</v>
      </c>
      <c r="G7" t="s">
        <v>13774</v>
      </c>
      <c r="H7" t="s">
        <v>13793</v>
      </c>
      <c r="I7" t="s">
        <v>382</v>
      </c>
      <c r="J7" t="s">
        <v>382</v>
      </c>
    </row>
    <row r="8">
      <c r="A8" s="5" t="s">
        <v>382</v>
      </c>
      <c r="B8" t="s">
        <v>13743</v>
      </c>
      <c r="C8" t="s">
        <v>13776</v>
      </c>
      <c r="D8" t="s">
        <v>13775</v>
      </c>
      <c r="E8" t="s">
        <v>13775</v>
      </c>
      <c r="F8" t="s">
        <v>13960</v>
      </c>
      <c r="G8" t="s">
        <v>13955</v>
      </c>
      <c r="H8" t="s">
        <v>13827</v>
      </c>
      <c r="I8" t="s">
        <v>13796</v>
      </c>
      <c r="J8" t="s">
        <v>13816</v>
      </c>
    </row>
    <row r="9">
      <c r="A9" s="5" t="s">
        <v>382</v>
      </c>
      <c r="B9" t="s">
        <v>13747</v>
      </c>
      <c r="C9" t="s">
        <v>13795</v>
      </c>
      <c r="D9" t="s">
        <v>13795</v>
      </c>
      <c r="E9" t="s">
        <v>13810</v>
      </c>
      <c r="F9" t="s">
        <v>13934</v>
      </c>
      <c r="G9" t="s">
        <v>13825</v>
      </c>
      <c r="H9" t="s">
        <v>13934</v>
      </c>
      <c r="I9" t="s">
        <v>13751</v>
      </c>
      <c r="J9" t="s">
        <v>13765</v>
      </c>
    </row>
    <row r="10">
      <c r="A10" s="5" t="s">
        <v>382</v>
      </c>
      <c r="B10" t="s">
        <v>13755</v>
      </c>
      <c r="C10" t="s">
        <v>13938</v>
      </c>
      <c r="D10" t="s">
        <v>13686</v>
      </c>
      <c r="E10" t="s">
        <v>13620</v>
      </c>
      <c r="F10" t="s">
        <v>13836</v>
      </c>
      <c r="G10" t="s">
        <v>1040</v>
      </c>
      <c r="H10" t="s">
        <v>13713</v>
      </c>
      <c r="I10" t="s">
        <v>13944</v>
      </c>
      <c r="J10" t="s">
        <v>13700</v>
      </c>
    </row>
    <row r="11">
      <c r="A11" s="5" t="s">
        <v>382</v>
      </c>
      <c r="B11" t="s">
        <v>13756</v>
      </c>
      <c r="C11" t="s">
        <v>13671</v>
      </c>
      <c r="D11" t="s">
        <v>13588</v>
      </c>
      <c r="E11" t="s">
        <v>1041</v>
      </c>
      <c r="F11" t="s">
        <v>13602</v>
      </c>
      <c r="G11" t="s">
        <v>13621</v>
      </c>
      <c r="H11" t="s">
        <v>13729</v>
      </c>
      <c r="I11" t="s">
        <v>1035</v>
      </c>
      <c r="J11" t="s">
        <v>13961</v>
      </c>
    </row>
    <row r="12">
      <c r="A12" s="5" t="s">
        <v>382</v>
      </c>
      <c r="B12" t="s">
        <v>13758</v>
      </c>
      <c r="C12" t="s">
        <v>1054</v>
      </c>
      <c r="D12" t="s">
        <v>13638</v>
      </c>
      <c r="E12" t="s">
        <v>13639</v>
      </c>
      <c r="F12" t="s">
        <v>13692</v>
      </c>
      <c r="G12" t="s">
        <v>1054</v>
      </c>
      <c r="H12" t="s">
        <v>13584</v>
      </c>
      <c r="I12" t="s">
        <v>13603</v>
      </c>
      <c r="J12" t="s">
        <v>13610</v>
      </c>
    </row>
    <row r="13">
      <c r="A13" s="5" t="s">
        <v>382</v>
      </c>
      <c r="B13" t="s">
        <v>13759</v>
      </c>
      <c r="C13" t="s">
        <v>13684</v>
      </c>
      <c r="D13" t="s">
        <v>13679</v>
      </c>
      <c r="E13" t="s">
        <v>13717</v>
      </c>
      <c r="F13" t="s">
        <v>943</v>
      </c>
      <c r="G13" t="s">
        <v>13655</v>
      </c>
      <c r="H13" t="s">
        <v>13732</v>
      </c>
      <c r="I13" t="s">
        <v>382</v>
      </c>
      <c r="J13" t="s">
        <v>382</v>
      </c>
    </row>
    <row r="14">
      <c r="A14" s="5" t="s">
        <v>382</v>
      </c>
      <c r="B14" t="s">
        <v>13763</v>
      </c>
      <c r="C14" t="s">
        <v>13611</v>
      </c>
      <c r="D14" t="s">
        <v>13567</v>
      </c>
      <c r="E14" t="s">
        <v>13591</v>
      </c>
      <c r="F14" t="s">
        <v>1174</v>
      </c>
      <c r="G14" t="s">
        <v>13681</v>
      </c>
      <c r="H14" t="s">
        <v>13610</v>
      </c>
      <c r="I14" t="s">
        <v>1149</v>
      </c>
      <c r="J14" t="s">
        <v>1048</v>
      </c>
    </row>
    <row r="15">
      <c r="A15" s="5" t="s">
        <v>382</v>
      </c>
      <c r="B15" t="s">
        <v>13764</v>
      </c>
      <c r="C15" t="s">
        <v>13948</v>
      </c>
      <c r="D15" t="s">
        <v>13840</v>
      </c>
      <c r="E15" t="s">
        <v>13769</v>
      </c>
      <c r="F15" t="s">
        <v>13776</v>
      </c>
      <c r="G15" t="s">
        <v>13776</v>
      </c>
      <c r="H15" t="s">
        <v>13929</v>
      </c>
      <c r="I15" t="s">
        <v>13955</v>
      </c>
      <c r="J15" t="s">
        <v>13928</v>
      </c>
    </row>
    <row r="16">
      <c r="A16" s="5" t="s">
        <v>382</v>
      </c>
      <c r="B16" t="s">
        <v>13767</v>
      </c>
      <c r="C16" t="s">
        <v>13840</v>
      </c>
      <c r="D16" t="s">
        <v>13771</v>
      </c>
      <c r="E16" t="s">
        <v>13840</v>
      </c>
      <c r="F16" t="s">
        <v>13826</v>
      </c>
      <c r="G16" t="s">
        <v>13962</v>
      </c>
      <c r="H16" t="s">
        <v>13840</v>
      </c>
      <c r="I16" t="s">
        <v>382</v>
      </c>
      <c r="J16" t="s">
        <v>382</v>
      </c>
    </row>
    <row r="17">
      <c r="A17" s="5" t="s">
        <v>382</v>
      </c>
      <c r="B17" t="s">
        <v>13772</v>
      </c>
      <c r="C17" t="s">
        <v>13808</v>
      </c>
      <c r="D17" t="s">
        <v>13761</v>
      </c>
      <c r="E17" t="s">
        <v>13740</v>
      </c>
      <c r="F17" t="s">
        <v>13810</v>
      </c>
      <c r="G17" t="s">
        <v>13745</v>
      </c>
      <c r="H17" t="s">
        <v>13796</v>
      </c>
      <c r="I17" t="s">
        <v>382</v>
      </c>
      <c r="J17" t="s">
        <v>382</v>
      </c>
    </row>
    <row r="18">
      <c r="A18" s="5" t="s">
        <v>382</v>
      </c>
      <c r="B18" t="s">
        <v>13778</v>
      </c>
      <c r="C18" t="s">
        <v>1061</v>
      </c>
      <c r="D18" t="s">
        <v>987</v>
      </c>
      <c r="E18" t="s">
        <v>13930</v>
      </c>
      <c r="F18" t="s">
        <v>834</v>
      </c>
      <c r="G18" t="s">
        <v>13963</v>
      </c>
      <c r="H18" t="s">
        <v>968</v>
      </c>
      <c r="I18" t="s">
        <v>382</v>
      </c>
      <c r="J18" t="s">
        <v>382</v>
      </c>
    </row>
    <row r="19">
      <c r="A19" s="5" t="s">
        <v>382</v>
      </c>
      <c r="B19" t="s">
        <v>13780</v>
      </c>
      <c r="C19" t="s">
        <v>13645</v>
      </c>
      <c r="D19" t="s">
        <v>13590</v>
      </c>
      <c r="E19" t="s">
        <v>13600</v>
      </c>
      <c r="F19" t="s">
        <v>13685</v>
      </c>
      <c r="G19" t="s">
        <v>965</v>
      </c>
      <c r="H19" t="s">
        <v>13642</v>
      </c>
      <c r="I19" t="s">
        <v>13590</v>
      </c>
      <c r="J19" t="s">
        <v>13586</v>
      </c>
    </row>
    <row r="20">
      <c r="A20" s="5" t="s">
        <v>382</v>
      </c>
      <c r="B20" t="s">
        <v>13781</v>
      </c>
      <c r="C20" t="s">
        <v>13726</v>
      </c>
      <c r="D20" t="s">
        <v>13719</v>
      </c>
      <c r="E20" t="s">
        <v>13720</v>
      </c>
      <c r="F20" t="s">
        <v>13726</v>
      </c>
      <c r="G20" t="s">
        <v>13754</v>
      </c>
      <c r="H20" t="s">
        <v>13679</v>
      </c>
      <c r="I20" t="s">
        <v>13651</v>
      </c>
      <c r="J20" t="s">
        <v>13619</v>
      </c>
    </row>
    <row r="21">
      <c r="A21" s="5" t="s">
        <v>382</v>
      </c>
      <c r="B21" t="s">
        <v>13784</v>
      </c>
      <c r="C21" t="s">
        <v>13652</v>
      </c>
      <c r="D21" t="s">
        <v>13597</v>
      </c>
      <c r="E21" t="s">
        <v>13662</v>
      </c>
      <c r="F21" t="s">
        <v>13651</v>
      </c>
      <c r="G21" t="s">
        <v>13684</v>
      </c>
      <c r="H21" t="s">
        <v>13720</v>
      </c>
      <c r="I21" t="s">
        <v>13679</v>
      </c>
      <c r="J21" t="s">
        <v>13663</v>
      </c>
    </row>
    <row r="22">
      <c r="A22" s="5" t="s">
        <v>382</v>
      </c>
      <c r="B22" t="s">
        <v>13785</v>
      </c>
      <c r="C22" t="s">
        <v>382</v>
      </c>
      <c r="D22" t="s">
        <v>382</v>
      </c>
      <c r="E22" t="s">
        <v>382</v>
      </c>
      <c r="F22" t="s">
        <v>382</v>
      </c>
      <c r="G22" t="s">
        <v>382</v>
      </c>
      <c r="H22" t="s">
        <v>382</v>
      </c>
      <c r="I22" t="s">
        <v>13666</v>
      </c>
      <c r="J22" t="s">
        <v>13613</v>
      </c>
    </row>
    <row r="23">
      <c r="A23" s="5" t="s">
        <v>382</v>
      </c>
      <c r="B23" t="s">
        <v>13786</v>
      </c>
      <c r="C23" t="s">
        <v>382</v>
      </c>
      <c r="D23" t="s">
        <v>382</v>
      </c>
      <c r="E23" t="s">
        <v>382</v>
      </c>
      <c r="F23" t="s">
        <v>382</v>
      </c>
      <c r="G23" t="s">
        <v>382</v>
      </c>
      <c r="H23" t="s">
        <v>382</v>
      </c>
      <c r="I23" t="s">
        <v>13768</v>
      </c>
      <c r="J23" t="s">
        <v>13921</v>
      </c>
    </row>
    <row r="24">
      <c r="A24" s="5" t="s">
        <v>382</v>
      </c>
      <c r="B24" t="s">
        <v>13788</v>
      </c>
      <c r="C24" t="s">
        <v>382</v>
      </c>
      <c r="D24" t="s">
        <v>382</v>
      </c>
      <c r="E24" t="s">
        <v>382</v>
      </c>
      <c r="F24" t="s">
        <v>382</v>
      </c>
      <c r="G24" t="s">
        <v>382</v>
      </c>
      <c r="H24" t="s">
        <v>382</v>
      </c>
      <c r="I24" t="s">
        <v>13762</v>
      </c>
      <c r="J24" t="s">
        <v>13721</v>
      </c>
    </row>
    <row r="25">
      <c r="A25" s="5" t="s">
        <v>382</v>
      </c>
      <c r="B25" t="s">
        <v>13789</v>
      </c>
      <c r="C25" t="s">
        <v>13940</v>
      </c>
      <c r="D25" t="s">
        <v>13826</v>
      </c>
      <c r="E25" t="s">
        <v>13962</v>
      </c>
      <c r="F25" t="s">
        <v>13776</v>
      </c>
      <c r="G25" t="s">
        <v>13960</v>
      </c>
      <c r="H25" t="s">
        <v>13941</v>
      </c>
      <c r="I25" t="s">
        <v>13775</v>
      </c>
      <c r="J25" t="s">
        <v>13818</v>
      </c>
    </row>
    <row r="26">
      <c r="A26" s="5" t="s">
        <v>382</v>
      </c>
      <c r="B26" t="s">
        <v>13797</v>
      </c>
      <c r="C26" t="s">
        <v>382</v>
      </c>
      <c r="D26" t="s">
        <v>382</v>
      </c>
      <c r="E26" t="s">
        <v>382</v>
      </c>
      <c r="F26" t="s">
        <v>382</v>
      </c>
      <c r="G26" t="s">
        <v>382</v>
      </c>
      <c r="H26" t="s">
        <v>382</v>
      </c>
      <c r="I26" t="s">
        <v>13913</v>
      </c>
      <c r="J26" t="s">
        <v>13748</v>
      </c>
    </row>
    <row r="27">
      <c r="A27" s="5" t="s">
        <v>382</v>
      </c>
      <c r="B27" t="s">
        <v>13798</v>
      </c>
      <c r="C27" t="s">
        <v>382</v>
      </c>
      <c r="D27" t="s">
        <v>382</v>
      </c>
      <c r="E27" t="s">
        <v>382</v>
      </c>
      <c r="F27" t="s">
        <v>382</v>
      </c>
      <c r="G27" t="s">
        <v>382</v>
      </c>
      <c r="H27" t="s">
        <v>382</v>
      </c>
      <c r="I27" t="s">
        <v>13794</v>
      </c>
      <c r="J27" t="s">
        <v>13816</v>
      </c>
    </row>
    <row r="28">
      <c r="A28" s="5" t="s">
        <v>382</v>
      </c>
      <c r="B28" t="s">
        <v>13799</v>
      </c>
      <c r="C28" t="s">
        <v>382</v>
      </c>
      <c r="D28" t="s">
        <v>382</v>
      </c>
      <c r="E28" t="s">
        <v>382</v>
      </c>
      <c r="F28" t="s">
        <v>382</v>
      </c>
      <c r="G28" t="s">
        <v>382</v>
      </c>
      <c r="H28" t="s">
        <v>382</v>
      </c>
      <c r="I28" t="s">
        <v>13926</v>
      </c>
      <c r="J28" t="s">
        <v>13771</v>
      </c>
    </row>
    <row r="29">
      <c r="A29" s="5" t="s">
        <v>382</v>
      </c>
      <c r="B29" t="s">
        <v>13802</v>
      </c>
      <c r="C29" t="s">
        <v>382</v>
      </c>
      <c r="D29" t="s">
        <v>382</v>
      </c>
      <c r="E29" t="s">
        <v>382</v>
      </c>
      <c r="F29" t="s">
        <v>382</v>
      </c>
      <c r="G29" t="s">
        <v>382</v>
      </c>
      <c r="H29" t="s">
        <v>382</v>
      </c>
      <c r="I29" t="s">
        <v>13604</v>
      </c>
      <c r="J29" t="s">
        <v>13648</v>
      </c>
    </row>
    <row r="30">
      <c r="A30" s="5" t="s">
        <v>382</v>
      </c>
      <c r="B30" t="s">
        <v>13803</v>
      </c>
      <c r="C30" t="s">
        <v>382</v>
      </c>
      <c r="D30" t="s">
        <v>382</v>
      </c>
      <c r="E30" t="s">
        <v>382</v>
      </c>
      <c r="F30" t="s">
        <v>382</v>
      </c>
      <c r="G30" t="s">
        <v>382</v>
      </c>
      <c r="H30" t="s">
        <v>382</v>
      </c>
      <c r="I30" t="s">
        <v>13760</v>
      </c>
      <c r="J30" t="s">
        <v>13737</v>
      </c>
    </row>
    <row r="31">
      <c r="A31" s="5" t="s">
        <v>382</v>
      </c>
      <c r="B31" t="s">
        <v>13804</v>
      </c>
      <c r="C31" t="s">
        <v>382</v>
      </c>
      <c r="D31" t="s">
        <v>382</v>
      </c>
      <c r="E31" t="s">
        <v>382</v>
      </c>
      <c r="F31" t="s">
        <v>382</v>
      </c>
      <c r="G31" t="s">
        <v>382</v>
      </c>
      <c r="H31" t="s">
        <v>382</v>
      </c>
      <c r="I31" t="s">
        <v>1004</v>
      </c>
      <c r="J31" t="s">
        <v>1027</v>
      </c>
    </row>
    <row r="32">
      <c r="A32" s="5" t="s">
        <v>382</v>
      </c>
      <c r="B32" t="s">
        <v>13805</v>
      </c>
      <c r="C32" t="s">
        <v>13717</v>
      </c>
      <c r="D32" t="s">
        <v>13678</v>
      </c>
      <c r="E32" t="s">
        <v>13703</v>
      </c>
      <c r="F32" t="s">
        <v>13711</v>
      </c>
      <c r="G32" t="s">
        <v>13666</v>
      </c>
      <c r="H32" t="s">
        <v>13567</v>
      </c>
      <c r="I32" t="s">
        <v>382</v>
      </c>
      <c r="J32" t="s">
        <v>382</v>
      </c>
    </row>
    <row r="33">
      <c r="A33" s="5" t="s">
        <v>382</v>
      </c>
      <c r="B33" t="s">
        <v>13806</v>
      </c>
      <c r="C33" t="s">
        <v>13567</v>
      </c>
      <c r="D33" t="s">
        <v>13569</v>
      </c>
      <c r="E33" t="s">
        <v>13595</v>
      </c>
      <c r="F33" t="s">
        <v>13666</v>
      </c>
      <c r="G33" t="s">
        <v>13594</v>
      </c>
      <c r="H33" t="s">
        <v>13645</v>
      </c>
      <c r="I33" t="s">
        <v>382</v>
      </c>
      <c r="J33" t="s">
        <v>382</v>
      </c>
    </row>
    <row r="34">
      <c r="A34" s="5" t="s">
        <v>382</v>
      </c>
      <c r="B34" t="s">
        <v>13807</v>
      </c>
      <c r="C34" t="s">
        <v>13827</v>
      </c>
      <c r="D34" t="s">
        <v>13776</v>
      </c>
      <c r="E34" t="s">
        <v>13818</v>
      </c>
      <c r="F34" t="s">
        <v>13943</v>
      </c>
      <c r="G34" t="s">
        <v>13942</v>
      </c>
      <c r="H34" t="s">
        <v>13943</v>
      </c>
      <c r="I34" t="s">
        <v>382</v>
      </c>
      <c r="J34" t="s">
        <v>382</v>
      </c>
    </row>
    <row r="35">
      <c r="A35" s="5" t="s">
        <v>382</v>
      </c>
      <c r="B35" t="s">
        <v>13813</v>
      </c>
      <c r="C35" t="s">
        <v>13698</v>
      </c>
      <c r="D35" t="s">
        <v>13931</v>
      </c>
      <c r="E35" t="s">
        <v>13754</v>
      </c>
      <c r="F35" t="s">
        <v>13739</v>
      </c>
      <c r="G35" t="s">
        <v>13749</v>
      </c>
      <c r="H35" t="s">
        <v>13818</v>
      </c>
      <c r="I35" t="s">
        <v>13839</v>
      </c>
      <c r="J35" t="s">
        <v>13737</v>
      </c>
    </row>
    <row r="36">
      <c r="A36" s="5" t="s">
        <v>382</v>
      </c>
      <c r="B36" t="s">
        <v>13820</v>
      </c>
      <c r="C36" t="s">
        <v>13591</v>
      </c>
      <c r="D36" t="s">
        <v>961</v>
      </c>
      <c r="E36" t="s">
        <v>13576</v>
      </c>
      <c r="F36" t="s">
        <v>13662</v>
      </c>
      <c r="G36" t="s">
        <v>963</v>
      </c>
      <c r="H36" t="s">
        <v>13623</v>
      </c>
      <c r="I36" t="s">
        <v>13649</v>
      </c>
      <c r="J36" t="s">
        <v>13626</v>
      </c>
    </row>
    <row r="37">
      <c r="A37" s="5" t="s">
        <v>382</v>
      </c>
      <c r="B37" t="s">
        <v>13822</v>
      </c>
      <c r="C37" t="s">
        <v>13693</v>
      </c>
      <c r="D37" t="s">
        <v>13710</v>
      </c>
      <c r="E37" t="s">
        <v>13617</v>
      </c>
      <c r="F37" t="s">
        <v>13614</v>
      </c>
      <c r="G37" t="s">
        <v>13683</v>
      </c>
      <c r="H37" t="s">
        <v>13572</v>
      </c>
      <c r="I37" t="s">
        <v>382</v>
      </c>
      <c r="J37" t="s">
        <v>382</v>
      </c>
    </row>
    <row r="38">
      <c r="A38" s="5" t="s">
        <v>382</v>
      </c>
      <c r="B38" t="s">
        <v>13823</v>
      </c>
      <c r="C38" t="s">
        <v>793</v>
      </c>
      <c r="D38" t="s">
        <v>13566</v>
      </c>
      <c r="E38" t="s">
        <v>13640</v>
      </c>
      <c r="F38" t="s">
        <v>13635</v>
      </c>
      <c r="G38" t="s">
        <v>13575</v>
      </c>
      <c r="H38" t="s">
        <v>13575</v>
      </c>
      <c r="I38" t="s">
        <v>13692</v>
      </c>
      <c r="J38" t="s">
        <v>13614</v>
      </c>
    </row>
    <row r="39">
      <c r="A39" s="5" t="s">
        <v>382</v>
      </c>
      <c r="B39" t="s">
        <v>13824</v>
      </c>
      <c r="C39" t="s">
        <v>13819</v>
      </c>
      <c r="D39" t="s">
        <v>13941</v>
      </c>
      <c r="E39" t="s">
        <v>13827</v>
      </c>
      <c r="F39" t="s">
        <v>13955</v>
      </c>
      <c r="G39" t="s">
        <v>13955</v>
      </c>
      <c r="H39" t="s">
        <v>13920</v>
      </c>
      <c r="I39" t="s">
        <v>382</v>
      </c>
      <c r="J39" t="s">
        <v>382</v>
      </c>
    </row>
    <row r="40">
      <c r="A40" s="5" t="s">
        <v>382</v>
      </c>
      <c r="B40" t="s">
        <v>13828</v>
      </c>
      <c r="C40" t="s">
        <v>13942</v>
      </c>
      <c r="D40" t="s">
        <v>13777</v>
      </c>
      <c r="E40" t="s">
        <v>13827</v>
      </c>
      <c r="F40" t="s">
        <v>13912</v>
      </c>
      <c r="G40" t="s">
        <v>13826</v>
      </c>
      <c r="H40" t="s">
        <v>13928</v>
      </c>
      <c r="I40" t="s">
        <v>13777</v>
      </c>
      <c r="J40" t="s">
        <v>13776</v>
      </c>
    </row>
    <row r="41">
      <c r="A41" s="5" t="s">
        <v>382</v>
      </c>
      <c r="B41" t="s">
        <v>13832</v>
      </c>
      <c r="C41" t="s">
        <v>13960</v>
      </c>
      <c r="D41" t="s">
        <v>13818</v>
      </c>
      <c r="E41" t="s">
        <v>13773</v>
      </c>
      <c r="F41" t="s">
        <v>13960</v>
      </c>
      <c r="G41" t="s">
        <v>13776</v>
      </c>
      <c r="H41" t="s">
        <v>13949</v>
      </c>
      <c r="I41" t="s">
        <v>382</v>
      </c>
      <c r="J41" t="s">
        <v>382</v>
      </c>
    </row>
    <row r="42">
      <c r="A42" s="5" t="s">
        <v>382</v>
      </c>
      <c r="B42" t="s">
        <v>13835</v>
      </c>
      <c r="C42" t="s">
        <v>13686</v>
      </c>
      <c r="D42" t="s">
        <v>13667</v>
      </c>
      <c r="E42" t="s">
        <v>13660</v>
      </c>
      <c r="F42" t="s">
        <v>793</v>
      </c>
      <c r="G42" t="s">
        <v>13657</v>
      </c>
      <c r="H42" t="s">
        <v>13700</v>
      </c>
      <c r="I42" t="s">
        <v>986</v>
      </c>
      <c r="J42" t="s">
        <v>1155</v>
      </c>
    </row>
    <row r="43">
      <c r="A43" s="5" t="s">
        <v>382</v>
      </c>
      <c r="B43" t="s">
        <v>13837</v>
      </c>
      <c r="C43" t="s">
        <v>382</v>
      </c>
      <c r="D43" t="s">
        <v>382</v>
      </c>
      <c r="E43" t="s">
        <v>382</v>
      </c>
      <c r="F43" t="s">
        <v>382</v>
      </c>
      <c r="G43" t="s">
        <v>382</v>
      </c>
      <c r="H43" t="s">
        <v>382</v>
      </c>
      <c r="I43" t="s">
        <v>13916</v>
      </c>
      <c r="J43" t="s">
        <v>13753</v>
      </c>
    </row>
    <row r="44">
      <c r="A44" s="5" t="s">
        <v>382</v>
      </c>
      <c r="B44" t="s">
        <v>13838</v>
      </c>
      <c r="C44" t="s">
        <v>13957</v>
      </c>
      <c r="D44" t="s">
        <v>13964</v>
      </c>
      <c r="E44" t="s">
        <v>13924</v>
      </c>
      <c r="F44" t="s">
        <v>13965</v>
      </c>
      <c r="G44" t="s">
        <v>13771</v>
      </c>
      <c r="H44" t="s">
        <v>13965</v>
      </c>
      <c r="I44" t="s">
        <v>13964</v>
      </c>
      <c r="J44" t="s">
        <v>13925</v>
      </c>
    </row>
    <row r="46">
      <c r="A46" t="s">
        <v>660</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177</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13736</v>
      </c>
      <c r="C5" t="s">
        <v>13776</v>
      </c>
      <c r="D5" t="s">
        <v>13934</v>
      </c>
      <c r="E5" t="s">
        <v>13934</v>
      </c>
      <c r="F5" t="s">
        <v>13825</v>
      </c>
      <c r="G5" t="s">
        <v>13833</v>
      </c>
      <c r="H5" t="s">
        <v>13776</v>
      </c>
      <c r="I5" t="s">
        <v>382</v>
      </c>
      <c r="J5" t="s">
        <v>382</v>
      </c>
      <c r="K5" t="s">
        <v>13726</v>
      </c>
      <c r="L5" t="s">
        <v>13693</v>
      </c>
      <c r="M5" t="s">
        <v>13678</v>
      </c>
      <c r="N5" t="s">
        <v>13630</v>
      </c>
      <c r="O5" t="s">
        <v>13762</v>
      </c>
      <c r="P5" t="s">
        <v>13679</v>
      </c>
      <c r="Q5" t="s">
        <v>382</v>
      </c>
      <c r="R5" t="s">
        <v>382</v>
      </c>
      <c r="S5" t="s">
        <v>13808</v>
      </c>
      <c r="T5" t="s">
        <v>13740</v>
      </c>
      <c r="U5" t="s">
        <v>13749</v>
      </c>
      <c r="V5" t="s">
        <v>13909</v>
      </c>
      <c r="W5" t="s">
        <v>13829</v>
      </c>
      <c r="X5" t="s">
        <v>13834</v>
      </c>
      <c r="Y5" t="s">
        <v>382</v>
      </c>
      <c r="Z5" t="s">
        <v>382</v>
      </c>
    </row>
    <row r="6">
      <c r="A6" s="5" t="s">
        <v>382</v>
      </c>
      <c r="B6" t="s">
        <v>13741</v>
      </c>
      <c r="C6" t="s">
        <v>13722</v>
      </c>
      <c r="D6" t="s">
        <v>13911</v>
      </c>
      <c r="E6" t="s">
        <v>13746</v>
      </c>
      <c r="F6" t="s">
        <v>13913</v>
      </c>
      <c r="G6" t="s">
        <v>13966</v>
      </c>
      <c r="H6" t="s">
        <v>13947</v>
      </c>
      <c r="I6" t="s">
        <v>13760</v>
      </c>
      <c r="J6" t="s">
        <v>13738</v>
      </c>
      <c r="K6" t="s">
        <v>13734</v>
      </c>
      <c r="L6" t="s">
        <v>13919</v>
      </c>
      <c r="M6" t="s">
        <v>13753</v>
      </c>
      <c r="N6" t="s">
        <v>13753</v>
      </c>
      <c r="O6" t="s">
        <v>13765</v>
      </c>
      <c r="P6" t="s">
        <v>13727</v>
      </c>
      <c r="Q6" t="s">
        <v>13814</v>
      </c>
      <c r="R6" t="s">
        <v>13782</v>
      </c>
      <c r="S6" t="s">
        <v>13754</v>
      </c>
      <c r="T6" t="s">
        <v>13746</v>
      </c>
      <c r="U6" t="s">
        <v>13782</v>
      </c>
      <c r="V6" t="s">
        <v>13760</v>
      </c>
      <c r="W6" t="s">
        <v>13753</v>
      </c>
      <c r="X6" t="s">
        <v>13782</v>
      </c>
      <c r="Y6" t="s">
        <v>13947</v>
      </c>
      <c r="Z6" t="s">
        <v>13753</v>
      </c>
    </row>
    <row r="7">
      <c r="A7" s="5" t="s">
        <v>382</v>
      </c>
      <c r="B7" t="s">
        <v>13742</v>
      </c>
      <c r="C7" t="s">
        <v>13790</v>
      </c>
      <c r="D7" t="s">
        <v>13939</v>
      </c>
      <c r="E7" t="s">
        <v>13790</v>
      </c>
      <c r="F7" t="s">
        <v>13934</v>
      </c>
      <c r="G7" t="s">
        <v>13912</v>
      </c>
      <c r="H7" t="s">
        <v>13912</v>
      </c>
      <c r="I7" t="s">
        <v>382</v>
      </c>
      <c r="J7" t="s">
        <v>382</v>
      </c>
      <c r="K7" t="s">
        <v>13816</v>
      </c>
      <c r="L7" t="s">
        <v>13812</v>
      </c>
      <c r="M7" t="s">
        <v>13834</v>
      </c>
      <c r="N7" t="s">
        <v>13927</v>
      </c>
      <c r="O7" t="s">
        <v>13777</v>
      </c>
      <c r="P7" t="s">
        <v>13834</v>
      </c>
      <c r="Q7" t="s">
        <v>382</v>
      </c>
      <c r="R7" t="s">
        <v>382</v>
      </c>
      <c r="S7" t="s">
        <v>13790</v>
      </c>
      <c r="T7" t="s">
        <v>13939</v>
      </c>
      <c r="U7" t="s">
        <v>13792</v>
      </c>
      <c r="V7" t="s">
        <v>13839</v>
      </c>
      <c r="W7" t="s">
        <v>13774</v>
      </c>
      <c r="X7" t="s">
        <v>13793</v>
      </c>
      <c r="Y7" t="s">
        <v>382</v>
      </c>
      <c r="Z7" t="s">
        <v>382</v>
      </c>
    </row>
    <row r="8">
      <c r="A8" s="5" t="s">
        <v>382</v>
      </c>
      <c r="B8" t="s">
        <v>13743</v>
      </c>
      <c r="C8" t="s">
        <v>13927</v>
      </c>
      <c r="D8" t="s">
        <v>13927</v>
      </c>
      <c r="E8" t="s">
        <v>13839</v>
      </c>
      <c r="F8" t="s">
        <v>13948</v>
      </c>
      <c r="G8" t="s">
        <v>13769</v>
      </c>
      <c r="H8" t="s">
        <v>13962</v>
      </c>
      <c r="I8" t="s">
        <v>13927</v>
      </c>
      <c r="J8" t="s">
        <v>13774</v>
      </c>
      <c r="K8" t="s">
        <v>13960</v>
      </c>
      <c r="L8" t="s">
        <v>13825</v>
      </c>
      <c r="M8" t="s">
        <v>13776</v>
      </c>
      <c r="N8" t="s">
        <v>13934</v>
      </c>
      <c r="O8" t="s">
        <v>13949</v>
      </c>
      <c r="P8" t="s">
        <v>13790</v>
      </c>
      <c r="Q8" t="s">
        <v>13739</v>
      </c>
      <c r="R8" t="s">
        <v>13829</v>
      </c>
      <c r="S8" t="s">
        <v>13776</v>
      </c>
      <c r="T8" t="s">
        <v>13775</v>
      </c>
      <c r="U8" t="s">
        <v>13775</v>
      </c>
      <c r="V8" t="s">
        <v>13920</v>
      </c>
      <c r="W8" t="s">
        <v>13955</v>
      </c>
      <c r="X8" t="s">
        <v>13827</v>
      </c>
      <c r="Y8" t="s">
        <v>13796</v>
      </c>
      <c r="Z8" t="s">
        <v>13816</v>
      </c>
    </row>
    <row r="9">
      <c r="A9" s="5" t="s">
        <v>382</v>
      </c>
      <c r="B9" t="s">
        <v>13747</v>
      </c>
      <c r="C9" t="s">
        <v>13934</v>
      </c>
      <c r="D9" t="s">
        <v>13933</v>
      </c>
      <c r="E9" t="s">
        <v>13790</v>
      </c>
      <c r="F9" t="s">
        <v>13819</v>
      </c>
      <c r="G9" t="s">
        <v>13819</v>
      </c>
      <c r="H9" t="s">
        <v>13949</v>
      </c>
      <c r="I9" t="s">
        <v>13808</v>
      </c>
      <c r="J9" t="s">
        <v>13831</v>
      </c>
      <c r="K9" t="s">
        <v>13765</v>
      </c>
      <c r="L9" t="s">
        <v>13750</v>
      </c>
      <c r="M9" t="s">
        <v>13909</v>
      </c>
      <c r="N9" t="s">
        <v>13794</v>
      </c>
      <c r="O9" t="s">
        <v>13934</v>
      </c>
      <c r="P9" t="s">
        <v>13939</v>
      </c>
      <c r="Q9" t="s">
        <v>13761</v>
      </c>
      <c r="R9" t="s">
        <v>13749</v>
      </c>
      <c r="S9" t="s">
        <v>13795</v>
      </c>
      <c r="T9" t="s">
        <v>13795</v>
      </c>
      <c r="U9" t="s">
        <v>13810</v>
      </c>
      <c r="V9" t="s">
        <v>13934</v>
      </c>
      <c r="W9" t="s">
        <v>13825</v>
      </c>
      <c r="X9" t="s">
        <v>13934</v>
      </c>
      <c r="Y9" t="s">
        <v>13751</v>
      </c>
      <c r="Z9" t="s">
        <v>13765</v>
      </c>
    </row>
    <row r="10">
      <c r="A10" s="5" t="s">
        <v>382</v>
      </c>
      <c r="B10" t="s">
        <v>13755</v>
      </c>
      <c r="C10" t="s">
        <v>13938</v>
      </c>
      <c r="D10" t="s">
        <v>13623</v>
      </c>
      <c r="E10" t="s">
        <v>1155</v>
      </c>
      <c r="F10" t="s">
        <v>966</v>
      </c>
      <c r="G10" t="s">
        <v>1155</v>
      </c>
      <c r="H10" t="s">
        <v>13680</v>
      </c>
      <c r="I10" t="s">
        <v>986</v>
      </c>
      <c r="J10" t="s">
        <v>13609</v>
      </c>
      <c r="K10" t="s">
        <v>13938</v>
      </c>
      <c r="L10" t="s">
        <v>13657</v>
      </c>
      <c r="M10" t="s">
        <v>13659</v>
      </c>
      <c r="N10" t="s">
        <v>13967</v>
      </c>
      <c r="O10" t="s">
        <v>13836</v>
      </c>
      <c r="P10" t="s">
        <v>13625</v>
      </c>
      <c r="Q10" t="s">
        <v>13968</v>
      </c>
      <c r="R10" t="s">
        <v>13915</v>
      </c>
      <c r="S10" t="s">
        <v>13938</v>
      </c>
      <c r="T10" t="s">
        <v>13686</v>
      </c>
      <c r="U10" t="s">
        <v>13620</v>
      </c>
      <c r="V10" t="s">
        <v>13836</v>
      </c>
      <c r="W10" t="s">
        <v>1040</v>
      </c>
      <c r="X10" t="s">
        <v>13713</v>
      </c>
      <c r="Y10" t="s">
        <v>13944</v>
      </c>
      <c r="Z10" t="s">
        <v>13700</v>
      </c>
    </row>
    <row r="11">
      <c r="A11" s="5" t="s">
        <v>382</v>
      </c>
      <c r="B11" t="s">
        <v>13756</v>
      </c>
      <c r="C11" t="s">
        <v>1163</v>
      </c>
      <c r="D11" t="s">
        <v>1039</v>
      </c>
      <c r="E11" t="s">
        <v>13715</v>
      </c>
      <c r="F11" t="s">
        <v>1039</v>
      </c>
      <c r="G11" t="s">
        <v>1167</v>
      </c>
      <c r="H11" t="s">
        <v>1148</v>
      </c>
      <c r="I11" t="s">
        <v>13675</v>
      </c>
      <c r="J11" t="s">
        <v>973</v>
      </c>
      <c r="K11" t="s">
        <v>13814</v>
      </c>
      <c r="L11" t="s">
        <v>13679</v>
      </c>
      <c r="M11" t="s">
        <v>13717</v>
      </c>
      <c r="N11" t="s">
        <v>13725</v>
      </c>
      <c r="O11" t="s">
        <v>13664</v>
      </c>
      <c r="P11" t="s">
        <v>13683</v>
      </c>
      <c r="Q11" t="s">
        <v>13658</v>
      </c>
      <c r="R11" t="s">
        <v>13589</v>
      </c>
      <c r="S11" t="s">
        <v>13671</v>
      </c>
      <c r="T11" t="s">
        <v>13588</v>
      </c>
      <c r="U11" t="s">
        <v>1041</v>
      </c>
      <c r="V11" t="s">
        <v>13602</v>
      </c>
      <c r="W11" t="s">
        <v>13621</v>
      </c>
      <c r="X11" t="s">
        <v>13729</v>
      </c>
      <c r="Y11" t="s">
        <v>1035</v>
      </c>
      <c r="Z11" t="s">
        <v>13961</v>
      </c>
    </row>
    <row r="12">
      <c r="A12" s="5" t="s">
        <v>382</v>
      </c>
      <c r="B12" t="s">
        <v>13758</v>
      </c>
      <c r="C12" t="s">
        <v>13691</v>
      </c>
      <c r="D12" t="s">
        <v>13685</v>
      </c>
      <c r="E12" t="s">
        <v>13588</v>
      </c>
      <c r="F12" t="s">
        <v>13645</v>
      </c>
      <c r="G12" t="s">
        <v>13646</v>
      </c>
      <c r="H12" t="s">
        <v>13626</v>
      </c>
      <c r="I12" t="s">
        <v>13969</v>
      </c>
      <c r="J12" t="s">
        <v>13915</v>
      </c>
      <c r="K12" t="s">
        <v>13829</v>
      </c>
      <c r="L12" t="s">
        <v>13744</v>
      </c>
      <c r="M12" t="s">
        <v>13744</v>
      </c>
      <c r="N12" t="s">
        <v>13740</v>
      </c>
      <c r="O12" t="s">
        <v>13749</v>
      </c>
      <c r="P12" t="s">
        <v>13815</v>
      </c>
      <c r="Q12" t="s">
        <v>13762</v>
      </c>
      <c r="R12" t="s">
        <v>13739</v>
      </c>
      <c r="S12" t="s">
        <v>1054</v>
      </c>
      <c r="T12" t="s">
        <v>13638</v>
      </c>
      <c r="U12" t="s">
        <v>13639</v>
      </c>
      <c r="V12" t="s">
        <v>13692</v>
      </c>
      <c r="W12" t="s">
        <v>1054</v>
      </c>
      <c r="X12" t="s">
        <v>13584</v>
      </c>
      <c r="Y12" t="s">
        <v>13603</v>
      </c>
      <c r="Z12" t="s">
        <v>13610</v>
      </c>
    </row>
    <row r="13">
      <c r="A13" s="5" t="s">
        <v>382</v>
      </c>
      <c r="B13" t="s">
        <v>13759</v>
      </c>
      <c r="C13" t="s">
        <v>13815</v>
      </c>
      <c r="D13" t="s">
        <v>13752</v>
      </c>
      <c r="E13" t="s">
        <v>13913</v>
      </c>
      <c r="F13" t="s">
        <v>13831</v>
      </c>
      <c r="G13" t="s">
        <v>13830</v>
      </c>
      <c r="H13" t="s">
        <v>13765</v>
      </c>
      <c r="I13" t="s">
        <v>382</v>
      </c>
      <c r="J13" t="s">
        <v>382</v>
      </c>
      <c r="K13" t="s">
        <v>13585</v>
      </c>
      <c r="L13" t="s">
        <v>13632</v>
      </c>
      <c r="M13" t="s">
        <v>1054</v>
      </c>
      <c r="N13" t="s">
        <v>1048</v>
      </c>
      <c r="O13" t="s">
        <v>13603</v>
      </c>
      <c r="P13" t="s">
        <v>963</v>
      </c>
      <c r="Q13" t="s">
        <v>382</v>
      </c>
      <c r="R13" t="s">
        <v>382</v>
      </c>
      <c r="S13" t="s">
        <v>13684</v>
      </c>
      <c r="T13" t="s">
        <v>13679</v>
      </c>
      <c r="U13" t="s">
        <v>13717</v>
      </c>
      <c r="V13" t="s">
        <v>943</v>
      </c>
      <c r="W13" t="s">
        <v>13655</v>
      </c>
      <c r="X13" t="s">
        <v>13732</v>
      </c>
      <c r="Y13" t="s">
        <v>382</v>
      </c>
      <c r="Z13" t="s">
        <v>382</v>
      </c>
    </row>
    <row r="14">
      <c r="A14" s="5" t="s">
        <v>382</v>
      </c>
      <c r="B14" t="s">
        <v>13763</v>
      </c>
      <c r="C14" t="s">
        <v>13640</v>
      </c>
      <c r="D14" t="s">
        <v>13681</v>
      </c>
      <c r="E14" t="s">
        <v>13644</v>
      </c>
      <c r="F14" t="s">
        <v>13595</v>
      </c>
      <c r="G14" t="s">
        <v>13666</v>
      </c>
      <c r="H14" t="s">
        <v>13579</v>
      </c>
      <c r="I14" t="s">
        <v>1016</v>
      </c>
      <c r="J14" t="s">
        <v>1035</v>
      </c>
      <c r="K14" t="s">
        <v>13591</v>
      </c>
      <c r="L14" t="s">
        <v>13632</v>
      </c>
      <c r="M14" t="s">
        <v>13577</v>
      </c>
      <c r="N14" t="s">
        <v>834</v>
      </c>
      <c r="O14" t="s">
        <v>13688</v>
      </c>
      <c r="P14" t="s">
        <v>13603</v>
      </c>
      <c r="Q14" t="s">
        <v>13970</v>
      </c>
      <c r="R14" t="s">
        <v>987</v>
      </c>
      <c r="S14" t="s">
        <v>13611</v>
      </c>
      <c r="T14" t="s">
        <v>13567</v>
      </c>
      <c r="U14" t="s">
        <v>13591</v>
      </c>
      <c r="V14" t="s">
        <v>13605</v>
      </c>
      <c r="W14" t="s">
        <v>13681</v>
      </c>
      <c r="X14" t="s">
        <v>13610</v>
      </c>
      <c r="Y14" t="s">
        <v>1149</v>
      </c>
      <c r="Z14" t="s">
        <v>1048</v>
      </c>
    </row>
    <row r="15">
      <c r="A15" s="5" t="s">
        <v>382</v>
      </c>
      <c r="B15" t="s">
        <v>13764</v>
      </c>
      <c r="C15" t="s">
        <v>13769</v>
      </c>
      <c r="D15" t="s">
        <v>13948</v>
      </c>
      <c r="E15" t="s">
        <v>13771</v>
      </c>
      <c r="F15" t="s">
        <v>13770</v>
      </c>
      <c r="G15" t="s">
        <v>13769</v>
      </c>
      <c r="H15" t="s">
        <v>13770</v>
      </c>
      <c r="I15" t="s">
        <v>13955</v>
      </c>
      <c r="J15" t="s">
        <v>13940</v>
      </c>
      <c r="K15" t="s">
        <v>13971</v>
      </c>
      <c r="L15" t="s">
        <v>13840</v>
      </c>
      <c r="M15" t="s">
        <v>13770</v>
      </c>
      <c r="N15" t="s">
        <v>13811</v>
      </c>
      <c r="O15" t="s">
        <v>13815</v>
      </c>
      <c r="P15" t="s">
        <v>13941</v>
      </c>
      <c r="Q15" t="s">
        <v>13955</v>
      </c>
      <c r="R15" t="s">
        <v>13921</v>
      </c>
      <c r="S15" t="s">
        <v>13948</v>
      </c>
      <c r="T15" t="s">
        <v>13840</v>
      </c>
      <c r="U15" t="s">
        <v>13769</v>
      </c>
      <c r="V15" t="s">
        <v>13776</v>
      </c>
      <c r="W15" t="s">
        <v>13776</v>
      </c>
      <c r="X15" t="s">
        <v>13929</v>
      </c>
      <c r="Y15" t="s">
        <v>13955</v>
      </c>
      <c r="Z15" t="s">
        <v>13928</v>
      </c>
    </row>
    <row r="16">
      <c r="A16" s="5" t="s">
        <v>382</v>
      </c>
      <c r="B16" t="s">
        <v>13767</v>
      </c>
      <c r="C16" t="s">
        <v>13922</v>
      </c>
      <c r="D16" t="s">
        <v>13770</v>
      </c>
      <c r="E16" t="s">
        <v>13770</v>
      </c>
      <c r="F16" t="s">
        <v>13926</v>
      </c>
      <c r="G16" t="s">
        <v>13948</v>
      </c>
      <c r="H16" t="s">
        <v>13923</v>
      </c>
      <c r="I16" t="s">
        <v>382</v>
      </c>
      <c r="J16" t="s">
        <v>382</v>
      </c>
      <c r="K16" t="s">
        <v>13965</v>
      </c>
      <c r="L16" t="s">
        <v>13971</v>
      </c>
      <c r="M16" t="s">
        <v>13924</v>
      </c>
      <c r="N16" t="s">
        <v>13816</v>
      </c>
      <c r="O16" t="s">
        <v>13793</v>
      </c>
      <c r="P16" t="s">
        <v>13771</v>
      </c>
      <c r="Q16" t="s">
        <v>382</v>
      </c>
      <c r="R16" t="s">
        <v>382</v>
      </c>
      <c r="S16" t="s">
        <v>13840</v>
      </c>
      <c r="T16" t="s">
        <v>13771</v>
      </c>
      <c r="U16" t="s">
        <v>13840</v>
      </c>
      <c r="V16" t="s">
        <v>13826</v>
      </c>
      <c r="W16" t="s">
        <v>13962</v>
      </c>
      <c r="X16" t="s">
        <v>13840</v>
      </c>
      <c r="Y16" t="s">
        <v>382</v>
      </c>
      <c r="Z16" t="s">
        <v>382</v>
      </c>
    </row>
    <row r="17">
      <c r="A17" s="5" t="s">
        <v>382</v>
      </c>
      <c r="B17" t="s">
        <v>13772</v>
      </c>
      <c r="C17" t="s">
        <v>13964</v>
      </c>
      <c r="D17" t="s">
        <v>13923</v>
      </c>
      <c r="E17" t="s">
        <v>13964</v>
      </c>
      <c r="F17" t="s">
        <v>13971</v>
      </c>
      <c r="G17" t="s">
        <v>13926</v>
      </c>
      <c r="H17" t="s">
        <v>13948</v>
      </c>
      <c r="I17" t="s">
        <v>382</v>
      </c>
      <c r="J17" t="s">
        <v>382</v>
      </c>
      <c r="K17" t="s">
        <v>13572</v>
      </c>
      <c r="L17" t="s">
        <v>13681</v>
      </c>
      <c r="M17" t="s">
        <v>13575</v>
      </c>
      <c r="N17" t="s">
        <v>13717</v>
      </c>
      <c r="O17" t="s">
        <v>13574</v>
      </c>
      <c r="P17" t="s">
        <v>13576</v>
      </c>
      <c r="Q17" t="s">
        <v>382</v>
      </c>
      <c r="R17" t="s">
        <v>382</v>
      </c>
      <c r="S17" t="s">
        <v>13808</v>
      </c>
      <c r="T17" t="s">
        <v>13761</v>
      </c>
      <c r="U17" t="s">
        <v>13740</v>
      </c>
      <c r="V17" t="s">
        <v>13810</v>
      </c>
      <c r="W17" t="s">
        <v>13745</v>
      </c>
      <c r="X17" t="s">
        <v>13796</v>
      </c>
      <c r="Y17" t="s">
        <v>382</v>
      </c>
      <c r="Z17" t="s">
        <v>382</v>
      </c>
    </row>
    <row r="18">
      <c r="A18" s="5" t="s">
        <v>382</v>
      </c>
      <c r="B18" t="s">
        <v>13778</v>
      </c>
      <c r="C18" t="s">
        <v>13972</v>
      </c>
      <c r="D18" t="s">
        <v>598</v>
      </c>
      <c r="E18" t="s">
        <v>1017</v>
      </c>
      <c r="F18" t="s">
        <v>816</v>
      </c>
      <c r="G18" t="s">
        <v>1109</v>
      </c>
      <c r="H18" t="s">
        <v>867</v>
      </c>
      <c r="I18" t="s">
        <v>382</v>
      </c>
      <c r="J18" t="s">
        <v>382</v>
      </c>
      <c r="K18" t="s">
        <v>13668</v>
      </c>
      <c r="L18" t="s">
        <v>13674</v>
      </c>
      <c r="M18" t="s">
        <v>1143</v>
      </c>
      <c r="N18" t="s">
        <v>985</v>
      </c>
      <c r="O18" t="s">
        <v>850</v>
      </c>
      <c r="P18" t="s">
        <v>13973</v>
      </c>
      <c r="Q18" t="s">
        <v>382</v>
      </c>
      <c r="R18" t="s">
        <v>382</v>
      </c>
      <c r="S18" t="s">
        <v>1061</v>
      </c>
      <c r="T18" t="s">
        <v>987</v>
      </c>
      <c r="U18" t="s">
        <v>13930</v>
      </c>
      <c r="V18" t="s">
        <v>971</v>
      </c>
      <c r="W18" t="s">
        <v>13963</v>
      </c>
      <c r="X18" t="s">
        <v>968</v>
      </c>
      <c r="Y18" t="s">
        <v>382</v>
      </c>
      <c r="Z18" t="s">
        <v>382</v>
      </c>
    </row>
    <row r="19">
      <c r="A19" s="5" t="s">
        <v>382</v>
      </c>
      <c r="B19" t="s">
        <v>13780</v>
      </c>
      <c r="C19" t="s">
        <v>13672</v>
      </c>
      <c r="D19" t="s">
        <v>13640</v>
      </c>
      <c r="E19" t="s">
        <v>13641</v>
      </c>
      <c r="F19" t="s">
        <v>943</v>
      </c>
      <c r="G19" t="s">
        <v>13588</v>
      </c>
      <c r="H19" t="s">
        <v>13590</v>
      </c>
      <c r="I19" t="s">
        <v>1041</v>
      </c>
      <c r="J19" t="s">
        <v>1041</v>
      </c>
      <c r="K19" t="s">
        <v>13588</v>
      </c>
      <c r="L19" t="s">
        <v>795</v>
      </c>
      <c r="M19" t="s">
        <v>13603</v>
      </c>
      <c r="N19" t="s">
        <v>13658</v>
      </c>
      <c r="O19" t="s">
        <v>943</v>
      </c>
      <c r="P19" t="s">
        <v>13670</v>
      </c>
      <c r="Q19" t="s">
        <v>13610</v>
      </c>
      <c r="R19" t="s">
        <v>13581</v>
      </c>
      <c r="S19" t="s">
        <v>13645</v>
      </c>
      <c r="T19" t="s">
        <v>13590</v>
      </c>
      <c r="U19" t="s">
        <v>13600</v>
      </c>
      <c r="V19" t="s">
        <v>13685</v>
      </c>
      <c r="W19" t="s">
        <v>965</v>
      </c>
      <c r="X19" t="s">
        <v>13642</v>
      </c>
      <c r="Y19" t="s">
        <v>13590</v>
      </c>
      <c r="Z19" t="s">
        <v>13586</v>
      </c>
    </row>
    <row r="20">
      <c r="A20" s="5" t="s">
        <v>382</v>
      </c>
      <c r="B20" t="s">
        <v>13781</v>
      </c>
      <c r="C20" t="s">
        <v>13966</v>
      </c>
      <c r="D20" t="s">
        <v>13782</v>
      </c>
      <c r="E20" t="s">
        <v>13754</v>
      </c>
      <c r="F20" t="s">
        <v>13721</v>
      </c>
      <c r="G20" t="s">
        <v>13783</v>
      </c>
      <c r="H20" t="s">
        <v>13946</v>
      </c>
      <c r="I20" t="s">
        <v>13716</v>
      </c>
      <c r="J20" t="s">
        <v>13910</v>
      </c>
      <c r="K20" t="s">
        <v>13618</v>
      </c>
      <c r="L20" t="s">
        <v>13664</v>
      </c>
      <c r="M20" t="s">
        <v>13654</v>
      </c>
      <c r="N20" t="s">
        <v>13678</v>
      </c>
      <c r="O20" t="s">
        <v>13722</v>
      </c>
      <c r="P20" t="s">
        <v>13617</v>
      </c>
      <c r="Q20" t="s">
        <v>13617</v>
      </c>
      <c r="R20" t="s">
        <v>13679</v>
      </c>
      <c r="S20" t="s">
        <v>13726</v>
      </c>
      <c r="T20" t="s">
        <v>13719</v>
      </c>
      <c r="U20" t="s">
        <v>13720</v>
      </c>
      <c r="V20" t="s">
        <v>13726</v>
      </c>
      <c r="W20" t="s">
        <v>13754</v>
      </c>
      <c r="X20" t="s">
        <v>13679</v>
      </c>
      <c r="Y20" t="s">
        <v>13651</v>
      </c>
      <c r="Z20" t="s">
        <v>13619</v>
      </c>
    </row>
    <row r="21">
      <c r="A21" s="5" t="s">
        <v>382</v>
      </c>
      <c r="B21" t="s">
        <v>13784</v>
      </c>
      <c r="C21" t="s">
        <v>13932</v>
      </c>
      <c r="D21" t="s">
        <v>13932</v>
      </c>
      <c r="E21" t="s">
        <v>13732</v>
      </c>
      <c r="F21" t="s">
        <v>13966</v>
      </c>
      <c r="G21" t="s">
        <v>13966</v>
      </c>
      <c r="H21" t="s">
        <v>13734</v>
      </c>
      <c r="I21" t="s">
        <v>13748</v>
      </c>
      <c r="J21" t="s">
        <v>13721</v>
      </c>
      <c r="K21" t="s">
        <v>943</v>
      </c>
      <c r="L21" t="s">
        <v>13599</v>
      </c>
      <c r="M21" t="s">
        <v>13644</v>
      </c>
      <c r="N21" t="s">
        <v>13579</v>
      </c>
      <c r="O21" t="s">
        <v>13692</v>
      </c>
      <c r="P21" t="s">
        <v>13567</v>
      </c>
      <c r="Q21" t="s">
        <v>13598</v>
      </c>
      <c r="R21" t="s">
        <v>13685</v>
      </c>
      <c r="S21" t="s">
        <v>13652</v>
      </c>
      <c r="T21" t="s">
        <v>13597</v>
      </c>
      <c r="U21" t="s">
        <v>13662</v>
      </c>
      <c r="V21" t="s">
        <v>13694</v>
      </c>
      <c r="W21" t="s">
        <v>13684</v>
      </c>
      <c r="X21" t="s">
        <v>13720</v>
      </c>
      <c r="Y21" t="s">
        <v>13679</v>
      </c>
      <c r="Z21" t="s">
        <v>13663</v>
      </c>
    </row>
    <row r="22">
      <c r="A22" s="5" t="s">
        <v>382</v>
      </c>
      <c r="B22" t="s">
        <v>13785</v>
      </c>
      <c r="C22" t="s">
        <v>382</v>
      </c>
      <c r="D22" t="s">
        <v>382</v>
      </c>
      <c r="E22" t="s">
        <v>382</v>
      </c>
      <c r="F22" t="s">
        <v>382</v>
      </c>
      <c r="G22" t="s">
        <v>382</v>
      </c>
      <c r="H22" t="s">
        <v>382</v>
      </c>
      <c r="I22" t="s">
        <v>13638</v>
      </c>
      <c r="J22" t="s">
        <v>13666</v>
      </c>
      <c r="K22" t="s">
        <v>382</v>
      </c>
      <c r="L22" t="s">
        <v>382</v>
      </c>
      <c r="M22" t="s">
        <v>382</v>
      </c>
      <c r="N22" t="s">
        <v>382</v>
      </c>
      <c r="O22" t="s">
        <v>382</v>
      </c>
      <c r="P22" t="s">
        <v>382</v>
      </c>
      <c r="Q22" t="s">
        <v>13613</v>
      </c>
      <c r="R22" t="s">
        <v>13619</v>
      </c>
      <c r="S22" t="s">
        <v>382</v>
      </c>
      <c r="T22" t="s">
        <v>382</v>
      </c>
      <c r="U22" t="s">
        <v>382</v>
      </c>
      <c r="V22" t="s">
        <v>382</v>
      </c>
      <c r="W22" t="s">
        <v>382</v>
      </c>
      <c r="X22" t="s">
        <v>382</v>
      </c>
      <c r="Y22" t="s">
        <v>13666</v>
      </c>
      <c r="Z22" t="s">
        <v>13613</v>
      </c>
    </row>
    <row r="23">
      <c r="A23" s="5" t="s">
        <v>382</v>
      </c>
      <c r="B23" t="s">
        <v>13786</v>
      </c>
      <c r="C23" t="s">
        <v>382</v>
      </c>
      <c r="D23" t="s">
        <v>382</v>
      </c>
      <c r="E23" t="s">
        <v>382</v>
      </c>
      <c r="F23" t="s">
        <v>382</v>
      </c>
      <c r="G23" t="s">
        <v>382</v>
      </c>
      <c r="H23" t="s">
        <v>382</v>
      </c>
      <c r="I23" t="s">
        <v>13926</v>
      </c>
      <c r="J23" t="s">
        <v>13923</v>
      </c>
      <c r="K23" t="s">
        <v>382</v>
      </c>
      <c r="L23" t="s">
        <v>382</v>
      </c>
      <c r="M23" t="s">
        <v>382</v>
      </c>
      <c r="N23" t="s">
        <v>382</v>
      </c>
      <c r="O23" t="s">
        <v>382</v>
      </c>
      <c r="P23" t="s">
        <v>382</v>
      </c>
      <c r="Q23" t="s">
        <v>13819</v>
      </c>
      <c r="R23" t="s">
        <v>13941</v>
      </c>
      <c r="S23" t="s">
        <v>382</v>
      </c>
      <c r="T23" t="s">
        <v>382</v>
      </c>
      <c r="U23" t="s">
        <v>382</v>
      </c>
      <c r="V23" t="s">
        <v>382</v>
      </c>
      <c r="W23" t="s">
        <v>382</v>
      </c>
      <c r="X23" t="s">
        <v>382</v>
      </c>
      <c r="Y23" t="s">
        <v>13768</v>
      </c>
      <c r="Z23" t="s">
        <v>13921</v>
      </c>
    </row>
    <row r="24">
      <c r="A24" s="5" t="s">
        <v>382</v>
      </c>
      <c r="B24" t="s">
        <v>13788</v>
      </c>
      <c r="C24" t="s">
        <v>382</v>
      </c>
      <c r="D24" t="s">
        <v>382</v>
      </c>
      <c r="E24" t="s">
        <v>382</v>
      </c>
      <c r="F24" t="s">
        <v>382</v>
      </c>
      <c r="G24" t="s">
        <v>382</v>
      </c>
      <c r="H24" t="s">
        <v>382</v>
      </c>
      <c r="I24" t="s">
        <v>13810</v>
      </c>
      <c r="J24" t="s">
        <v>13830</v>
      </c>
      <c r="K24" t="s">
        <v>382</v>
      </c>
      <c r="L24" t="s">
        <v>382</v>
      </c>
      <c r="M24" t="s">
        <v>382</v>
      </c>
      <c r="N24" t="s">
        <v>382</v>
      </c>
      <c r="O24" t="s">
        <v>382</v>
      </c>
      <c r="P24" t="s">
        <v>382</v>
      </c>
      <c r="Q24" t="s">
        <v>13654</v>
      </c>
      <c r="R24" t="s">
        <v>13704</v>
      </c>
      <c r="S24" t="s">
        <v>382</v>
      </c>
      <c r="T24" t="s">
        <v>382</v>
      </c>
      <c r="U24" t="s">
        <v>382</v>
      </c>
      <c r="V24" t="s">
        <v>382</v>
      </c>
      <c r="W24" t="s">
        <v>382</v>
      </c>
      <c r="X24" t="s">
        <v>382</v>
      </c>
      <c r="Y24" t="s">
        <v>13762</v>
      </c>
      <c r="Z24" t="s">
        <v>13721</v>
      </c>
    </row>
    <row r="25">
      <c r="A25" s="5" t="s">
        <v>382</v>
      </c>
      <c r="B25" t="s">
        <v>13789</v>
      </c>
      <c r="C25" t="s">
        <v>13817</v>
      </c>
      <c r="D25" t="s">
        <v>13920</v>
      </c>
      <c r="E25" t="s">
        <v>13942</v>
      </c>
      <c r="F25" t="s">
        <v>13941</v>
      </c>
      <c r="G25" t="s">
        <v>13920</v>
      </c>
      <c r="H25" t="s">
        <v>13960</v>
      </c>
      <c r="I25" t="s">
        <v>13775</v>
      </c>
      <c r="J25" t="s">
        <v>13827</v>
      </c>
      <c r="K25" t="s">
        <v>13929</v>
      </c>
      <c r="L25" t="s">
        <v>13777</v>
      </c>
      <c r="M25" t="s">
        <v>13960</v>
      </c>
      <c r="N25" t="s">
        <v>13839</v>
      </c>
      <c r="O25" t="s">
        <v>13960</v>
      </c>
      <c r="P25" t="s">
        <v>13912</v>
      </c>
      <c r="Q25" t="s">
        <v>13927</v>
      </c>
      <c r="R25" t="s">
        <v>13819</v>
      </c>
      <c r="S25" t="s">
        <v>13940</v>
      </c>
      <c r="T25" t="s">
        <v>13826</v>
      </c>
      <c r="U25" t="s">
        <v>13962</v>
      </c>
      <c r="V25" t="s">
        <v>13825</v>
      </c>
      <c r="W25" t="s">
        <v>13960</v>
      </c>
      <c r="X25" t="s">
        <v>13941</v>
      </c>
      <c r="Y25" t="s">
        <v>13775</v>
      </c>
      <c r="Z25" t="s">
        <v>13818</v>
      </c>
    </row>
    <row r="26">
      <c r="A26" s="5" t="s">
        <v>382</v>
      </c>
      <c r="B26" t="s">
        <v>13797</v>
      </c>
      <c r="C26" t="s">
        <v>382</v>
      </c>
      <c r="D26" t="s">
        <v>382</v>
      </c>
      <c r="E26" t="s">
        <v>382</v>
      </c>
      <c r="F26" t="s">
        <v>382</v>
      </c>
      <c r="G26" t="s">
        <v>382</v>
      </c>
      <c r="H26" t="s">
        <v>382</v>
      </c>
      <c r="I26" t="s">
        <v>13750</v>
      </c>
      <c r="J26" t="s">
        <v>13809</v>
      </c>
      <c r="K26" t="s">
        <v>382</v>
      </c>
      <c r="L26" t="s">
        <v>382</v>
      </c>
      <c r="M26" t="s">
        <v>382</v>
      </c>
      <c r="N26" t="s">
        <v>382</v>
      </c>
      <c r="O26" t="s">
        <v>382</v>
      </c>
      <c r="P26" t="s">
        <v>382</v>
      </c>
      <c r="Q26" t="s">
        <v>13754</v>
      </c>
      <c r="R26" t="s">
        <v>13737</v>
      </c>
      <c r="S26" t="s">
        <v>382</v>
      </c>
      <c r="T26" t="s">
        <v>382</v>
      </c>
      <c r="U26" t="s">
        <v>382</v>
      </c>
      <c r="V26" t="s">
        <v>382</v>
      </c>
      <c r="W26" t="s">
        <v>382</v>
      </c>
      <c r="X26" t="s">
        <v>382</v>
      </c>
      <c r="Y26" t="s">
        <v>13913</v>
      </c>
      <c r="Z26" t="s">
        <v>13748</v>
      </c>
    </row>
    <row r="27">
      <c r="A27" s="5" t="s">
        <v>382</v>
      </c>
      <c r="B27" t="s">
        <v>13798</v>
      </c>
      <c r="C27" t="s">
        <v>382</v>
      </c>
      <c r="D27" t="s">
        <v>382</v>
      </c>
      <c r="E27" t="s">
        <v>382</v>
      </c>
      <c r="F27" t="s">
        <v>382</v>
      </c>
      <c r="G27" t="s">
        <v>382</v>
      </c>
      <c r="H27" t="s">
        <v>382</v>
      </c>
      <c r="I27" t="s">
        <v>13776</v>
      </c>
      <c r="J27" t="s">
        <v>13949</v>
      </c>
      <c r="K27" t="s">
        <v>382</v>
      </c>
      <c r="L27" t="s">
        <v>382</v>
      </c>
      <c r="M27" t="s">
        <v>382</v>
      </c>
      <c r="N27" t="s">
        <v>382</v>
      </c>
      <c r="O27" t="s">
        <v>382</v>
      </c>
      <c r="P27" t="s">
        <v>382</v>
      </c>
      <c r="Q27" t="s">
        <v>13721</v>
      </c>
      <c r="R27" t="s">
        <v>13810</v>
      </c>
      <c r="S27" t="s">
        <v>382</v>
      </c>
      <c r="T27" t="s">
        <v>382</v>
      </c>
      <c r="U27" t="s">
        <v>382</v>
      </c>
      <c r="V27" t="s">
        <v>382</v>
      </c>
      <c r="W27" t="s">
        <v>382</v>
      </c>
      <c r="X27" t="s">
        <v>382</v>
      </c>
      <c r="Y27" t="s">
        <v>13794</v>
      </c>
      <c r="Z27" t="s">
        <v>13816</v>
      </c>
    </row>
    <row r="28">
      <c r="A28" s="5" t="s">
        <v>382</v>
      </c>
      <c r="B28" t="s">
        <v>13799</v>
      </c>
      <c r="C28" t="s">
        <v>382</v>
      </c>
      <c r="D28" t="s">
        <v>382</v>
      </c>
      <c r="E28" t="s">
        <v>382</v>
      </c>
      <c r="F28" t="s">
        <v>382</v>
      </c>
      <c r="G28" t="s">
        <v>382</v>
      </c>
      <c r="H28" t="s">
        <v>382</v>
      </c>
      <c r="I28" t="s">
        <v>13974</v>
      </c>
      <c r="J28" t="s">
        <v>13975</v>
      </c>
      <c r="K28" t="s">
        <v>382</v>
      </c>
      <c r="L28" t="s">
        <v>382</v>
      </c>
      <c r="M28" t="s">
        <v>382</v>
      </c>
      <c r="N28" t="s">
        <v>382</v>
      </c>
      <c r="O28" t="s">
        <v>382</v>
      </c>
      <c r="P28" t="s">
        <v>382</v>
      </c>
      <c r="Q28" t="s">
        <v>13934</v>
      </c>
      <c r="R28" t="s">
        <v>13774</v>
      </c>
      <c r="S28" t="s">
        <v>382</v>
      </c>
      <c r="T28" t="s">
        <v>382</v>
      </c>
      <c r="U28" t="s">
        <v>382</v>
      </c>
      <c r="V28" t="s">
        <v>382</v>
      </c>
      <c r="W28" t="s">
        <v>382</v>
      </c>
      <c r="X28" t="s">
        <v>382</v>
      </c>
      <c r="Y28" t="s">
        <v>13926</v>
      </c>
      <c r="Z28" t="s">
        <v>13771</v>
      </c>
    </row>
    <row r="29">
      <c r="A29" s="5" t="s">
        <v>382</v>
      </c>
      <c r="B29" t="s">
        <v>13802</v>
      </c>
      <c r="C29" t="s">
        <v>382</v>
      </c>
      <c r="D29" t="s">
        <v>382</v>
      </c>
      <c r="E29" t="s">
        <v>382</v>
      </c>
      <c r="F29" t="s">
        <v>382</v>
      </c>
      <c r="G29" t="s">
        <v>382</v>
      </c>
      <c r="H29" t="s">
        <v>382</v>
      </c>
      <c r="I29" t="s">
        <v>13696</v>
      </c>
      <c r="J29" t="s">
        <v>13605</v>
      </c>
      <c r="K29" t="s">
        <v>382</v>
      </c>
      <c r="L29" t="s">
        <v>382</v>
      </c>
      <c r="M29" t="s">
        <v>382</v>
      </c>
      <c r="N29" t="s">
        <v>382</v>
      </c>
      <c r="O29" t="s">
        <v>382</v>
      </c>
      <c r="P29" t="s">
        <v>382</v>
      </c>
      <c r="Q29" t="s">
        <v>966</v>
      </c>
      <c r="R29" t="s">
        <v>13661</v>
      </c>
      <c r="S29" t="s">
        <v>382</v>
      </c>
      <c r="T29" t="s">
        <v>382</v>
      </c>
      <c r="U29" t="s">
        <v>382</v>
      </c>
      <c r="V29" t="s">
        <v>382</v>
      </c>
      <c r="W29" t="s">
        <v>382</v>
      </c>
      <c r="X29" t="s">
        <v>382</v>
      </c>
      <c r="Y29" t="s">
        <v>13604</v>
      </c>
      <c r="Z29" t="s">
        <v>13648</v>
      </c>
    </row>
    <row r="30">
      <c r="A30" s="5" t="s">
        <v>382</v>
      </c>
      <c r="B30" t="s">
        <v>13803</v>
      </c>
      <c r="C30" t="s">
        <v>382</v>
      </c>
      <c r="D30" t="s">
        <v>382</v>
      </c>
      <c r="E30" t="s">
        <v>382</v>
      </c>
      <c r="F30" t="s">
        <v>382</v>
      </c>
      <c r="G30" t="s">
        <v>382</v>
      </c>
      <c r="H30" t="s">
        <v>382</v>
      </c>
      <c r="I30" t="s">
        <v>13966</v>
      </c>
      <c r="J30" t="s">
        <v>13746</v>
      </c>
      <c r="K30" t="s">
        <v>382</v>
      </c>
      <c r="L30" t="s">
        <v>382</v>
      </c>
      <c r="M30" t="s">
        <v>382</v>
      </c>
      <c r="N30" t="s">
        <v>382</v>
      </c>
      <c r="O30" t="s">
        <v>382</v>
      </c>
      <c r="P30" t="s">
        <v>382</v>
      </c>
      <c r="Q30" t="s">
        <v>13808</v>
      </c>
      <c r="R30" t="s">
        <v>13795</v>
      </c>
      <c r="S30" t="s">
        <v>382</v>
      </c>
      <c r="T30" t="s">
        <v>382</v>
      </c>
      <c r="U30" t="s">
        <v>382</v>
      </c>
      <c r="V30" t="s">
        <v>382</v>
      </c>
      <c r="W30" t="s">
        <v>382</v>
      </c>
      <c r="X30" t="s">
        <v>382</v>
      </c>
      <c r="Y30" t="s">
        <v>13760</v>
      </c>
      <c r="Z30" t="s">
        <v>13737</v>
      </c>
    </row>
    <row r="31">
      <c r="A31" s="5" t="s">
        <v>382</v>
      </c>
      <c r="B31" t="s">
        <v>13804</v>
      </c>
      <c r="C31" t="s">
        <v>382</v>
      </c>
      <c r="D31" t="s">
        <v>382</v>
      </c>
      <c r="E31" t="s">
        <v>382</v>
      </c>
      <c r="F31" t="s">
        <v>382</v>
      </c>
      <c r="G31" t="s">
        <v>382</v>
      </c>
      <c r="H31" t="s">
        <v>382</v>
      </c>
      <c r="I31" t="s">
        <v>13972</v>
      </c>
      <c r="J31" t="s">
        <v>1156</v>
      </c>
      <c r="K31" t="s">
        <v>382</v>
      </c>
      <c r="L31" t="s">
        <v>382</v>
      </c>
      <c r="M31" t="s">
        <v>382</v>
      </c>
      <c r="N31" t="s">
        <v>382</v>
      </c>
      <c r="O31" t="s">
        <v>382</v>
      </c>
      <c r="P31" t="s">
        <v>382</v>
      </c>
      <c r="Q31" t="s">
        <v>1167</v>
      </c>
      <c r="R31" t="s">
        <v>13607</v>
      </c>
      <c r="S31" t="s">
        <v>382</v>
      </c>
      <c r="T31" t="s">
        <v>382</v>
      </c>
      <c r="U31" t="s">
        <v>382</v>
      </c>
      <c r="V31" t="s">
        <v>382</v>
      </c>
      <c r="W31" t="s">
        <v>382</v>
      </c>
      <c r="X31" t="s">
        <v>382</v>
      </c>
      <c r="Y31" t="s">
        <v>1004</v>
      </c>
      <c r="Z31" t="s">
        <v>1027</v>
      </c>
    </row>
    <row r="32">
      <c r="A32" s="5" t="s">
        <v>382</v>
      </c>
      <c r="B32" t="s">
        <v>13805</v>
      </c>
      <c r="C32" t="s">
        <v>13716</v>
      </c>
      <c r="D32" t="s">
        <v>13614</v>
      </c>
      <c r="E32" t="s">
        <v>13663</v>
      </c>
      <c r="F32" t="s">
        <v>13692</v>
      </c>
      <c r="G32" t="s">
        <v>13578</v>
      </c>
      <c r="H32" t="s">
        <v>13584</v>
      </c>
      <c r="I32" t="s">
        <v>382</v>
      </c>
      <c r="J32" t="s">
        <v>382</v>
      </c>
      <c r="K32" t="s">
        <v>13753</v>
      </c>
      <c r="L32" t="s">
        <v>13754</v>
      </c>
      <c r="M32" t="s">
        <v>13684</v>
      </c>
      <c r="N32" t="s">
        <v>13753</v>
      </c>
      <c r="O32" t="s">
        <v>13732</v>
      </c>
      <c r="P32" t="s">
        <v>13617</v>
      </c>
      <c r="Q32" t="s">
        <v>382</v>
      </c>
      <c r="R32" t="s">
        <v>382</v>
      </c>
      <c r="S32" t="s">
        <v>13717</v>
      </c>
      <c r="T32" t="s">
        <v>13678</v>
      </c>
      <c r="U32" t="s">
        <v>13703</v>
      </c>
      <c r="V32" t="s">
        <v>13717</v>
      </c>
      <c r="W32" t="s">
        <v>13666</v>
      </c>
      <c r="X32" t="s">
        <v>13567</v>
      </c>
      <c r="Y32" t="s">
        <v>382</v>
      </c>
      <c r="Z32" t="s">
        <v>382</v>
      </c>
    </row>
    <row r="33">
      <c r="A33" s="5" t="s">
        <v>382</v>
      </c>
      <c r="B33" t="s">
        <v>13806</v>
      </c>
      <c r="C33" t="s">
        <v>795</v>
      </c>
      <c r="D33" t="s">
        <v>13625</v>
      </c>
      <c r="E33" t="s">
        <v>13660</v>
      </c>
      <c r="F33" t="s">
        <v>13598</v>
      </c>
      <c r="G33" t="s">
        <v>13673</v>
      </c>
      <c r="H33" t="s">
        <v>964</v>
      </c>
      <c r="I33" t="s">
        <v>382</v>
      </c>
      <c r="J33" t="s">
        <v>382</v>
      </c>
      <c r="K33" t="s">
        <v>13727</v>
      </c>
      <c r="L33" t="s">
        <v>13738</v>
      </c>
      <c r="M33" t="s">
        <v>13913</v>
      </c>
      <c r="N33" t="s">
        <v>13720</v>
      </c>
      <c r="O33" t="s">
        <v>13754</v>
      </c>
      <c r="P33" t="s">
        <v>13720</v>
      </c>
      <c r="Q33" t="s">
        <v>382</v>
      </c>
      <c r="R33" t="s">
        <v>382</v>
      </c>
      <c r="S33" t="s">
        <v>13567</v>
      </c>
      <c r="T33" t="s">
        <v>13569</v>
      </c>
      <c r="U33" t="s">
        <v>13595</v>
      </c>
      <c r="V33" t="s">
        <v>13666</v>
      </c>
      <c r="W33" t="s">
        <v>13594</v>
      </c>
      <c r="X33" t="s">
        <v>13645</v>
      </c>
      <c r="Y33" t="s">
        <v>382</v>
      </c>
      <c r="Z33" t="s">
        <v>382</v>
      </c>
    </row>
    <row r="34">
      <c r="A34" s="5" t="s">
        <v>382</v>
      </c>
      <c r="B34" t="s">
        <v>13807</v>
      </c>
      <c r="C34" t="s">
        <v>13962</v>
      </c>
      <c r="D34" t="s">
        <v>13960</v>
      </c>
      <c r="E34" t="s">
        <v>13928</v>
      </c>
      <c r="F34" t="s">
        <v>13840</v>
      </c>
      <c r="G34" t="s">
        <v>13770</v>
      </c>
      <c r="H34" t="s">
        <v>13928</v>
      </c>
      <c r="I34" t="s">
        <v>382</v>
      </c>
      <c r="J34" t="s">
        <v>382</v>
      </c>
      <c r="K34" t="s">
        <v>13933</v>
      </c>
      <c r="L34" t="s">
        <v>13793</v>
      </c>
      <c r="M34" t="s">
        <v>13790</v>
      </c>
      <c r="N34" t="s">
        <v>13927</v>
      </c>
      <c r="O34" t="s">
        <v>13825</v>
      </c>
      <c r="P34" t="s">
        <v>13791</v>
      </c>
      <c r="Q34" t="s">
        <v>382</v>
      </c>
      <c r="R34" t="s">
        <v>382</v>
      </c>
      <c r="S34" t="s">
        <v>13827</v>
      </c>
      <c r="T34" t="s">
        <v>13776</v>
      </c>
      <c r="U34" t="s">
        <v>13818</v>
      </c>
      <c r="V34" t="s">
        <v>13943</v>
      </c>
      <c r="W34" t="s">
        <v>13942</v>
      </c>
      <c r="X34" t="s">
        <v>13943</v>
      </c>
      <c r="Y34" t="s">
        <v>382</v>
      </c>
      <c r="Z34" t="s">
        <v>382</v>
      </c>
    </row>
    <row r="35">
      <c r="A35" s="5" t="s">
        <v>382</v>
      </c>
      <c r="B35" t="s">
        <v>13813</v>
      </c>
      <c r="C35" t="s">
        <v>13720</v>
      </c>
      <c r="D35" t="s">
        <v>13730</v>
      </c>
      <c r="E35" t="s">
        <v>13730</v>
      </c>
      <c r="F35" t="s">
        <v>13753</v>
      </c>
      <c r="G35" t="s">
        <v>13927</v>
      </c>
      <c r="H35" t="s">
        <v>13826</v>
      </c>
      <c r="I35" t="s">
        <v>13941</v>
      </c>
      <c r="J35" t="s">
        <v>13839</v>
      </c>
      <c r="K35" t="s">
        <v>13766</v>
      </c>
      <c r="L35" t="s">
        <v>13783</v>
      </c>
      <c r="M35" t="s">
        <v>13766</v>
      </c>
      <c r="N35" t="s">
        <v>13809</v>
      </c>
      <c r="O35" t="s">
        <v>13710</v>
      </c>
      <c r="P35" t="s">
        <v>13839</v>
      </c>
      <c r="Q35" t="s">
        <v>13809</v>
      </c>
      <c r="R35" t="s">
        <v>13664</v>
      </c>
      <c r="S35" t="s">
        <v>13698</v>
      </c>
      <c r="T35" t="s">
        <v>13931</v>
      </c>
      <c r="U35" t="s">
        <v>13754</v>
      </c>
      <c r="V35" t="s">
        <v>13739</v>
      </c>
      <c r="W35" t="s">
        <v>13749</v>
      </c>
      <c r="X35" t="s">
        <v>13818</v>
      </c>
      <c r="Y35" t="s">
        <v>13839</v>
      </c>
      <c r="Z35" t="s">
        <v>13737</v>
      </c>
    </row>
    <row r="36">
      <c r="A36" s="5" t="s">
        <v>382</v>
      </c>
      <c r="B36" t="s">
        <v>13820</v>
      </c>
      <c r="C36" t="s">
        <v>13606</v>
      </c>
      <c r="D36" t="s">
        <v>13967</v>
      </c>
      <c r="E36" t="s">
        <v>13938</v>
      </c>
      <c r="F36" t="s">
        <v>13914</v>
      </c>
      <c r="G36" t="s">
        <v>13715</v>
      </c>
      <c r="H36" t="s">
        <v>1060</v>
      </c>
      <c r="I36" t="s">
        <v>848</v>
      </c>
      <c r="J36" t="s">
        <v>899</v>
      </c>
      <c r="K36" t="s">
        <v>13929</v>
      </c>
      <c r="L36" t="s">
        <v>13826</v>
      </c>
      <c r="M36" t="s">
        <v>13777</v>
      </c>
      <c r="N36" t="s">
        <v>13827</v>
      </c>
      <c r="O36" t="s">
        <v>13791</v>
      </c>
      <c r="P36" t="s">
        <v>13795</v>
      </c>
      <c r="Q36" t="s">
        <v>13745</v>
      </c>
      <c r="R36" t="s">
        <v>13796</v>
      </c>
      <c r="S36" t="s">
        <v>13591</v>
      </c>
      <c r="T36" t="s">
        <v>961</v>
      </c>
      <c r="U36" t="s">
        <v>13576</v>
      </c>
      <c r="V36" t="s">
        <v>13662</v>
      </c>
      <c r="W36" t="s">
        <v>963</v>
      </c>
      <c r="X36" t="s">
        <v>13623</v>
      </c>
      <c r="Y36" t="s">
        <v>13649</v>
      </c>
      <c r="Z36" t="s">
        <v>13626</v>
      </c>
    </row>
    <row r="37">
      <c r="A37" s="5" t="s">
        <v>382</v>
      </c>
      <c r="B37" t="s">
        <v>13822</v>
      </c>
      <c r="C37" t="s">
        <v>13702</v>
      </c>
      <c r="D37" t="s">
        <v>13692</v>
      </c>
      <c r="E37" t="s">
        <v>13692</v>
      </c>
      <c r="F37" t="s">
        <v>13570</v>
      </c>
      <c r="G37" t="s">
        <v>13616</v>
      </c>
      <c r="H37" t="s">
        <v>13592</v>
      </c>
      <c r="I37" t="s">
        <v>382</v>
      </c>
      <c r="J37" t="s">
        <v>382</v>
      </c>
      <c r="K37" t="s">
        <v>13664</v>
      </c>
      <c r="L37" t="s">
        <v>13725</v>
      </c>
      <c r="M37" t="s">
        <v>13618</v>
      </c>
      <c r="N37" t="s">
        <v>13718</v>
      </c>
      <c r="O37" t="s">
        <v>13718</v>
      </c>
      <c r="P37" t="s">
        <v>13652</v>
      </c>
      <c r="Q37" t="s">
        <v>382</v>
      </c>
      <c r="R37" t="s">
        <v>382</v>
      </c>
      <c r="S37" t="s">
        <v>13693</v>
      </c>
      <c r="T37" t="s">
        <v>13710</v>
      </c>
      <c r="U37" t="s">
        <v>13617</v>
      </c>
      <c r="V37" t="s">
        <v>13614</v>
      </c>
      <c r="W37" t="s">
        <v>13683</v>
      </c>
      <c r="X37" t="s">
        <v>13572</v>
      </c>
      <c r="Y37" t="s">
        <v>382</v>
      </c>
      <c r="Z37" t="s">
        <v>382</v>
      </c>
    </row>
    <row r="38">
      <c r="A38" s="5" t="s">
        <v>382</v>
      </c>
      <c r="B38" t="s">
        <v>13823</v>
      </c>
      <c r="C38" t="s">
        <v>13602</v>
      </c>
      <c r="D38" t="s">
        <v>962</v>
      </c>
      <c r="E38" t="s">
        <v>13589</v>
      </c>
      <c r="F38" t="s">
        <v>13598</v>
      </c>
      <c r="G38" t="s">
        <v>13611</v>
      </c>
      <c r="H38" t="s">
        <v>13610</v>
      </c>
      <c r="I38" t="s">
        <v>13572</v>
      </c>
      <c r="J38" t="s">
        <v>13592</v>
      </c>
      <c r="K38" t="s">
        <v>13567</v>
      </c>
      <c r="L38" t="s">
        <v>13580</v>
      </c>
      <c r="M38" t="s">
        <v>13570</v>
      </c>
      <c r="N38" t="s">
        <v>13590</v>
      </c>
      <c r="O38" t="s">
        <v>13616</v>
      </c>
      <c r="P38" t="s">
        <v>13596</v>
      </c>
      <c r="Q38" t="s">
        <v>13678</v>
      </c>
      <c r="R38" t="s">
        <v>13664</v>
      </c>
      <c r="S38" t="s">
        <v>793</v>
      </c>
      <c r="T38" t="s">
        <v>13566</v>
      </c>
      <c r="U38" t="s">
        <v>13640</v>
      </c>
      <c r="V38" t="s">
        <v>13635</v>
      </c>
      <c r="W38" t="s">
        <v>13575</v>
      </c>
      <c r="X38" t="s">
        <v>13575</v>
      </c>
      <c r="Y38" t="s">
        <v>13692</v>
      </c>
      <c r="Z38" t="s">
        <v>13614</v>
      </c>
    </row>
    <row r="39">
      <c r="A39" s="5" t="s">
        <v>382</v>
      </c>
      <c r="B39" t="s">
        <v>13824</v>
      </c>
      <c r="C39" t="s">
        <v>13827</v>
      </c>
      <c r="D39" t="s">
        <v>13962</v>
      </c>
      <c r="E39" t="s">
        <v>13960</v>
      </c>
      <c r="F39" t="s">
        <v>13770</v>
      </c>
      <c r="G39" t="s">
        <v>13768</v>
      </c>
      <c r="H39" t="s">
        <v>13817</v>
      </c>
      <c r="I39" t="s">
        <v>382</v>
      </c>
      <c r="J39" t="s">
        <v>382</v>
      </c>
      <c r="K39" t="s">
        <v>13775</v>
      </c>
      <c r="L39" t="s">
        <v>13774</v>
      </c>
      <c r="M39" t="s">
        <v>13949</v>
      </c>
      <c r="N39" t="s">
        <v>13777</v>
      </c>
      <c r="O39" t="s">
        <v>13819</v>
      </c>
      <c r="P39" t="s">
        <v>13912</v>
      </c>
      <c r="Q39" t="s">
        <v>382</v>
      </c>
      <c r="R39" t="s">
        <v>382</v>
      </c>
      <c r="S39" t="s">
        <v>13819</v>
      </c>
      <c r="T39" t="s">
        <v>13941</v>
      </c>
      <c r="U39" t="s">
        <v>13827</v>
      </c>
      <c r="V39" t="s">
        <v>13955</v>
      </c>
      <c r="W39" t="s">
        <v>13955</v>
      </c>
      <c r="X39" t="s">
        <v>13920</v>
      </c>
      <c r="Y39" t="s">
        <v>382</v>
      </c>
      <c r="Z39" t="s">
        <v>382</v>
      </c>
    </row>
    <row r="40">
      <c r="A40" s="5" t="s">
        <v>382</v>
      </c>
      <c r="B40" t="s">
        <v>13828</v>
      </c>
      <c r="C40" t="s">
        <v>13922</v>
      </c>
      <c r="D40" t="s">
        <v>13771</v>
      </c>
      <c r="E40" t="s">
        <v>13929</v>
      </c>
      <c r="F40" t="s">
        <v>13922</v>
      </c>
      <c r="G40" t="s">
        <v>13948</v>
      </c>
      <c r="H40" t="s">
        <v>13840</v>
      </c>
      <c r="I40" t="s">
        <v>13922</v>
      </c>
      <c r="J40" t="s">
        <v>13940</v>
      </c>
      <c r="K40" t="s">
        <v>13927</v>
      </c>
      <c r="L40" t="s">
        <v>13834</v>
      </c>
      <c r="M40" t="s">
        <v>13793</v>
      </c>
      <c r="N40" t="s">
        <v>13913</v>
      </c>
      <c r="O40" t="s">
        <v>13916</v>
      </c>
      <c r="P40" t="s">
        <v>13934</v>
      </c>
      <c r="Q40" t="s">
        <v>13829</v>
      </c>
      <c r="R40" t="s">
        <v>13795</v>
      </c>
      <c r="S40" t="s">
        <v>13942</v>
      </c>
      <c r="T40" t="s">
        <v>13777</v>
      </c>
      <c r="U40" t="s">
        <v>13827</v>
      </c>
      <c r="V40" t="s">
        <v>13912</v>
      </c>
      <c r="W40" t="s">
        <v>13826</v>
      </c>
      <c r="X40" t="s">
        <v>13928</v>
      </c>
      <c r="Y40" t="s">
        <v>13777</v>
      </c>
      <c r="Z40" t="s">
        <v>13776</v>
      </c>
    </row>
    <row r="41">
      <c r="A41" s="5" t="s">
        <v>382</v>
      </c>
      <c r="B41" t="s">
        <v>13832</v>
      </c>
      <c r="C41" t="s">
        <v>13817</v>
      </c>
      <c r="D41" t="s">
        <v>13941</v>
      </c>
      <c r="E41" t="s">
        <v>13920</v>
      </c>
      <c r="F41" t="s">
        <v>13777</v>
      </c>
      <c r="G41" t="s">
        <v>13774</v>
      </c>
      <c r="H41" t="s">
        <v>13776</v>
      </c>
      <c r="I41" t="s">
        <v>382</v>
      </c>
      <c r="J41" t="s">
        <v>382</v>
      </c>
      <c r="K41" t="s">
        <v>13825</v>
      </c>
      <c r="L41" t="s">
        <v>13825</v>
      </c>
      <c r="M41" t="s">
        <v>13934</v>
      </c>
      <c r="N41" t="s">
        <v>13962</v>
      </c>
      <c r="O41" t="s">
        <v>13777</v>
      </c>
      <c r="P41" t="s">
        <v>13912</v>
      </c>
      <c r="Q41" t="s">
        <v>382</v>
      </c>
      <c r="R41" t="s">
        <v>382</v>
      </c>
      <c r="S41" t="s">
        <v>13960</v>
      </c>
      <c r="T41" t="s">
        <v>13818</v>
      </c>
      <c r="U41" t="s">
        <v>13773</v>
      </c>
      <c r="V41" t="s">
        <v>13960</v>
      </c>
      <c r="W41" t="s">
        <v>13776</v>
      </c>
      <c r="X41" t="s">
        <v>13949</v>
      </c>
      <c r="Y41" t="s">
        <v>382</v>
      </c>
      <c r="Z41" t="s">
        <v>382</v>
      </c>
    </row>
    <row r="42">
      <c r="A42" s="5" t="s">
        <v>382</v>
      </c>
      <c r="B42" t="s">
        <v>13835</v>
      </c>
      <c r="C42" t="s">
        <v>923</v>
      </c>
      <c r="D42" t="s">
        <v>987</v>
      </c>
      <c r="E42" t="s">
        <v>796</v>
      </c>
      <c r="F42" t="s">
        <v>13650</v>
      </c>
      <c r="G42" t="s">
        <v>1049</v>
      </c>
      <c r="H42" t="s">
        <v>1031</v>
      </c>
      <c r="I42" t="s">
        <v>13970</v>
      </c>
      <c r="J42" t="s">
        <v>13954</v>
      </c>
      <c r="K42" t="s">
        <v>13716</v>
      </c>
      <c r="L42" t="s">
        <v>13694</v>
      </c>
      <c r="M42" t="s">
        <v>13666</v>
      </c>
      <c r="N42" t="s">
        <v>13617</v>
      </c>
      <c r="O42" t="s">
        <v>13710</v>
      </c>
      <c r="P42" t="s">
        <v>13579</v>
      </c>
      <c r="Q42" t="s">
        <v>13631</v>
      </c>
      <c r="R42" t="s">
        <v>13592</v>
      </c>
      <c r="S42" t="s">
        <v>13686</v>
      </c>
      <c r="T42" t="s">
        <v>13667</v>
      </c>
      <c r="U42" t="s">
        <v>13660</v>
      </c>
      <c r="V42" t="s">
        <v>793</v>
      </c>
      <c r="W42" t="s">
        <v>13657</v>
      </c>
      <c r="X42" t="s">
        <v>13700</v>
      </c>
      <c r="Y42" t="s">
        <v>986</v>
      </c>
      <c r="Z42" t="s">
        <v>1155</v>
      </c>
    </row>
    <row r="43">
      <c r="A43" s="5" t="s">
        <v>382</v>
      </c>
      <c r="B43" t="s">
        <v>13837</v>
      </c>
      <c r="C43" t="s">
        <v>382</v>
      </c>
      <c r="D43" t="s">
        <v>382</v>
      </c>
      <c r="E43" t="s">
        <v>382</v>
      </c>
      <c r="F43" t="s">
        <v>382</v>
      </c>
      <c r="G43" t="s">
        <v>382</v>
      </c>
      <c r="H43" t="s">
        <v>382</v>
      </c>
      <c r="I43" t="s">
        <v>13839</v>
      </c>
      <c r="J43" t="s">
        <v>13793</v>
      </c>
      <c r="K43" t="s">
        <v>382</v>
      </c>
      <c r="L43" t="s">
        <v>382</v>
      </c>
      <c r="M43" t="s">
        <v>382</v>
      </c>
      <c r="N43" t="s">
        <v>382</v>
      </c>
      <c r="O43" t="s">
        <v>382</v>
      </c>
      <c r="P43" t="s">
        <v>382</v>
      </c>
      <c r="Q43" t="s">
        <v>13911</v>
      </c>
      <c r="R43" t="s">
        <v>13694</v>
      </c>
      <c r="S43" t="s">
        <v>382</v>
      </c>
      <c r="T43" t="s">
        <v>382</v>
      </c>
      <c r="U43" t="s">
        <v>382</v>
      </c>
      <c r="V43" t="s">
        <v>382</v>
      </c>
      <c r="W43" t="s">
        <v>382</v>
      </c>
      <c r="X43" t="s">
        <v>382</v>
      </c>
      <c r="Y43" t="s">
        <v>13916</v>
      </c>
      <c r="Z43" t="s">
        <v>13753</v>
      </c>
    </row>
    <row r="44">
      <c r="A44" s="5" t="s">
        <v>382</v>
      </c>
      <c r="B44" t="s">
        <v>13838</v>
      </c>
      <c r="C44" t="s">
        <v>13957</v>
      </c>
      <c r="D44" t="s">
        <v>13957</v>
      </c>
      <c r="E44" t="s">
        <v>13800</v>
      </c>
      <c r="F44" t="s">
        <v>13976</v>
      </c>
      <c r="G44" t="s">
        <v>13975</v>
      </c>
      <c r="H44" t="s">
        <v>13801</v>
      </c>
      <c r="I44" t="s">
        <v>13965</v>
      </c>
      <c r="J44" t="s">
        <v>13977</v>
      </c>
      <c r="K44" t="s">
        <v>13971</v>
      </c>
      <c r="L44" t="s">
        <v>13840</v>
      </c>
      <c r="M44" t="s">
        <v>13925</v>
      </c>
      <c r="N44" t="s">
        <v>13771</v>
      </c>
      <c r="O44" t="s">
        <v>13793</v>
      </c>
      <c r="P44" t="s">
        <v>13926</v>
      </c>
      <c r="Q44" t="s">
        <v>13922</v>
      </c>
      <c r="R44" t="s">
        <v>13922</v>
      </c>
      <c r="S44" t="s">
        <v>13957</v>
      </c>
      <c r="T44" t="s">
        <v>13964</v>
      </c>
      <c r="U44" t="s">
        <v>13924</v>
      </c>
      <c r="V44" t="s">
        <v>13965</v>
      </c>
      <c r="W44" t="s">
        <v>13771</v>
      </c>
      <c r="X44" t="s">
        <v>13965</v>
      </c>
      <c r="Y44" t="s">
        <v>13964</v>
      </c>
      <c r="Z44" t="s">
        <v>13925</v>
      </c>
    </row>
    <row r="46">
      <c r="A46" t="s">
        <v>427</v>
      </c>
    </row>
    <row r="47">
      <c r="A47" t="s">
        <v>771</v>
      </c>
    </row>
    <row r="48">
      <c r="A48" t="s">
        <v>434</v>
      </c>
    </row>
    <row r="49">
      <c r="A49" t="s">
        <v>435</v>
      </c>
    </row>
    <row r="50">
      <c r="A50" t="s">
        <v>660</v>
      </c>
    </row>
    <row r="51">
      <c r="A51" t="s">
        <v>382</v>
      </c>
    </row>
    <row r="52">
      <c r="A52" t="s">
        <v>13841</v>
      </c>
    </row>
    <row r="53">
      <c r="A53" t="s">
        <v>13842</v>
      </c>
    </row>
    <row r="54">
      <c r="A54" t="s">
        <v>13843</v>
      </c>
    </row>
    <row r="55">
      <c r="A55" t="s">
        <v>13844</v>
      </c>
    </row>
    <row r="56">
      <c r="A56" t="s">
        <v>13845</v>
      </c>
    </row>
    <row r="57">
      <c r="A57" t="s">
        <v>13846</v>
      </c>
    </row>
    <row r="58">
      <c r="A58" t="s">
        <v>13847</v>
      </c>
    </row>
    <row r="59">
      <c r="A59" t="s">
        <v>13848</v>
      </c>
    </row>
    <row r="60">
      <c r="A60" t="s">
        <v>13849</v>
      </c>
    </row>
    <row r="61">
      <c r="A61" t="s">
        <v>13850</v>
      </c>
    </row>
    <row r="62">
      <c r="A62" t="s">
        <v>13851</v>
      </c>
    </row>
    <row r="63">
      <c r="A63" t="s">
        <v>13852</v>
      </c>
    </row>
    <row r="64">
      <c r="A64" t="s">
        <v>13853</v>
      </c>
    </row>
    <row r="65">
      <c r="A65" t="s">
        <v>13854</v>
      </c>
    </row>
    <row r="66">
      <c r="A66" t="s">
        <v>13855</v>
      </c>
    </row>
    <row r="67">
      <c r="A67" t="s">
        <v>13856</v>
      </c>
    </row>
    <row r="68">
      <c r="A68" t="s">
        <v>13857</v>
      </c>
    </row>
    <row r="69">
      <c r="A69" t="s">
        <v>13858</v>
      </c>
    </row>
    <row r="70">
      <c r="A70" t="s">
        <v>13859</v>
      </c>
    </row>
    <row r="71">
      <c r="A71" t="s">
        <v>13860</v>
      </c>
    </row>
    <row r="72">
      <c r="A72" t="s">
        <v>13861</v>
      </c>
    </row>
    <row r="73">
      <c r="A73" t="s">
        <v>13862</v>
      </c>
    </row>
    <row r="74">
      <c r="A74" t="s">
        <v>13863</v>
      </c>
    </row>
    <row r="75">
      <c r="A75" t="s">
        <v>13864</v>
      </c>
    </row>
    <row r="76">
      <c r="A76" t="s">
        <v>13865</v>
      </c>
    </row>
    <row r="77">
      <c r="A77" t="s">
        <v>13866</v>
      </c>
    </row>
    <row r="78">
      <c r="A78" t="s">
        <v>13867</v>
      </c>
    </row>
    <row r="79">
      <c r="A79" t="s">
        <v>13868</v>
      </c>
    </row>
    <row r="80">
      <c r="A80" t="s">
        <v>13869</v>
      </c>
    </row>
    <row r="81">
      <c r="A81" t="s">
        <v>13870</v>
      </c>
    </row>
    <row r="82">
      <c r="A82" t="s">
        <v>13871</v>
      </c>
    </row>
    <row r="83">
      <c r="A83" t="s">
        <v>13872</v>
      </c>
    </row>
    <row r="84">
      <c r="A84" t="s">
        <v>13873</v>
      </c>
    </row>
    <row r="85">
      <c r="A85" t="s">
        <v>13874</v>
      </c>
    </row>
    <row r="86">
      <c r="A86" t="s">
        <v>13875</v>
      </c>
    </row>
    <row r="87">
      <c r="A87" t="s">
        <v>13876</v>
      </c>
    </row>
    <row r="88">
      <c r="A88" t="s">
        <v>13877</v>
      </c>
    </row>
    <row r="89">
      <c r="A89" t="s">
        <v>13878</v>
      </c>
    </row>
    <row r="90">
      <c r="A90" t="s">
        <v>13879</v>
      </c>
    </row>
    <row r="91">
      <c r="A91" t="s">
        <v>13880</v>
      </c>
    </row>
    <row r="92">
      <c r="A92" t="s">
        <v>13881</v>
      </c>
    </row>
    <row r="93">
      <c r="A93" t="s">
        <v>13882</v>
      </c>
    </row>
    <row r="94">
      <c r="A94" t="s">
        <v>13883</v>
      </c>
    </row>
    <row r="95">
      <c r="A95" t="s">
        <v>13884</v>
      </c>
    </row>
  </sheetData>
  <mergeCells count="1">
    <mergeCell ref="A3:Z3"/>
  </mergeCells>
  <pageMargins left="0.7" right="0.7" top="0.75" bottom="0.75" header="0.3" footer="0.3"/>
  <pageSetup paperSize="9" orientation="portrait" horizontalDpi="300" verticalDpi="300"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179</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13812</v>
      </c>
      <c r="D5" t="s">
        <v>13721</v>
      </c>
      <c r="E5" t="s">
        <v>13909</v>
      </c>
      <c r="F5" t="s">
        <v>13815</v>
      </c>
      <c r="G5" t="s">
        <v>13939</v>
      </c>
      <c r="H5" t="s">
        <v>13795</v>
      </c>
      <c r="I5" t="s">
        <v>382</v>
      </c>
      <c r="J5" t="s">
        <v>382</v>
      </c>
    </row>
    <row r="6">
      <c r="A6" s="5" t="s">
        <v>382</v>
      </c>
      <c r="B6" t="s">
        <v>13741</v>
      </c>
      <c r="C6" t="s">
        <v>13946</v>
      </c>
      <c r="D6" t="s">
        <v>13766</v>
      </c>
      <c r="E6" t="s">
        <v>13783</v>
      </c>
      <c r="F6" t="s">
        <v>13738</v>
      </c>
      <c r="G6" t="s">
        <v>13731</v>
      </c>
      <c r="H6" t="s">
        <v>13966</v>
      </c>
      <c r="I6" t="s">
        <v>13782</v>
      </c>
      <c r="J6" t="s">
        <v>13761</v>
      </c>
    </row>
    <row r="7">
      <c r="A7" s="5" t="s">
        <v>382</v>
      </c>
      <c r="B7" t="s">
        <v>13742</v>
      </c>
      <c r="C7" t="s">
        <v>13794</v>
      </c>
      <c r="D7" t="s">
        <v>13812</v>
      </c>
      <c r="E7" t="s">
        <v>13795</v>
      </c>
      <c r="F7" t="s">
        <v>13927</v>
      </c>
      <c r="G7" t="s">
        <v>13774</v>
      </c>
      <c r="H7" t="s">
        <v>13816</v>
      </c>
      <c r="I7" t="s">
        <v>382</v>
      </c>
      <c r="J7" t="s">
        <v>382</v>
      </c>
    </row>
    <row r="8">
      <c r="A8" s="5" t="s">
        <v>382</v>
      </c>
      <c r="B8" t="s">
        <v>13743</v>
      </c>
      <c r="C8" t="s">
        <v>13776</v>
      </c>
      <c r="D8" t="s">
        <v>13774</v>
      </c>
      <c r="E8" t="s">
        <v>13774</v>
      </c>
      <c r="F8" t="s">
        <v>13960</v>
      </c>
      <c r="G8" t="s">
        <v>13942</v>
      </c>
      <c r="H8" t="s">
        <v>13819</v>
      </c>
      <c r="I8" t="s">
        <v>13811</v>
      </c>
      <c r="J8" t="s">
        <v>13796</v>
      </c>
    </row>
    <row r="9">
      <c r="A9" s="5" t="s">
        <v>382</v>
      </c>
      <c r="B9" t="s">
        <v>13747</v>
      </c>
      <c r="C9" t="s">
        <v>13790</v>
      </c>
      <c r="D9" t="s">
        <v>13816</v>
      </c>
      <c r="E9" t="s">
        <v>13811</v>
      </c>
      <c r="F9" t="s">
        <v>13775</v>
      </c>
      <c r="G9" t="s">
        <v>13819</v>
      </c>
      <c r="H9" t="s">
        <v>13775</v>
      </c>
      <c r="I9" t="s">
        <v>13829</v>
      </c>
      <c r="J9" t="s">
        <v>13744</v>
      </c>
    </row>
    <row r="10">
      <c r="A10" s="5" t="s">
        <v>382</v>
      </c>
      <c r="B10" t="s">
        <v>13755</v>
      </c>
      <c r="C10" t="s">
        <v>13706</v>
      </c>
      <c r="D10" t="s">
        <v>13659</v>
      </c>
      <c r="E10" t="s">
        <v>1155</v>
      </c>
      <c r="F10" t="s">
        <v>13969</v>
      </c>
      <c r="G10" t="s">
        <v>13604</v>
      </c>
      <c r="H10" t="s">
        <v>13690</v>
      </c>
      <c r="I10" t="s">
        <v>1165</v>
      </c>
      <c r="J10" t="s">
        <v>849</v>
      </c>
    </row>
    <row r="11">
      <c r="A11" s="5" t="s">
        <v>382</v>
      </c>
      <c r="B11" t="s">
        <v>13756</v>
      </c>
      <c r="C11" t="s">
        <v>13661</v>
      </c>
      <c r="D11" t="s">
        <v>13728</v>
      </c>
      <c r="E11" t="s">
        <v>13601</v>
      </c>
      <c r="F11" t="s">
        <v>13600</v>
      </c>
      <c r="G11" t="s">
        <v>13658</v>
      </c>
      <c r="H11" t="s">
        <v>13729</v>
      </c>
      <c r="I11" t="s">
        <v>13918</v>
      </c>
      <c r="J11" t="s">
        <v>13978</v>
      </c>
    </row>
    <row r="12">
      <c r="A12" s="5" t="s">
        <v>382</v>
      </c>
      <c r="B12" t="s">
        <v>13758</v>
      </c>
      <c r="C12" t="s">
        <v>13592</v>
      </c>
      <c r="D12" t="s">
        <v>13627</v>
      </c>
      <c r="E12" t="s">
        <v>13597</v>
      </c>
      <c r="F12" t="s">
        <v>13663</v>
      </c>
      <c r="G12" t="s">
        <v>13570</v>
      </c>
      <c r="H12" t="s">
        <v>13610</v>
      </c>
      <c r="I12" t="s">
        <v>13672</v>
      </c>
      <c r="J12" t="s">
        <v>13681</v>
      </c>
    </row>
    <row r="13">
      <c r="A13" s="5" t="s">
        <v>382</v>
      </c>
      <c r="B13" t="s">
        <v>13759</v>
      </c>
      <c r="C13" t="s">
        <v>13717</v>
      </c>
      <c r="D13" t="s">
        <v>13684</v>
      </c>
      <c r="E13" t="s">
        <v>13664</v>
      </c>
      <c r="F13" t="s">
        <v>13589</v>
      </c>
      <c r="G13" t="s">
        <v>13655</v>
      </c>
      <c r="H13" t="s">
        <v>13814</v>
      </c>
      <c r="I13" t="s">
        <v>382</v>
      </c>
      <c r="J13" t="s">
        <v>382</v>
      </c>
    </row>
    <row r="14">
      <c r="A14" s="5" t="s">
        <v>382</v>
      </c>
      <c r="B14" t="s">
        <v>13763</v>
      </c>
      <c r="C14" t="s">
        <v>13586</v>
      </c>
      <c r="D14" t="s">
        <v>13594</v>
      </c>
      <c r="E14" t="s">
        <v>962</v>
      </c>
      <c r="F14" t="s">
        <v>13700</v>
      </c>
      <c r="G14" t="s">
        <v>13585</v>
      </c>
      <c r="H14" t="s">
        <v>13644</v>
      </c>
      <c r="I14" t="s">
        <v>843</v>
      </c>
      <c r="J14" t="s">
        <v>843</v>
      </c>
    </row>
    <row r="15">
      <c r="A15" s="5" t="s">
        <v>382</v>
      </c>
      <c r="B15" t="s">
        <v>13764</v>
      </c>
      <c r="C15" t="s">
        <v>13771</v>
      </c>
      <c r="D15" t="s">
        <v>13948</v>
      </c>
      <c r="E15" t="s">
        <v>13787</v>
      </c>
      <c r="F15" t="s">
        <v>13825</v>
      </c>
      <c r="G15" t="s">
        <v>13775</v>
      </c>
      <c r="H15" t="s">
        <v>13929</v>
      </c>
      <c r="I15" t="s">
        <v>13942</v>
      </c>
      <c r="J15" t="s">
        <v>13929</v>
      </c>
    </row>
    <row r="16">
      <c r="A16" s="5" t="s">
        <v>382</v>
      </c>
      <c r="B16" t="s">
        <v>13767</v>
      </c>
      <c r="C16" t="s">
        <v>13948</v>
      </c>
      <c r="D16" t="s">
        <v>13771</v>
      </c>
      <c r="E16" t="s">
        <v>13948</v>
      </c>
      <c r="F16" t="s">
        <v>13777</v>
      </c>
      <c r="G16" t="s">
        <v>13960</v>
      </c>
      <c r="H16" t="s">
        <v>13948</v>
      </c>
      <c r="I16" t="s">
        <v>382</v>
      </c>
      <c r="J16" t="s">
        <v>382</v>
      </c>
    </row>
    <row r="17">
      <c r="A17" s="5" t="s">
        <v>382</v>
      </c>
      <c r="B17" t="s">
        <v>13772</v>
      </c>
      <c r="C17" t="s">
        <v>13808</v>
      </c>
      <c r="D17" t="s">
        <v>13753</v>
      </c>
      <c r="E17" t="s">
        <v>13749</v>
      </c>
      <c r="F17" t="s">
        <v>13916</v>
      </c>
      <c r="G17" t="s">
        <v>13744</v>
      </c>
      <c r="H17" t="s">
        <v>13794</v>
      </c>
      <c r="I17" t="s">
        <v>382</v>
      </c>
      <c r="J17" t="s">
        <v>382</v>
      </c>
    </row>
    <row r="18">
      <c r="A18" s="5" t="s">
        <v>382</v>
      </c>
      <c r="B18" t="s">
        <v>13778</v>
      </c>
      <c r="C18" t="s">
        <v>851</v>
      </c>
      <c r="D18" t="s">
        <v>1031</v>
      </c>
      <c r="E18" t="s">
        <v>13979</v>
      </c>
      <c r="F18" t="s">
        <v>988</v>
      </c>
      <c r="G18" t="s">
        <v>580</v>
      </c>
      <c r="H18" t="s">
        <v>904</v>
      </c>
      <c r="I18" t="s">
        <v>382</v>
      </c>
      <c r="J18" t="s">
        <v>382</v>
      </c>
    </row>
    <row r="19">
      <c r="A19" s="5" t="s">
        <v>382</v>
      </c>
      <c r="B19" t="s">
        <v>13780</v>
      </c>
      <c r="C19" t="s">
        <v>13672</v>
      </c>
      <c r="D19" t="s">
        <v>13635</v>
      </c>
      <c r="E19" t="s">
        <v>13641</v>
      </c>
      <c r="F19" t="s">
        <v>795</v>
      </c>
      <c r="G19" t="s">
        <v>965</v>
      </c>
      <c r="H19" t="s">
        <v>13602</v>
      </c>
      <c r="I19" t="s">
        <v>921</v>
      </c>
      <c r="J19" t="s">
        <v>13585</v>
      </c>
    </row>
    <row r="20">
      <c r="A20" s="5" t="s">
        <v>382</v>
      </c>
      <c r="B20" t="s">
        <v>13781</v>
      </c>
      <c r="C20" t="s">
        <v>13766</v>
      </c>
      <c r="D20" t="s">
        <v>13911</v>
      </c>
      <c r="E20" t="s">
        <v>13704</v>
      </c>
      <c r="F20" t="s">
        <v>13730</v>
      </c>
      <c r="G20" t="s">
        <v>13766</v>
      </c>
      <c r="H20" t="s">
        <v>13679</v>
      </c>
      <c r="I20" t="s">
        <v>13716</v>
      </c>
      <c r="J20" t="s">
        <v>13711</v>
      </c>
    </row>
    <row r="21">
      <c r="A21" s="5" t="s">
        <v>382</v>
      </c>
      <c r="B21" t="s">
        <v>13784</v>
      </c>
      <c r="C21" t="s">
        <v>13615</v>
      </c>
      <c r="D21" t="s">
        <v>13638</v>
      </c>
      <c r="E21" t="s">
        <v>13615</v>
      </c>
      <c r="F21" t="s">
        <v>13613</v>
      </c>
      <c r="G21" t="s">
        <v>13711</v>
      </c>
      <c r="H21" t="s">
        <v>13699</v>
      </c>
      <c r="I21" t="s">
        <v>13630</v>
      </c>
      <c r="J21" t="s">
        <v>13682</v>
      </c>
    </row>
    <row r="22">
      <c r="A22" s="5" t="s">
        <v>382</v>
      </c>
      <c r="B22" t="s">
        <v>13785</v>
      </c>
      <c r="C22" t="s">
        <v>382</v>
      </c>
      <c r="D22" t="s">
        <v>382</v>
      </c>
      <c r="E22" t="s">
        <v>382</v>
      </c>
      <c r="F22" t="s">
        <v>382</v>
      </c>
      <c r="G22" t="s">
        <v>382</v>
      </c>
      <c r="H22" t="s">
        <v>382</v>
      </c>
      <c r="I22" t="s">
        <v>13634</v>
      </c>
      <c r="J22" t="s">
        <v>13687</v>
      </c>
    </row>
    <row r="23">
      <c r="A23" s="5" t="s">
        <v>382</v>
      </c>
      <c r="B23" t="s">
        <v>13786</v>
      </c>
      <c r="C23" t="s">
        <v>382</v>
      </c>
      <c r="D23" t="s">
        <v>382</v>
      </c>
      <c r="E23" t="s">
        <v>382</v>
      </c>
      <c r="F23" t="s">
        <v>382</v>
      </c>
      <c r="G23" t="s">
        <v>382</v>
      </c>
      <c r="H23" t="s">
        <v>382</v>
      </c>
      <c r="I23" t="s">
        <v>13922</v>
      </c>
      <c r="J23" t="s">
        <v>13770</v>
      </c>
    </row>
    <row r="24">
      <c r="A24" s="5" t="s">
        <v>382</v>
      </c>
      <c r="B24" t="s">
        <v>13788</v>
      </c>
      <c r="C24" t="s">
        <v>382</v>
      </c>
      <c r="D24" t="s">
        <v>382</v>
      </c>
      <c r="E24" t="s">
        <v>382</v>
      </c>
      <c r="F24" t="s">
        <v>382</v>
      </c>
      <c r="G24" t="s">
        <v>382</v>
      </c>
      <c r="H24" t="s">
        <v>382</v>
      </c>
      <c r="I24" t="s">
        <v>13760</v>
      </c>
      <c r="J24" t="s">
        <v>13740</v>
      </c>
    </row>
    <row r="25">
      <c r="A25" s="5" t="s">
        <v>382</v>
      </c>
      <c r="B25" t="s">
        <v>13789</v>
      </c>
      <c r="C25" t="s">
        <v>13929</v>
      </c>
      <c r="D25" t="s">
        <v>13826</v>
      </c>
      <c r="E25" t="s">
        <v>13943</v>
      </c>
      <c r="F25" t="s">
        <v>13773</v>
      </c>
      <c r="G25" t="s">
        <v>13943</v>
      </c>
      <c r="H25" t="s">
        <v>13941</v>
      </c>
      <c r="I25" t="s">
        <v>13774</v>
      </c>
      <c r="J25" t="s">
        <v>13818</v>
      </c>
    </row>
    <row r="26">
      <c r="A26" s="5" t="s">
        <v>382</v>
      </c>
      <c r="B26" t="s">
        <v>13797</v>
      </c>
      <c r="C26" t="s">
        <v>382</v>
      </c>
      <c r="D26" t="s">
        <v>382</v>
      </c>
      <c r="E26" t="s">
        <v>382</v>
      </c>
      <c r="F26" t="s">
        <v>382</v>
      </c>
      <c r="G26" t="s">
        <v>382</v>
      </c>
      <c r="H26" t="s">
        <v>382</v>
      </c>
      <c r="I26" t="s">
        <v>13749</v>
      </c>
      <c r="J26" t="s">
        <v>13748</v>
      </c>
    </row>
    <row r="27">
      <c r="A27" s="5" t="s">
        <v>382</v>
      </c>
      <c r="B27" t="s">
        <v>13798</v>
      </c>
      <c r="C27" t="s">
        <v>382</v>
      </c>
      <c r="D27" t="s">
        <v>382</v>
      </c>
      <c r="E27" t="s">
        <v>382</v>
      </c>
      <c r="F27" t="s">
        <v>382</v>
      </c>
      <c r="G27" t="s">
        <v>382</v>
      </c>
      <c r="H27" t="s">
        <v>382</v>
      </c>
      <c r="I27" t="s">
        <v>13794</v>
      </c>
      <c r="J27" t="s">
        <v>13796</v>
      </c>
    </row>
    <row r="28">
      <c r="A28" s="5" t="s">
        <v>382</v>
      </c>
      <c r="B28" t="s">
        <v>13799</v>
      </c>
      <c r="C28" t="s">
        <v>382</v>
      </c>
      <c r="D28" t="s">
        <v>382</v>
      </c>
      <c r="E28" t="s">
        <v>382</v>
      </c>
      <c r="F28" t="s">
        <v>382</v>
      </c>
      <c r="G28" t="s">
        <v>382</v>
      </c>
      <c r="H28" t="s">
        <v>382</v>
      </c>
      <c r="I28" t="s">
        <v>13840</v>
      </c>
      <c r="J28" t="s">
        <v>13787</v>
      </c>
    </row>
    <row r="29">
      <c r="A29" s="5" t="s">
        <v>382</v>
      </c>
      <c r="B29" t="s">
        <v>13802</v>
      </c>
      <c r="C29" t="s">
        <v>382</v>
      </c>
      <c r="D29" t="s">
        <v>382</v>
      </c>
      <c r="E29" t="s">
        <v>382</v>
      </c>
      <c r="F29" t="s">
        <v>382</v>
      </c>
      <c r="G29" t="s">
        <v>382</v>
      </c>
      <c r="H29" t="s">
        <v>382</v>
      </c>
      <c r="I29" t="s">
        <v>13700</v>
      </c>
      <c r="J29" t="s">
        <v>13729</v>
      </c>
    </row>
    <row r="30">
      <c r="A30" s="5" t="s">
        <v>382</v>
      </c>
      <c r="B30" t="s">
        <v>13803</v>
      </c>
      <c r="C30" t="s">
        <v>382</v>
      </c>
      <c r="D30" t="s">
        <v>382</v>
      </c>
      <c r="E30" t="s">
        <v>382</v>
      </c>
      <c r="F30" t="s">
        <v>382</v>
      </c>
      <c r="G30" t="s">
        <v>382</v>
      </c>
      <c r="H30" t="s">
        <v>382</v>
      </c>
      <c r="I30" t="s">
        <v>13760</v>
      </c>
      <c r="J30" t="s">
        <v>13721</v>
      </c>
    </row>
    <row r="31">
      <c r="A31" s="5" t="s">
        <v>382</v>
      </c>
      <c r="B31" t="s">
        <v>13804</v>
      </c>
      <c r="C31" t="s">
        <v>382</v>
      </c>
      <c r="D31" t="s">
        <v>382</v>
      </c>
      <c r="E31" t="s">
        <v>382</v>
      </c>
      <c r="F31" t="s">
        <v>382</v>
      </c>
      <c r="G31" t="s">
        <v>382</v>
      </c>
      <c r="H31" t="s">
        <v>382</v>
      </c>
      <c r="I31" t="s">
        <v>13757</v>
      </c>
      <c r="J31" t="s">
        <v>13980</v>
      </c>
    </row>
    <row r="32">
      <c r="A32" s="5" t="s">
        <v>382</v>
      </c>
      <c r="B32" t="s">
        <v>13805</v>
      </c>
      <c r="C32" t="s">
        <v>13711</v>
      </c>
      <c r="D32" t="s">
        <v>13678</v>
      </c>
      <c r="E32" t="s">
        <v>13716</v>
      </c>
      <c r="F32" t="s">
        <v>13684</v>
      </c>
      <c r="G32" t="s">
        <v>13639</v>
      </c>
      <c r="H32" t="s">
        <v>13578</v>
      </c>
      <c r="I32" t="s">
        <v>382</v>
      </c>
      <c r="J32" t="s">
        <v>382</v>
      </c>
    </row>
    <row r="33">
      <c r="A33" s="5" t="s">
        <v>382</v>
      </c>
      <c r="B33" t="s">
        <v>13806</v>
      </c>
      <c r="C33" t="s">
        <v>13612</v>
      </c>
      <c r="D33" t="s">
        <v>13567</v>
      </c>
      <c r="E33" t="s">
        <v>13579</v>
      </c>
      <c r="F33" t="s">
        <v>13597</v>
      </c>
      <c r="G33" t="s">
        <v>13640</v>
      </c>
      <c r="H33" t="s">
        <v>13728</v>
      </c>
      <c r="I33" t="s">
        <v>382</v>
      </c>
      <c r="J33" t="s">
        <v>382</v>
      </c>
    </row>
    <row r="34">
      <c r="A34" s="5" t="s">
        <v>382</v>
      </c>
      <c r="B34" t="s">
        <v>13807</v>
      </c>
      <c r="C34" t="s">
        <v>13819</v>
      </c>
      <c r="D34" t="s">
        <v>13825</v>
      </c>
      <c r="E34" t="s">
        <v>13818</v>
      </c>
      <c r="F34" t="s">
        <v>13962</v>
      </c>
      <c r="G34" t="s">
        <v>13955</v>
      </c>
      <c r="H34" t="s">
        <v>13960</v>
      </c>
      <c r="I34" t="s">
        <v>382</v>
      </c>
      <c r="J34" t="s">
        <v>382</v>
      </c>
    </row>
    <row r="35">
      <c r="A35" s="5" t="s">
        <v>382</v>
      </c>
      <c r="B35" t="s">
        <v>13813</v>
      </c>
      <c r="C35" t="s">
        <v>13719</v>
      </c>
      <c r="D35" t="s">
        <v>13783</v>
      </c>
      <c r="E35" t="s">
        <v>13783</v>
      </c>
      <c r="F35" t="s">
        <v>13909</v>
      </c>
      <c r="G35" t="s">
        <v>13740</v>
      </c>
      <c r="H35" t="s">
        <v>13827</v>
      </c>
      <c r="I35" t="s">
        <v>13774</v>
      </c>
      <c r="J35" t="s">
        <v>13831</v>
      </c>
    </row>
    <row r="36">
      <c r="A36" s="5" t="s">
        <v>382</v>
      </c>
      <c r="B36" t="s">
        <v>13820</v>
      </c>
      <c r="C36" t="s">
        <v>13566</v>
      </c>
      <c r="D36" t="s">
        <v>13577</v>
      </c>
      <c r="E36" t="s">
        <v>13576</v>
      </c>
      <c r="F36" t="s">
        <v>13710</v>
      </c>
      <c r="G36" t="s">
        <v>13644</v>
      </c>
      <c r="H36" t="s">
        <v>13658</v>
      </c>
      <c r="I36" t="s">
        <v>13953</v>
      </c>
      <c r="J36" t="s">
        <v>794</v>
      </c>
    </row>
    <row r="37">
      <c r="A37" s="5" t="s">
        <v>382</v>
      </c>
      <c r="B37" t="s">
        <v>13822</v>
      </c>
      <c r="C37" t="s">
        <v>13716</v>
      </c>
      <c r="D37" t="s">
        <v>13697</v>
      </c>
      <c r="E37" t="s">
        <v>13697</v>
      </c>
      <c r="F37" t="s">
        <v>13614</v>
      </c>
      <c r="G37" t="s">
        <v>13682</v>
      </c>
      <c r="H37" t="s">
        <v>13582</v>
      </c>
      <c r="I37" t="s">
        <v>382</v>
      </c>
      <c r="J37" t="s">
        <v>382</v>
      </c>
    </row>
    <row r="38">
      <c r="A38" s="5" t="s">
        <v>382</v>
      </c>
      <c r="B38" t="s">
        <v>13823</v>
      </c>
      <c r="C38" t="s">
        <v>13587</v>
      </c>
      <c r="D38" t="s">
        <v>13594</v>
      </c>
      <c r="E38" t="s">
        <v>13640</v>
      </c>
      <c r="F38" t="s">
        <v>13635</v>
      </c>
      <c r="G38" t="s">
        <v>13568</v>
      </c>
      <c r="H38" t="s">
        <v>961</v>
      </c>
      <c r="I38" t="s">
        <v>13615</v>
      </c>
      <c r="J38" t="s">
        <v>13614</v>
      </c>
    </row>
    <row r="39">
      <c r="A39" s="5" t="s">
        <v>382</v>
      </c>
      <c r="B39" t="s">
        <v>13824</v>
      </c>
      <c r="C39" t="s">
        <v>13819</v>
      </c>
      <c r="D39" t="s">
        <v>13777</v>
      </c>
      <c r="E39" t="s">
        <v>13941</v>
      </c>
      <c r="F39" t="s">
        <v>13817</v>
      </c>
      <c r="G39" t="s">
        <v>13817</v>
      </c>
      <c r="H39" t="s">
        <v>13920</v>
      </c>
      <c r="I39" t="s">
        <v>382</v>
      </c>
      <c r="J39" t="s">
        <v>382</v>
      </c>
    </row>
    <row r="40">
      <c r="A40" s="5" t="s">
        <v>382</v>
      </c>
      <c r="B40" t="s">
        <v>13828</v>
      </c>
      <c r="C40" t="s">
        <v>13943</v>
      </c>
      <c r="D40" t="s">
        <v>13827</v>
      </c>
      <c r="E40" t="s">
        <v>13819</v>
      </c>
      <c r="F40" t="s">
        <v>13793</v>
      </c>
      <c r="G40" t="s">
        <v>13941</v>
      </c>
      <c r="H40" t="s">
        <v>13929</v>
      </c>
      <c r="I40" t="s">
        <v>13941</v>
      </c>
      <c r="J40" t="s">
        <v>13949</v>
      </c>
    </row>
    <row r="41">
      <c r="A41" s="5" t="s">
        <v>382</v>
      </c>
      <c r="B41" t="s">
        <v>13832</v>
      </c>
      <c r="C41" t="s">
        <v>13920</v>
      </c>
      <c r="D41" t="s">
        <v>13773</v>
      </c>
      <c r="E41" t="s">
        <v>13776</v>
      </c>
      <c r="F41" t="s">
        <v>13920</v>
      </c>
      <c r="G41" t="s">
        <v>13949</v>
      </c>
      <c r="H41" t="s">
        <v>13774</v>
      </c>
      <c r="I41" t="s">
        <v>382</v>
      </c>
      <c r="J41" t="s">
        <v>382</v>
      </c>
    </row>
    <row r="42">
      <c r="A42" s="5" t="s">
        <v>382</v>
      </c>
      <c r="B42" t="s">
        <v>13835</v>
      </c>
      <c r="C42" t="s">
        <v>13686</v>
      </c>
      <c r="D42" t="s">
        <v>936</v>
      </c>
      <c r="E42" t="s">
        <v>13688</v>
      </c>
      <c r="F42" t="s">
        <v>13636</v>
      </c>
      <c r="G42" t="s">
        <v>13689</v>
      </c>
      <c r="H42" t="s">
        <v>13700</v>
      </c>
      <c r="I42" t="s">
        <v>13609</v>
      </c>
      <c r="J42" t="s">
        <v>1040</v>
      </c>
    </row>
    <row r="43">
      <c r="A43" s="5" t="s">
        <v>382</v>
      </c>
      <c r="B43" t="s">
        <v>13837</v>
      </c>
      <c r="C43" t="s">
        <v>382</v>
      </c>
      <c r="D43" t="s">
        <v>382</v>
      </c>
      <c r="E43" t="s">
        <v>382</v>
      </c>
      <c r="F43" t="s">
        <v>382</v>
      </c>
      <c r="G43" t="s">
        <v>382</v>
      </c>
      <c r="H43" t="s">
        <v>382</v>
      </c>
      <c r="I43" t="s">
        <v>13809</v>
      </c>
      <c r="J43" t="s">
        <v>13734</v>
      </c>
    </row>
    <row r="44">
      <c r="A44" s="5" t="s">
        <v>382</v>
      </c>
      <c r="B44" t="s">
        <v>13838</v>
      </c>
      <c r="C44" t="s">
        <v>13957</v>
      </c>
      <c r="D44" t="s">
        <v>13971</v>
      </c>
      <c r="E44" t="s">
        <v>13977</v>
      </c>
      <c r="F44" t="s">
        <v>13800</v>
      </c>
      <c r="G44" t="s">
        <v>13787</v>
      </c>
      <c r="H44" t="s">
        <v>13977</v>
      </c>
      <c r="I44" t="s">
        <v>13971</v>
      </c>
      <c r="J44" t="s">
        <v>13971</v>
      </c>
    </row>
    <row r="46">
      <c r="A46" t="s">
        <v>1050</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2.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s>
  <sheetData>
    <row r="1">
      <c r="A1" s="4" t="s">
        <v>181</v>
      </c>
    </row>
    <row r="2">
      <c r="A2" s="3" t="str">
        <f>=HYPERLINK("#'INDEX'!A1", "Back to INDEX")</f>
      </c>
    </row>
    <row r="3">
      <c r="A3" t="s">
        <v>382</v>
      </c>
      <c r="B3" t="s">
        <v>382</v>
      </c>
      <c r="C3" t="s">
        <v>382</v>
      </c>
      <c r="D3" t="s">
        <v>382</v>
      </c>
      <c r="E3" t="s">
        <v>382</v>
      </c>
      <c r="F3" t="s">
        <v>382</v>
      </c>
      <c r="G3" t="s">
        <v>382</v>
      </c>
      <c r="H3" t="s">
        <v>382</v>
      </c>
      <c r="I3" t="s">
        <v>382</v>
      </c>
      <c r="J3" t="s">
        <v>382</v>
      </c>
    </row>
    <row r="4">
      <c r="A4" s="2" t="s">
        <v>382</v>
      </c>
      <c r="B4" s="2" t="s">
        <v>382</v>
      </c>
      <c r="C4" s="2" t="s">
        <v>643</v>
      </c>
      <c r="D4" s="2" t="s">
        <v>644</v>
      </c>
      <c r="E4" s="2" t="s">
        <v>645</v>
      </c>
      <c r="F4" s="2" t="s">
        <v>646</v>
      </c>
      <c r="G4" s="2" t="s">
        <v>647</v>
      </c>
      <c r="H4" s="2" t="s">
        <v>648</v>
      </c>
      <c r="I4" s="2" t="s">
        <v>13735</v>
      </c>
      <c r="J4" s="2" t="s">
        <v>650</v>
      </c>
    </row>
    <row r="5">
      <c r="A5" s="5" t="s">
        <v>382</v>
      </c>
      <c r="B5" t="s">
        <v>13736</v>
      </c>
      <c r="C5" t="s">
        <v>13909</v>
      </c>
      <c r="D5" t="s">
        <v>13966</v>
      </c>
      <c r="E5" t="s">
        <v>13698</v>
      </c>
      <c r="F5" t="s">
        <v>13698</v>
      </c>
      <c r="G5" t="s">
        <v>13731</v>
      </c>
      <c r="H5" t="s">
        <v>13733</v>
      </c>
      <c r="I5" t="s">
        <v>382</v>
      </c>
      <c r="J5" t="s">
        <v>382</v>
      </c>
    </row>
    <row r="6">
      <c r="A6" s="5" t="s">
        <v>382</v>
      </c>
      <c r="B6" t="s">
        <v>13741</v>
      </c>
      <c r="C6" t="s">
        <v>13744</v>
      </c>
      <c r="D6" t="s">
        <v>13750</v>
      </c>
      <c r="E6" t="s">
        <v>13812</v>
      </c>
      <c r="F6" t="s">
        <v>13810</v>
      </c>
      <c r="G6" t="s">
        <v>13808</v>
      </c>
      <c r="H6" t="s">
        <v>13810</v>
      </c>
      <c r="I6" t="s">
        <v>13783</v>
      </c>
      <c r="J6" t="s">
        <v>13966</v>
      </c>
    </row>
    <row r="7">
      <c r="A7" s="5" t="s">
        <v>382</v>
      </c>
      <c r="B7" t="s">
        <v>13742</v>
      </c>
      <c r="C7" t="s">
        <v>13775</v>
      </c>
      <c r="D7" t="s">
        <v>13793</v>
      </c>
      <c r="E7" t="s">
        <v>13912</v>
      </c>
      <c r="F7" t="s">
        <v>13790</v>
      </c>
      <c r="G7" t="s">
        <v>13774</v>
      </c>
      <c r="H7" t="s">
        <v>13912</v>
      </c>
      <c r="I7" t="s">
        <v>382</v>
      </c>
      <c r="J7" t="s">
        <v>382</v>
      </c>
    </row>
    <row r="8">
      <c r="A8" s="5" t="s">
        <v>382</v>
      </c>
      <c r="B8" t="s">
        <v>13743</v>
      </c>
      <c r="C8" t="s">
        <v>13941</v>
      </c>
      <c r="D8" t="s">
        <v>13826</v>
      </c>
      <c r="E8" t="s">
        <v>13825</v>
      </c>
      <c r="F8" t="s">
        <v>13960</v>
      </c>
      <c r="G8" t="s">
        <v>13771</v>
      </c>
      <c r="H8" t="s">
        <v>13948</v>
      </c>
      <c r="I8" t="s">
        <v>13941</v>
      </c>
      <c r="J8" t="s">
        <v>13827</v>
      </c>
    </row>
    <row r="9">
      <c r="A9" s="5" t="s">
        <v>382</v>
      </c>
      <c r="B9" t="s">
        <v>13747</v>
      </c>
      <c r="C9" t="s">
        <v>13746</v>
      </c>
      <c r="D9" t="s">
        <v>13946</v>
      </c>
      <c r="E9" t="s">
        <v>13711</v>
      </c>
      <c r="F9" t="s">
        <v>13727</v>
      </c>
      <c r="G9" t="s">
        <v>13751</v>
      </c>
      <c r="H9" t="s">
        <v>13913</v>
      </c>
      <c r="I9" t="s">
        <v>13720</v>
      </c>
      <c r="J9" t="s">
        <v>13618</v>
      </c>
    </row>
    <row r="10">
      <c r="A10" s="5" t="s">
        <v>382</v>
      </c>
      <c r="B10" t="s">
        <v>13755</v>
      </c>
      <c r="C10" t="s">
        <v>795</v>
      </c>
      <c r="D10" t="s">
        <v>921</v>
      </c>
      <c r="E10" t="s">
        <v>13645</v>
      </c>
      <c r="F10" t="s">
        <v>794</v>
      </c>
      <c r="G10" t="s">
        <v>13586</v>
      </c>
      <c r="H10" t="s">
        <v>13668</v>
      </c>
      <c r="I10" t="s">
        <v>13914</v>
      </c>
      <c r="J10" t="s">
        <v>13668</v>
      </c>
    </row>
    <row r="11">
      <c r="A11" s="5" t="s">
        <v>382</v>
      </c>
      <c r="B11" t="s">
        <v>13756</v>
      </c>
      <c r="C11" t="s">
        <v>13642</v>
      </c>
      <c r="D11" t="s">
        <v>13599</v>
      </c>
      <c r="E11" t="s">
        <v>13578</v>
      </c>
      <c r="F11" t="s">
        <v>13645</v>
      </c>
      <c r="G11" t="s">
        <v>13642</v>
      </c>
      <c r="H11" t="s">
        <v>13938</v>
      </c>
      <c r="I11" t="s">
        <v>981</v>
      </c>
      <c r="J11" t="s">
        <v>13648</v>
      </c>
    </row>
    <row r="12">
      <c r="A12" s="5" t="s">
        <v>382</v>
      </c>
      <c r="B12" t="s">
        <v>13758</v>
      </c>
      <c r="C12" t="s">
        <v>13631</v>
      </c>
      <c r="D12" t="s">
        <v>13581</v>
      </c>
      <c r="E12" t="s">
        <v>13570</v>
      </c>
      <c r="F12" t="s">
        <v>13586</v>
      </c>
      <c r="G12" t="s">
        <v>793</v>
      </c>
      <c r="H12" t="s">
        <v>797</v>
      </c>
      <c r="I12" t="s">
        <v>13603</v>
      </c>
      <c r="J12" t="s">
        <v>13578</v>
      </c>
    </row>
    <row r="13">
      <c r="A13" s="5" t="s">
        <v>382</v>
      </c>
      <c r="B13" t="s">
        <v>13759</v>
      </c>
      <c r="C13" t="s">
        <v>13752</v>
      </c>
      <c r="D13" t="s">
        <v>13734</v>
      </c>
      <c r="E13" t="s">
        <v>13746</v>
      </c>
      <c r="F13" t="s">
        <v>13573</v>
      </c>
      <c r="G13" t="s">
        <v>13910</v>
      </c>
      <c r="H13" t="s">
        <v>13754</v>
      </c>
      <c r="I13" t="s">
        <v>382</v>
      </c>
      <c r="J13" t="s">
        <v>382</v>
      </c>
    </row>
    <row r="14">
      <c r="A14" s="5" t="s">
        <v>382</v>
      </c>
      <c r="B14" t="s">
        <v>13763</v>
      </c>
      <c r="C14" t="s">
        <v>13694</v>
      </c>
      <c r="D14" t="s">
        <v>13718</v>
      </c>
      <c r="E14" t="s">
        <v>13684</v>
      </c>
      <c r="F14" t="s">
        <v>967</v>
      </c>
      <c r="G14" t="s">
        <v>13663</v>
      </c>
      <c r="H14" t="s">
        <v>13705</v>
      </c>
      <c r="I14" t="s">
        <v>923</v>
      </c>
      <c r="J14" t="s">
        <v>13709</v>
      </c>
    </row>
    <row r="15">
      <c r="A15" s="5" t="s">
        <v>382</v>
      </c>
      <c r="B15" t="s">
        <v>13764</v>
      </c>
      <c r="C15" t="s">
        <v>13957</v>
      </c>
      <c r="D15" t="s">
        <v>13971</v>
      </c>
      <c r="E15" t="s">
        <v>13768</v>
      </c>
      <c r="F15" t="s">
        <v>13942</v>
      </c>
      <c r="G15" t="s">
        <v>13771</v>
      </c>
      <c r="H15" t="s">
        <v>13770</v>
      </c>
      <c r="I15" t="s">
        <v>13921</v>
      </c>
      <c r="J15" t="s">
        <v>13770</v>
      </c>
    </row>
    <row r="16">
      <c r="A16" s="5" t="s">
        <v>382</v>
      </c>
      <c r="B16" t="s">
        <v>13767</v>
      </c>
      <c r="C16" t="s">
        <v>13801</v>
      </c>
      <c r="D16" t="s">
        <v>13925</v>
      </c>
      <c r="E16" t="s">
        <v>13964</v>
      </c>
      <c r="F16" t="s">
        <v>13922</v>
      </c>
      <c r="G16" t="s">
        <v>13964</v>
      </c>
      <c r="H16" t="s">
        <v>13965</v>
      </c>
      <c r="I16" t="s">
        <v>382</v>
      </c>
      <c r="J16" t="s">
        <v>382</v>
      </c>
    </row>
    <row r="17">
      <c r="A17" s="5" t="s">
        <v>382</v>
      </c>
      <c r="B17" t="s">
        <v>13772</v>
      </c>
      <c r="C17" t="s">
        <v>13939</v>
      </c>
      <c r="D17" t="s">
        <v>13765</v>
      </c>
      <c r="E17" t="s">
        <v>13704</v>
      </c>
      <c r="F17" t="s">
        <v>13740</v>
      </c>
      <c r="G17" t="s">
        <v>13726</v>
      </c>
      <c r="H17" t="s">
        <v>13812</v>
      </c>
      <c r="I17" t="s">
        <v>382</v>
      </c>
      <c r="J17" t="s">
        <v>382</v>
      </c>
    </row>
    <row r="18">
      <c r="A18" s="5" t="s">
        <v>382</v>
      </c>
      <c r="B18" t="s">
        <v>13778</v>
      </c>
      <c r="C18" t="s">
        <v>13608</v>
      </c>
      <c r="D18" t="s">
        <v>966</v>
      </c>
      <c r="E18" t="s">
        <v>1143</v>
      </c>
      <c r="F18" t="s">
        <v>698</v>
      </c>
      <c r="G18" t="s">
        <v>1032</v>
      </c>
      <c r="H18" t="s">
        <v>13724</v>
      </c>
      <c r="I18" t="s">
        <v>382</v>
      </c>
      <c r="J18" t="s">
        <v>382</v>
      </c>
    </row>
    <row r="19">
      <c r="A19" s="5" t="s">
        <v>382</v>
      </c>
      <c r="B19" t="s">
        <v>13780</v>
      </c>
      <c r="C19" t="s">
        <v>13673</v>
      </c>
      <c r="D19" t="s">
        <v>13688</v>
      </c>
      <c r="E19" t="s">
        <v>13621</v>
      </c>
      <c r="F19" t="s">
        <v>13659</v>
      </c>
      <c r="G19" t="s">
        <v>1041</v>
      </c>
      <c r="H19" t="s">
        <v>13566</v>
      </c>
      <c r="I19" t="s">
        <v>13588</v>
      </c>
      <c r="J19" t="s">
        <v>943</v>
      </c>
    </row>
    <row r="20">
      <c r="A20" s="5" t="s">
        <v>382</v>
      </c>
      <c r="B20" t="s">
        <v>13781</v>
      </c>
      <c r="C20" t="s">
        <v>13574</v>
      </c>
      <c r="D20" t="s">
        <v>13574</v>
      </c>
      <c r="E20" t="s">
        <v>13575</v>
      </c>
      <c r="F20" t="s">
        <v>13634</v>
      </c>
      <c r="G20" t="s">
        <v>13699</v>
      </c>
      <c r="H20" t="s">
        <v>13726</v>
      </c>
      <c r="I20" t="s">
        <v>13652</v>
      </c>
      <c r="J20" t="s">
        <v>13687</v>
      </c>
    </row>
    <row r="21">
      <c r="A21" s="5" t="s">
        <v>382</v>
      </c>
      <c r="B21" t="s">
        <v>13784</v>
      </c>
      <c r="C21" t="s">
        <v>13730</v>
      </c>
      <c r="D21" t="s">
        <v>13946</v>
      </c>
      <c r="E21" t="s">
        <v>13717</v>
      </c>
      <c r="F21" t="s">
        <v>13814</v>
      </c>
      <c r="G21" t="s">
        <v>13782</v>
      </c>
      <c r="H21" t="s">
        <v>13761</v>
      </c>
      <c r="I21" t="s">
        <v>13753</v>
      </c>
      <c r="J21" t="s">
        <v>13814</v>
      </c>
    </row>
    <row r="22">
      <c r="A22" s="5" t="s">
        <v>382</v>
      </c>
      <c r="B22" t="s">
        <v>13785</v>
      </c>
      <c r="C22" t="s">
        <v>382</v>
      </c>
      <c r="D22" t="s">
        <v>382</v>
      </c>
      <c r="E22" t="s">
        <v>382</v>
      </c>
      <c r="F22" t="s">
        <v>382</v>
      </c>
      <c r="G22" t="s">
        <v>382</v>
      </c>
      <c r="H22" t="s">
        <v>382</v>
      </c>
      <c r="I22" t="s">
        <v>13612</v>
      </c>
      <c r="J22" t="s">
        <v>13615</v>
      </c>
    </row>
    <row r="23">
      <c r="A23" s="5" t="s">
        <v>382</v>
      </c>
      <c r="B23" t="s">
        <v>13786</v>
      </c>
      <c r="C23" t="s">
        <v>382</v>
      </c>
      <c r="D23" t="s">
        <v>382</v>
      </c>
      <c r="E23" t="s">
        <v>382</v>
      </c>
      <c r="F23" t="s">
        <v>382</v>
      </c>
      <c r="G23" t="s">
        <v>382</v>
      </c>
      <c r="H23" t="s">
        <v>382</v>
      </c>
      <c r="I23" t="s">
        <v>13941</v>
      </c>
      <c r="J23" t="s">
        <v>13827</v>
      </c>
    </row>
    <row r="24">
      <c r="A24" s="5" t="s">
        <v>382</v>
      </c>
      <c r="B24" t="s">
        <v>13788</v>
      </c>
      <c r="C24" t="s">
        <v>382</v>
      </c>
      <c r="D24" t="s">
        <v>382</v>
      </c>
      <c r="E24" t="s">
        <v>382</v>
      </c>
      <c r="F24" t="s">
        <v>382</v>
      </c>
      <c r="G24" t="s">
        <v>382</v>
      </c>
      <c r="H24" t="s">
        <v>382</v>
      </c>
      <c r="I24" t="s">
        <v>13727</v>
      </c>
      <c r="J24" t="s">
        <v>13765</v>
      </c>
    </row>
    <row r="25">
      <c r="A25" s="5" t="s">
        <v>382</v>
      </c>
      <c r="B25" t="s">
        <v>13789</v>
      </c>
      <c r="C25" t="s">
        <v>13826</v>
      </c>
      <c r="D25" t="s">
        <v>13941</v>
      </c>
      <c r="E25" t="s">
        <v>13955</v>
      </c>
      <c r="F25" t="s">
        <v>13833</v>
      </c>
      <c r="G25" t="s">
        <v>13775</v>
      </c>
      <c r="H25" t="s">
        <v>13773</v>
      </c>
      <c r="I25" t="s">
        <v>13776</v>
      </c>
      <c r="J25" t="s">
        <v>13941</v>
      </c>
    </row>
    <row r="26">
      <c r="A26" s="5" t="s">
        <v>382</v>
      </c>
      <c r="B26" t="s">
        <v>13797</v>
      </c>
      <c r="C26" t="s">
        <v>382</v>
      </c>
      <c r="D26" t="s">
        <v>382</v>
      </c>
      <c r="E26" t="s">
        <v>382</v>
      </c>
      <c r="F26" t="s">
        <v>382</v>
      </c>
      <c r="G26" t="s">
        <v>382</v>
      </c>
      <c r="H26" t="s">
        <v>382</v>
      </c>
      <c r="I26" t="s">
        <v>13739</v>
      </c>
      <c r="J26" t="s">
        <v>13748</v>
      </c>
    </row>
    <row r="27">
      <c r="A27" s="5" t="s">
        <v>382</v>
      </c>
      <c r="B27" t="s">
        <v>13798</v>
      </c>
      <c r="C27" t="s">
        <v>382</v>
      </c>
      <c r="D27" t="s">
        <v>382</v>
      </c>
      <c r="E27" t="s">
        <v>382</v>
      </c>
      <c r="F27" t="s">
        <v>382</v>
      </c>
      <c r="G27" t="s">
        <v>382</v>
      </c>
      <c r="H27" t="s">
        <v>382</v>
      </c>
      <c r="I27" t="s">
        <v>13816</v>
      </c>
      <c r="J27" t="s">
        <v>13941</v>
      </c>
    </row>
    <row r="28">
      <c r="A28" s="5" t="s">
        <v>382</v>
      </c>
      <c r="B28" t="s">
        <v>13799</v>
      </c>
      <c r="C28" t="s">
        <v>382</v>
      </c>
      <c r="D28" t="s">
        <v>382</v>
      </c>
      <c r="E28" t="s">
        <v>382</v>
      </c>
      <c r="F28" t="s">
        <v>382</v>
      </c>
      <c r="G28" t="s">
        <v>382</v>
      </c>
      <c r="H28" t="s">
        <v>382</v>
      </c>
      <c r="I28" t="s">
        <v>13952</v>
      </c>
      <c r="J28" t="s">
        <v>13957</v>
      </c>
    </row>
    <row r="29">
      <c r="A29" s="5" t="s">
        <v>382</v>
      </c>
      <c r="B29" t="s">
        <v>13802</v>
      </c>
      <c r="C29" t="s">
        <v>382</v>
      </c>
      <c r="D29" t="s">
        <v>382</v>
      </c>
      <c r="E29" t="s">
        <v>382</v>
      </c>
      <c r="F29" t="s">
        <v>382</v>
      </c>
      <c r="G29" t="s">
        <v>382</v>
      </c>
      <c r="H29" t="s">
        <v>382</v>
      </c>
      <c r="I29" t="s">
        <v>13691</v>
      </c>
      <c r="J29" t="s">
        <v>13568</v>
      </c>
    </row>
    <row r="30">
      <c r="A30" s="5" t="s">
        <v>382</v>
      </c>
      <c r="B30" t="s">
        <v>13803</v>
      </c>
      <c r="C30" t="s">
        <v>382</v>
      </c>
      <c r="D30" t="s">
        <v>382</v>
      </c>
      <c r="E30" t="s">
        <v>382</v>
      </c>
      <c r="F30" t="s">
        <v>382</v>
      </c>
      <c r="G30" t="s">
        <v>382</v>
      </c>
      <c r="H30" t="s">
        <v>382</v>
      </c>
      <c r="I30" t="s">
        <v>13749</v>
      </c>
      <c r="J30" t="s">
        <v>13812</v>
      </c>
    </row>
    <row r="31">
      <c r="A31" s="5" t="s">
        <v>382</v>
      </c>
      <c r="B31" t="s">
        <v>13804</v>
      </c>
      <c r="C31" t="s">
        <v>382</v>
      </c>
      <c r="D31" t="s">
        <v>382</v>
      </c>
      <c r="E31" t="s">
        <v>382</v>
      </c>
      <c r="F31" t="s">
        <v>382</v>
      </c>
      <c r="G31" t="s">
        <v>382</v>
      </c>
      <c r="H31" t="s">
        <v>382</v>
      </c>
      <c r="I31" t="s">
        <v>984</v>
      </c>
      <c r="J31" t="s">
        <v>1155</v>
      </c>
    </row>
    <row r="32">
      <c r="A32" s="5" t="s">
        <v>382</v>
      </c>
      <c r="B32" t="s">
        <v>13805</v>
      </c>
      <c r="C32" t="s">
        <v>13654</v>
      </c>
      <c r="D32" t="s">
        <v>13654</v>
      </c>
      <c r="E32" t="s">
        <v>13712</v>
      </c>
      <c r="F32" t="s">
        <v>13615</v>
      </c>
      <c r="G32" t="s">
        <v>13613</v>
      </c>
      <c r="H32" t="s">
        <v>13593</v>
      </c>
      <c r="I32" t="s">
        <v>382</v>
      </c>
      <c r="J32" t="s">
        <v>382</v>
      </c>
    </row>
    <row r="33">
      <c r="A33" s="5" t="s">
        <v>382</v>
      </c>
      <c r="B33" t="s">
        <v>13806</v>
      </c>
      <c r="C33" t="s">
        <v>13653</v>
      </c>
      <c r="D33" t="s">
        <v>13678</v>
      </c>
      <c r="E33" t="s">
        <v>13619</v>
      </c>
      <c r="F33" t="s">
        <v>13697</v>
      </c>
      <c r="G33" t="s">
        <v>13651</v>
      </c>
      <c r="H33" t="s">
        <v>13591</v>
      </c>
      <c r="I33" t="s">
        <v>382</v>
      </c>
      <c r="J33" t="s">
        <v>382</v>
      </c>
    </row>
    <row r="34">
      <c r="A34" s="5" t="s">
        <v>382</v>
      </c>
      <c r="B34" t="s">
        <v>13807</v>
      </c>
      <c r="C34" t="s">
        <v>13771</v>
      </c>
      <c r="D34" t="s">
        <v>13941</v>
      </c>
      <c r="E34" t="s">
        <v>13920</v>
      </c>
      <c r="F34" t="s">
        <v>13773</v>
      </c>
      <c r="G34" t="s">
        <v>13777</v>
      </c>
      <c r="H34" t="s">
        <v>13771</v>
      </c>
      <c r="I34" t="s">
        <v>382</v>
      </c>
      <c r="J34" t="s">
        <v>382</v>
      </c>
    </row>
    <row r="35">
      <c r="A35" s="5" t="s">
        <v>382</v>
      </c>
      <c r="B35" t="s">
        <v>13813</v>
      </c>
      <c r="C35" t="s">
        <v>13718</v>
      </c>
      <c r="D35" t="s">
        <v>13654</v>
      </c>
      <c r="E35" t="s">
        <v>13703</v>
      </c>
      <c r="F35" t="s">
        <v>13808</v>
      </c>
      <c r="G35" t="s">
        <v>13939</v>
      </c>
      <c r="H35" t="s">
        <v>13949</v>
      </c>
      <c r="I35" t="s">
        <v>13811</v>
      </c>
      <c r="J35" t="s">
        <v>13720</v>
      </c>
    </row>
    <row r="36">
      <c r="A36" s="5" t="s">
        <v>382</v>
      </c>
      <c r="B36" t="s">
        <v>13820</v>
      </c>
      <c r="C36" t="s">
        <v>13635</v>
      </c>
      <c r="D36" t="s">
        <v>13685</v>
      </c>
      <c r="E36" t="s">
        <v>1054</v>
      </c>
      <c r="F36" t="s">
        <v>13584</v>
      </c>
      <c r="G36" t="s">
        <v>13626</v>
      </c>
      <c r="H36" t="s">
        <v>966</v>
      </c>
      <c r="I36" t="s">
        <v>990</v>
      </c>
      <c r="J36" t="s">
        <v>13668</v>
      </c>
    </row>
    <row r="37">
      <c r="A37" s="5" t="s">
        <v>382</v>
      </c>
      <c r="B37" t="s">
        <v>13822</v>
      </c>
      <c r="C37" t="s">
        <v>13654</v>
      </c>
      <c r="D37" t="s">
        <v>13703</v>
      </c>
      <c r="E37" t="s">
        <v>13665</v>
      </c>
      <c r="F37" t="s">
        <v>13662</v>
      </c>
      <c r="G37" t="s">
        <v>13697</v>
      </c>
      <c r="H37" t="s">
        <v>13615</v>
      </c>
      <c r="I37" t="s">
        <v>382</v>
      </c>
      <c r="J37" t="s">
        <v>382</v>
      </c>
    </row>
    <row r="38">
      <c r="A38" s="5" t="s">
        <v>382</v>
      </c>
      <c r="B38" t="s">
        <v>13823</v>
      </c>
      <c r="C38" t="s">
        <v>13594</v>
      </c>
      <c r="D38" t="s">
        <v>13584</v>
      </c>
      <c r="E38" t="s">
        <v>13585</v>
      </c>
      <c r="F38" t="s">
        <v>13644</v>
      </c>
      <c r="G38" t="s">
        <v>13634</v>
      </c>
      <c r="H38" t="s">
        <v>13582</v>
      </c>
      <c r="I38" t="s">
        <v>13633</v>
      </c>
      <c r="J38" t="s">
        <v>13652</v>
      </c>
    </row>
    <row r="39">
      <c r="A39" s="5" t="s">
        <v>382</v>
      </c>
      <c r="B39" t="s">
        <v>13824</v>
      </c>
      <c r="C39" t="s">
        <v>13773</v>
      </c>
      <c r="D39" t="s">
        <v>13949</v>
      </c>
      <c r="E39" t="s">
        <v>13825</v>
      </c>
      <c r="F39" t="s">
        <v>13818</v>
      </c>
      <c r="G39" t="s">
        <v>13773</v>
      </c>
      <c r="H39" t="s">
        <v>13960</v>
      </c>
      <c r="I39" t="s">
        <v>382</v>
      </c>
      <c r="J39" t="s">
        <v>382</v>
      </c>
    </row>
    <row r="40">
      <c r="A40" s="5" t="s">
        <v>382</v>
      </c>
      <c r="B40" t="s">
        <v>13828</v>
      </c>
      <c r="C40" t="s">
        <v>13926</v>
      </c>
      <c r="D40" t="s">
        <v>13771</v>
      </c>
      <c r="E40" t="s">
        <v>13928</v>
      </c>
      <c r="F40" t="s">
        <v>13943</v>
      </c>
      <c r="G40" t="s">
        <v>13769</v>
      </c>
      <c r="H40" t="s">
        <v>13964</v>
      </c>
      <c r="I40" t="s">
        <v>13962</v>
      </c>
      <c r="J40" t="s">
        <v>13817</v>
      </c>
    </row>
    <row r="41">
      <c r="A41" s="5" t="s">
        <v>382</v>
      </c>
      <c r="B41" t="s">
        <v>13832</v>
      </c>
      <c r="C41" t="s">
        <v>13787</v>
      </c>
      <c r="D41" t="s">
        <v>13940</v>
      </c>
      <c r="E41" t="s">
        <v>13942</v>
      </c>
      <c r="F41" t="s">
        <v>13955</v>
      </c>
      <c r="G41" t="s">
        <v>13940</v>
      </c>
      <c r="H41" t="s">
        <v>13940</v>
      </c>
      <c r="I41" t="s">
        <v>382</v>
      </c>
      <c r="J41" t="s">
        <v>382</v>
      </c>
    </row>
    <row r="42">
      <c r="A42" s="5" t="s">
        <v>382</v>
      </c>
      <c r="B42" t="s">
        <v>13835</v>
      </c>
      <c r="C42" t="s">
        <v>13669</v>
      </c>
      <c r="D42" t="s">
        <v>799</v>
      </c>
      <c r="E42" t="s">
        <v>13641</v>
      </c>
      <c r="F42" t="s">
        <v>13646</v>
      </c>
      <c r="G42" t="s">
        <v>794</v>
      </c>
      <c r="H42" t="s">
        <v>13836</v>
      </c>
      <c r="I42" t="s">
        <v>1162</v>
      </c>
      <c r="J42" t="s">
        <v>13671</v>
      </c>
    </row>
    <row r="43">
      <c r="A43" s="5" t="s">
        <v>382</v>
      </c>
      <c r="B43" t="s">
        <v>13837</v>
      </c>
      <c r="C43" t="s">
        <v>382</v>
      </c>
      <c r="D43" t="s">
        <v>382</v>
      </c>
      <c r="E43" t="s">
        <v>382</v>
      </c>
      <c r="F43" t="s">
        <v>382</v>
      </c>
      <c r="G43" t="s">
        <v>382</v>
      </c>
      <c r="H43" t="s">
        <v>382</v>
      </c>
      <c r="I43" t="s">
        <v>13839</v>
      </c>
      <c r="J43" t="s">
        <v>13738</v>
      </c>
    </row>
    <row r="44">
      <c r="A44" s="5" t="s">
        <v>382</v>
      </c>
      <c r="B44" t="s">
        <v>13838</v>
      </c>
      <c r="C44" t="s">
        <v>13977</v>
      </c>
      <c r="D44" t="s">
        <v>13768</v>
      </c>
      <c r="E44" t="s">
        <v>13840</v>
      </c>
      <c r="F44" t="s">
        <v>13926</v>
      </c>
      <c r="G44" t="s">
        <v>13924</v>
      </c>
      <c r="H44" t="s">
        <v>13801</v>
      </c>
      <c r="I44" t="s">
        <v>13787</v>
      </c>
      <c r="J44" t="s">
        <v>13929</v>
      </c>
    </row>
    <row r="46">
      <c r="A46" t="s">
        <v>1063</v>
      </c>
    </row>
    <row r="47">
      <c r="A47" t="s">
        <v>382</v>
      </c>
    </row>
    <row r="48">
      <c r="A48" t="s">
        <v>13841</v>
      </c>
    </row>
    <row r="49">
      <c r="A49" t="s">
        <v>13842</v>
      </c>
    </row>
    <row r="50">
      <c r="A50" t="s">
        <v>13843</v>
      </c>
    </row>
    <row r="51">
      <c r="A51" t="s">
        <v>13844</v>
      </c>
    </row>
    <row r="52">
      <c r="A52" t="s">
        <v>13845</v>
      </c>
    </row>
    <row r="53">
      <c r="A53" t="s">
        <v>13846</v>
      </c>
    </row>
    <row r="54">
      <c r="A54" t="s">
        <v>13847</v>
      </c>
    </row>
    <row r="55">
      <c r="A55" t="s">
        <v>13848</v>
      </c>
    </row>
    <row r="56">
      <c r="A56" t="s">
        <v>13849</v>
      </c>
    </row>
    <row r="57">
      <c r="A57" t="s">
        <v>13850</v>
      </c>
    </row>
    <row r="58">
      <c r="A58" t="s">
        <v>13851</v>
      </c>
    </row>
    <row r="59">
      <c r="A59" t="s">
        <v>13852</v>
      </c>
    </row>
    <row r="60">
      <c r="A60" t="s">
        <v>13853</v>
      </c>
    </row>
    <row r="61">
      <c r="A61" t="s">
        <v>13854</v>
      </c>
    </row>
    <row r="62">
      <c r="A62" t="s">
        <v>13855</v>
      </c>
    </row>
    <row r="63">
      <c r="A63" t="s">
        <v>13856</v>
      </c>
    </row>
    <row r="64">
      <c r="A64" t="s">
        <v>13857</v>
      </c>
    </row>
    <row r="65">
      <c r="A65" t="s">
        <v>13858</v>
      </c>
    </row>
    <row r="66">
      <c r="A66" t="s">
        <v>13859</v>
      </c>
    </row>
    <row r="67">
      <c r="A67" t="s">
        <v>13860</v>
      </c>
    </row>
    <row r="68">
      <c r="A68" t="s">
        <v>13861</v>
      </c>
    </row>
    <row r="69">
      <c r="A69" t="s">
        <v>13862</v>
      </c>
    </row>
    <row r="70">
      <c r="A70" t="s">
        <v>13863</v>
      </c>
    </row>
    <row r="71">
      <c r="A71" t="s">
        <v>13864</v>
      </c>
    </row>
    <row r="72">
      <c r="A72" t="s">
        <v>13865</v>
      </c>
    </row>
    <row r="73">
      <c r="A73" t="s">
        <v>13866</v>
      </c>
    </row>
    <row r="74">
      <c r="A74" t="s">
        <v>13867</v>
      </c>
    </row>
    <row r="75">
      <c r="A75" t="s">
        <v>13868</v>
      </c>
    </row>
    <row r="76">
      <c r="A76" t="s">
        <v>13869</v>
      </c>
    </row>
    <row r="77">
      <c r="A77" t="s">
        <v>13870</v>
      </c>
    </row>
    <row r="78">
      <c r="A78" t="s">
        <v>13871</v>
      </c>
    </row>
    <row r="79">
      <c r="A79" t="s">
        <v>13872</v>
      </c>
    </row>
    <row r="80">
      <c r="A80" t="s">
        <v>13873</v>
      </c>
    </row>
    <row r="81">
      <c r="A81" t="s">
        <v>13874</v>
      </c>
    </row>
    <row r="82">
      <c r="A82" t="s">
        <v>13875</v>
      </c>
    </row>
    <row r="83">
      <c r="A83" t="s">
        <v>13876</v>
      </c>
    </row>
    <row r="84">
      <c r="A84" t="s">
        <v>13877</v>
      </c>
    </row>
    <row r="85">
      <c r="A85" t="s">
        <v>13878</v>
      </c>
    </row>
    <row r="86">
      <c r="A86" t="s">
        <v>13879</v>
      </c>
    </row>
    <row r="87">
      <c r="A87" t="s">
        <v>13880</v>
      </c>
    </row>
    <row r="88">
      <c r="A88" t="s">
        <v>13881</v>
      </c>
    </row>
    <row r="89">
      <c r="A89" t="s">
        <v>13882</v>
      </c>
    </row>
    <row r="90">
      <c r="A90" t="s">
        <v>13883</v>
      </c>
    </row>
    <row r="91">
      <c r="A91" t="s">
        <v>13884</v>
      </c>
    </row>
  </sheetData>
  <mergeCells count="1">
    <mergeCell ref="A3:J3"/>
  </mergeCells>
  <pageMargins left="0.7" right="0.7" top="0.75" bottom="0.75" header="0.3" footer="0.3"/>
  <pageSetup paperSize="9" orientation="portrait" horizontalDpi="300" verticalDpi="300"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184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1077</v>
      </c>
      <c r="D5" t="s">
        <v>591</v>
      </c>
      <c r="E5" t="s">
        <v>1006</v>
      </c>
      <c r="F5" t="s">
        <v>950</v>
      </c>
      <c r="G5" t="s">
        <v>838</v>
      </c>
      <c r="H5" t="s">
        <v>560</v>
      </c>
      <c r="I5" t="s">
        <v>562</v>
      </c>
      <c r="J5" t="s">
        <v>1006</v>
      </c>
      <c r="K5" t="s">
        <v>636</v>
      </c>
      <c r="L5" t="s">
        <v>592</v>
      </c>
      <c r="M5" t="s">
        <v>409</v>
      </c>
      <c r="N5" t="s">
        <v>569</v>
      </c>
      <c r="O5" t="s">
        <v>692</v>
      </c>
      <c r="P5" t="s">
        <v>574</v>
      </c>
      <c r="Q5" t="s">
        <v>636</v>
      </c>
      <c r="R5" t="s">
        <v>703</v>
      </c>
      <c r="S5" t="s">
        <v>562</v>
      </c>
      <c r="T5" t="s">
        <v>677</v>
      </c>
      <c r="U5" t="s">
        <v>819</v>
      </c>
      <c r="V5" t="s">
        <v>1006</v>
      </c>
      <c r="W5" t="s">
        <v>866</v>
      </c>
      <c r="X5" t="s">
        <v>677</v>
      </c>
      <c r="Y5" t="s">
        <v>569</v>
      </c>
      <c r="Z5" t="s">
        <v>677</v>
      </c>
    </row>
    <row r="6">
      <c r="A6" s="5" t="s">
        <v>382</v>
      </c>
      <c r="B6" t="s">
        <v>13998</v>
      </c>
      <c r="C6" t="s">
        <v>526</v>
      </c>
      <c r="D6" t="s">
        <v>405</v>
      </c>
      <c r="E6" t="s">
        <v>822</v>
      </c>
      <c r="F6" t="s">
        <v>1118</v>
      </c>
      <c r="G6" t="s">
        <v>754</v>
      </c>
      <c r="H6" t="s">
        <v>822</v>
      </c>
      <c r="I6" t="s">
        <v>549</v>
      </c>
      <c r="J6" t="s">
        <v>917</v>
      </c>
      <c r="K6" t="s">
        <v>944</v>
      </c>
      <c r="L6" t="s">
        <v>1103</v>
      </c>
      <c r="M6" t="s">
        <v>1101</v>
      </c>
      <c r="N6" t="s">
        <v>1102</v>
      </c>
      <c r="O6" t="s">
        <v>1102</v>
      </c>
      <c r="P6" t="s">
        <v>666</v>
      </c>
      <c r="Q6" t="s">
        <v>960</v>
      </c>
      <c r="R6" t="s">
        <v>1131</v>
      </c>
      <c r="S6" t="s">
        <v>550</v>
      </c>
      <c r="T6" t="s">
        <v>412</v>
      </c>
      <c r="U6" t="s">
        <v>909</v>
      </c>
      <c r="V6" t="s">
        <v>746</v>
      </c>
      <c r="W6" t="s">
        <v>958</v>
      </c>
      <c r="X6" t="s">
        <v>909</v>
      </c>
      <c r="Y6" t="s">
        <v>828</v>
      </c>
      <c r="Z6" t="s">
        <v>931</v>
      </c>
    </row>
    <row r="7">
      <c r="A7" s="5" t="s">
        <v>382</v>
      </c>
      <c r="B7" t="s">
        <v>13999</v>
      </c>
      <c r="C7" t="s">
        <v>392</v>
      </c>
      <c r="D7" t="s">
        <v>909</v>
      </c>
      <c r="E7" t="s">
        <v>1150</v>
      </c>
      <c r="F7" t="s">
        <v>691</v>
      </c>
      <c r="G7" t="s">
        <v>912</v>
      </c>
      <c r="H7" t="s">
        <v>417</v>
      </c>
      <c r="I7" t="s">
        <v>887</v>
      </c>
      <c r="J7" t="s">
        <v>1150</v>
      </c>
      <c r="K7" t="s">
        <v>565</v>
      </c>
      <c r="L7" t="s">
        <v>1197</v>
      </c>
      <c r="M7" t="s">
        <v>950</v>
      </c>
      <c r="N7" t="s">
        <v>1150</v>
      </c>
      <c r="O7" t="s">
        <v>888</v>
      </c>
      <c r="P7" t="s">
        <v>920</v>
      </c>
      <c r="Q7" t="s">
        <v>1051</v>
      </c>
      <c r="R7" t="s">
        <v>1131</v>
      </c>
      <c r="S7" t="s">
        <v>784</v>
      </c>
      <c r="T7" t="s">
        <v>1042</v>
      </c>
      <c r="U7" t="s">
        <v>688</v>
      </c>
      <c r="V7" t="s">
        <v>928</v>
      </c>
      <c r="W7" t="s">
        <v>941</v>
      </c>
      <c r="X7" t="s">
        <v>804</v>
      </c>
      <c r="Y7" t="s">
        <v>931</v>
      </c>
      <c r="Z7" t="s">
        <v>920</v>
      </c>
    </row>
    <row r="8">
      <c r="A8" s="5" t="s">
        <v>382</v>
      </c>
      <c r="B8" t="s">
        <v>14000</v>
      </c>
      <c r="C8" t="s">
        <v>673</v>
      </c>
      <c r="D8" t="s">
        <v>628</v>
      </c>
      <c r="E8" t="s">
        <v>574</v>
      </c>
      <c r="F8" t="s">
        <v>819</v>
      </c>
      <c r="G8" t="s">
        <v>677</v>
      </c>
      <c r="H8" t="s">
        <v>720</v>
      </c>
      <c r="I8" t="s">
        <v>519</v>
      </c>
      <c r="J8" t="s">
        <v>519</v>
      </c>
      <c r="K8" t="s">
        <v>413</v>
      </c>
      <c r="L8" t="s">
        <v>559</v>
      </c>
      <c r="M8" t="s">
        <v>523</v>
      </c>
      <c r="N8" t="s">
        <v>570</v>
      </c>
      <c r="O8" t="s">
        <v>572</v>
      </c>
      <c r="P8" t="s">
        <v>613</v>
      </c>
      <c r="Q8" t="s">
        <v>523</v>
      </c>
      <c r="R8" t="s">
        <v>559</v>
      </c>
      <c r="S8" t="s">
        <v>519</v>
      </c>
      <c r="T8" t="s">
        <v>510</v>
      </c>
      <c r="U8" t="s">
        <v>584</v>
      </c>
      <c r="V8" t="s">
        <v>574</v>
      </c>
      <c r="W8" t="s">
        <v>625</v>
      </c>
      <c r="X8" t="s">
        <v>592</v>
      </c>
      <c r="Y8" t="s">
        <v>570</v>
      </c>
      <c r="Z8" t="s">
        <v>846</v>
      </c>
    </row>
    <row r="9">
      <c r="A9" s="5" t="s">
        <v>382</v>
      </c>
      <c r="B9" t="s">
        <v>14001</v>
      </c>
      <c r="C9" t="s">
        <v>14002</v>
      </c>
      <c r="D9" t="s">
        <v>392</v>
      </c>
      <c r="E9" t="s">
        <v>916</v>
      </c>
      <c r="F9" t="s">
        <v>399</v>
      </c>
      <c r="G9" t="s">
        <v>858</v>
      </c>
      <c r="H9" t="s">
        <v>859</v>
      </c>
      <c r="I9" t="s">
        <v>1127</v>
      </c>
      <c r="J9" t="s">
        <v>917</v>
      </c>
      <c r="K9" t="s">
        <v>709</v>
      </c>
      <c r="L9" t="s">
        <v>976</v>
      </c>
      <c r="M9" t="s">
        <v>709</v>
      </c>
      <c r="N9" t="s">
        <v>838</v>
      </c>
      <c r="O9" t="s">
        <v>563</v>
      </c>
      <c r="P9" t="s">
        <v>591</v>
      </c>
      <c r="Q9" t="s">
        <v>561</v>
      </c>
      <c r="R9" t="s">
        <v>712</v>
      </c>
      <c r="S9" t="s">
        <v>802</v>
      </c>
      <c r="T9" t="s">
        <v>422</v>
      </c>
      <c r="U9" t="s">
        <v>688</v>
      </c>
      <c r="V9" t="s">
        <v>977</v>
      </c>
      <c r="W9" t="s">
        <v>977</v>
      </c>
      <c r="X9" t="s">
        <v>422</v>
      </c>
      <c r="Y9" t="s">
        <v>960</v>
      </c>
      <c r="Z9" t="s">
        <v>926</v>
      </c>
    </row>
    <row r="10">
      <c r="A10" s="5" t="s">
        <v>382</v>
      </c>
      <c r="B10" t="s">
        <v>14003</v>
      </c>
      <c r="C10" t="s">
        <v>924</v>
      </c>
      <c r="D10" t="s">
        <v>788</v>
      </c>
      <c r="E10" t="s">
        <v>578</v>
      </c>
      <c r="F10" t="s">
        <v>978</v>
      </c>
      <c r="G10" t="s">
        <v>817</v>
      </c>
      <c r="H10" t="s">
        <v>13951</v>
      </c>
      <c r="I10" t="s">
        <v>894</v>
      </c>
      <c r="J10" t="s">
        <v>877</v>
      </c>
      <c r="K10" t="s">
        <v>858</v>
      </c>
      <c r="L10" t="s">
        <v>551</v>
      </c>
      <c r="M10" t="s">
        <v>746</v>
      </c>
      <c r="N10" t="s">
        <v>727</v>
      </c>
      <c r="O10" t="s">
        <v>913</v>
      </c>
      <c r="P10" t="s">
        <v>708</v>
      </c>
      <c r="Q10" t="s">
        <v>526</v>
      </c>
      <c r="R10" t="s">
        <v>911</v>
      </c>
      <c r="S10" t="s">
        <v>1005</v>
      </c>
      <c r="T10" t="s">
        <v>531</v>
      </c>
      <c r="U10" t="s">
        <v>928</v>
      </c>
      <c r="V10" t="s">
        <v>837</v>
      </c>
      <c r="W10" t="s">
        <v>597</v>
      </c>
      <c r="X10" t="s">
        <v>554</v>
      </c>
      <c r="Y10" t="s">
        <v>873</v>
      </c>
      <c r="Z10" t="s">
        <v>862</v>
      </c>
    </row>
    <row r="11">
      <c r="A11" s="5" t="s">
        <v>382</v>
      </c>
      <c r="B11" t="s">
        <v>14004</v>
      </c>
      <c r="C11" t="s">
        <v>559</v>
      </c>
      <c r="D11" t="s">
        <v>559</v>
      </c>
      <c r="E11" t="s">
        <v>593</v>
      </c>
      <c r="F11" t="s">
        <v>426</v>
      </c>
      <c r="G11" t="s">
        <v>515</v>
      </c>
      <c r="H11" t="s">
        <v>538</v>
      </c>
      <c r="I11" t="s">
        <v>710</v>
      </c>
      <c r="J11" t="s">
        <v>559</v>
      </c>
      <c r="K11" t="s">
        <v>808</v>
      </c>
      <c r="L11" t="s">
        <v>693</v>
      </c>
      <c r="M11" t="s">
        <v>594</v>
      </c>
      <c r="N11" t="s">
        <v>739</v>
      </c>
      <c r="O11" t="s">
        <v>396</v>
      </c>
      <c r="P11" t="s">
        <v>559</v>
      </c>
      <c r="Q11" t="s">
        <v>556</v>
      </c>
      <c r="R11" t="s">
        <v>558</v>
      </c>
      <c r="S11" t="s">
        <v>607</v>
      </c>
      <c r="T11" t="s">
        <v>558</v>
      </c>
      <c r="U11" t="s">
        <v>419</v>
      </c>
      <c r="V11" t="s">
        <v>605</v>
      </c>
      <c r="W11" t="s">
        <v>728</v>
      </c>
      <c r="X11" t="s">
        <v>396</v>
      </c>
      <c r="Y11" t="s">
        <v>406</v>
      </c>
      <c r="Z11" t="s">
        <v>588</v>
      </c>
    </row>
    <row r="12">
      <c r="A12" s="5" t="s">
        <v>382</v>
      </c>
      <c r="B12" t="s">
        <v>14005</v>
      </c>
      <c r="C12" t="s">
        <v>804</v>
      </c>
      <c r="D12" t="s">
        <v>785</v>
      </c>
      <c r="E12" t="s">
        <v>828</v>
      </c>
      <c r="F12" t="s">
        <v>680</v>
      </c>
      <c r="G12" t="s">
        <v>412</v>
      </c>
      <c r="H12" t="s">
        <v>888</v>
      </c>
      <c r="I12" t="s">
        <v>550</v>
      </c>
      <c r="J12" t="s">
        <v>719</v>
      </c>
      <c r="K12" t="s">
        <v>890</v>
      </c>
      <c r="L12" t="s">
        <v>931</v>
      </c>
      <c r="M12" t="s">
        <v>731</v>
      </c>
      <c r="N12" t="s">
        <v>804</v>
      </c>
      <c r="O12" t="s">
        <v>909</v>
      </c>
      <c r="P12" t="s">
        <v>931</v>
      </c>
      <c r="Q12" t="s">
        <v>880</v>
      </c>
      <c r="R12" t="s">
        <v>412</v>
      </c>
      <c r="S12" t="s">
        <v>1127</v>
      </c>
      <c r="T12" t="s">
        <v>785</v>
      </c>
      <c r="U12" t="s">
        <v>931</v>
      </c>
      <c r="V12" t="s">
        <v>550</v>
      </c>
      <c r="W12" t="s">
        <v>1012</v>
      </c>
      <c r="X12" t="s">
        <v>784</v>
      </c>
      <c r="Y12" t="s">
        <v>958</v>
      </c>
      <c r="Z12" t="s">
        <v>958</v>
      </c>
    </row>
    <row r="14">
      <c r="A14" t="s">
        <v>427</v>
      </c>
    </row>
    <row r="15">
      <c r="A15" t="s">
        <v>441</v>
      </c>
    </row>
    <row r="16">
      <c r="A16" t="s">
        <v>442</v>
      </c>
    </row>
    <row r="17">
      <c r="A17" t="s">
        <v>434</v>
      </c>
    </row>
    <row r="18">
      <c r="A18" t="s">
        <v>435</v>
      </c>
    </row>
    <row r="19">
      <c r="A19" t="s">
        <v>651</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s>
  <sheetData>
    <row r="1">
      <c r="A1" s="4" t="s">
        <v>22</v>
      </c>
    </row>
    <row r="2">
      <c r="A2" s="3" t="str">
        <f>=HYPERLINK("#'INDEX'!A1", "Back to INDEX")</f>
      </c>
    </row>
    <row r="3">
      <c r="A3" t="s">
        <v>382</v>
      </c>
      <c r="B3" t="s">
        <v>382</v>
      </c>
      <c r="C3" t="s">
        <v>382</v>
      </c>
      <c r="D3" t="s">
        <v>382</v>
      </c>
      <c r="E3" t="s">
        <v>382</v>
      </c>
      <c r="F3" t="s">
        <v>382</v>
      </c>
      <c r="G3" t="s">
        <v>382</v>
      </c>
      <c r="H3" t="s">
        <v>382</v>
      </c>
    </row>
    <row r="4">
      <c r="A4" s="2" t="s">
        <v>382</v>
      </c>
      <c r="B4" s="2" t="s">
        <v>382</v>
      </c>
      <c r="C4" s="2" t="s">
        <v>383</v>
      </c>
      <c r="D4" s="2" t="s">
        <v>384</v>
      </c>
      <c r="E4" s="2" t="s">
        <v>385</v>
      </c>
      <c r="F4" s="2" t="s">
        <v>386</v>
      </c>
      <c r="G4" s="2" t="s">
        <v>387</v>
      </c>
      <c r="H4" s="2" t="s">
        <v>388</v>
      </c>
    </row>
    <row r="5">
      <c r="A5" s="5" t="s">
        <v>662</v>
      </c>
      <c r="B5" t="s">
        <v>397</v>
      </c>
      <c r="C5" t="s">
        <v>398</v>
      </c>
      <c r="D5" t="s">
        <v>399</v>
      </c>
      <c r="E5" t="s">
        <v>400</v>
      </c>
      <c r="F5" t="s">
        <v>401</v>
      </c>
      <c r="G5" t="s">
        <v>402</v>
      </c>
      <c r="H5" t="s">
        <v>403</v>
      </c>
    </row>
    <row r="6">
      <c r="A6" s="5" t="s">
        <v>662</v>
      </c>
      <c r="B6" t="s">
        <v>663</v>
      </c>
      <c r="C6" t="s">
        <v>400</v>
      </c>
      <c r="D6" t="s">
        <v>405</v>
      </c>
      <c r="E6" t="s">
        <v>406</v>
      </c>
      <c r="F6" t="s">
        <v>407</v>
      </c>
      <c r="G6" t="s">
        <v>408</v>
      </c>
      <c r="H6" t="s">
        <v>409</v>
      </c>
    </row>
    <row r="7">
      <c r="A7" s="5" t="s">
        <v>664</v>
      </c>
      <c r="B7" t="s">
        <v>665</v>
      </c>
      <c r="C7" t="s">
        <v>493</v>
      </c>
      <c r="D7" t="s">
        <v>666</v>
      </c>
      <c r="E7" t="s">
        <v>522</v>
      </c>
      <c r="F7" t="s">
        <v>667</v>
      </c>
      <c r="G7" t="s">
        <v>587</v>
      </c>
      <c r="H7" t="s">
        <v>538</v>
      </c>
    </row>
    <row r="8">
      <c r="A8" s="5" t="s">
        <v>664</v>
      </c>
      <c r="B8" t="s">
        <v>668</v>
      </c>
      <c r="C8" t="s">
        <v>517</v>
      </c>
      <c r="D8" t="s">
        <v>669</v>
      </c>
      <c r="E8" t="s">
        <v>492</v>
      </c>
      <c r="F8" t="s">
        <v>670</v>
      </c>
      <c r="G8" t="s">
        <v>496</v>
      </c>
      <c r="H8" t="s">
        <v>521</v>
      </c>
    </row>
    <row r="9">
      <c r="A9" s="5" t="s">
        <v>671</v>
      </c>
      <c r="B9" t="s">
        <v>672</v>
      </c>
      <c r="C9" t="s">
        <v>537</v>
      </c>
      <c r="D9" t="s">
        <v>673</v>
      </c>
      <c r="E9" t="s">
        <v>537</v>
      </c>
      <c r="F9" t="s">
        <v>674</v>
      </c>
      <c r="G9" t="s">
        <v>415</v>
      </c>
      <c r="H9" t="s">
        <v>558</v>
      </c>
    </row>
    <row r="10">
      <c r="A10" s="5" t="s">
        <v>671</v>
      </c>
      <c r="B10" t="s">
        <v>675</v>
      </c>
      <c r="C10" t="s">
        <v>506</v>
      </c>
      <c r="D10" t="s">
        <v>676</v>
      </c>
      <c r="E10" t="s">
        <v>567</v>
      </c>
      <c r="F10" t="s">
        <v>677</v>
      </c>
      <c r="G10" t="s">
        <v>516</v>
      </c>
      <c r="H10" t="s">
        <v>523</v>
      </c>
    </row>
    <row r="11">
      <c r="A11" s="5" t="s">
        <v>678</v>
      </c>
      <c r="B11" t="s">
        <v>679</v>
      </c>
      <c r="C11" t="s">
        <v>408</v>
      </c>
      <c r="D11" t="s">
        <v>680</v>
      </c>
      <c r="E11" t="s">
        <v>681</v>
      </c>
      <c r="F11" t="s">
        <v>682</v>
      </c>
      <c r="G11" t="s">
        <v>683</v>
      </c>
      <c r="H11" t="s">
        <v>508</v>
      </c>
    </row>
    <row r="12">
      <c r="A12" s="5" t="s">
        <v>678</v>
      </c>
      <c r="B12" t="s">
        <v>684</v>
      </c>
      <c r="C12" t="s">
        <v>685</v>
      </c>
      <c r="D12" t="s">
        <v>417</v>
      </c>
      <c r="E12" t="s">
        <v>547</v>
      </c>
      <c r="F12" t="s">
        <v>574</v>
      </c>
      <c r="G12" t="s">
        <v>512</v>
      </c>
      <c r="H12" t="s">
        <v>614</v>
      </c>
    </row>
    <row r="13">
      <c r="A13" s="5" t="s">
        <v>686</v>
      </c>
      <c r="B13" t="s">
        <v>687</v>
      </c>
      <c r="C13" t="s">
        <v>497</v>
      </c>
      <c r="D13" t="s">
        <v>688</v>
      </c>
      <c r="E13" t="s">
        <v>505</v>
      </c>
      <c r="F13" t="s">
        <v>689</v>
      </c>
      <c r="G13" t="s">
        <v>512</v>
      </c>
      <c r="H13" t="s">
        <v>538</v>
      </c>
    </row>
    <row r="14">
      <c r="A14" s="5" t="s">
        <v>686</v>
      </c>
      <c r="B14" t="s">
        <v>690</v>
      </c>
      <c r="C14" t="s">
        <v>576</v>
      </c>
      <c r="D14" t="s">
        <v>691</v>
      </c>
      <c r="E14" t="s">
        <v>520</v>
      </c>
      <c r="F14" t="s">
        <v>692</v>
      </c>
      <c r="G14" t="s">
        <v>693</v>
      </c>
      <c r="H14" t="s">
        <v>694</v>
      </c>
    </row>
    <row r="15">
      <c r="A15" s="5" t="s">
        <v>686</v>
      </c>
      <c r="B15" t="s">
        <v>695</v>
      </c>
      <c r="C15" t="s">
        <v>496</v>
      </c>
      <c r="D15" t="s">
        <v>696</v>
      </c>
      <c r="E15" t="s">
        <v>575</v>
      </c>
      <c r="F15" t="s">
        <v>636</v>
      </c>
      <c r="G15" t="s">
        <v>493</v>
      </c>
      <c r="H15" t="s">
        <v>594</v>
      </c>
    </row>
    <row r="16">
      <c r="A16" s="5" t="s">
        <v>686</v>
      </c>
      <c r="B16" t="s">
        <v>697</v>
      </c>
      <c r="C16" t="s">
        <v>506</v>
      </c>
      <c r="D16" t="s">
        <v>698</v>
      </c>
      <c r="E16" t="s">
        <v>603</v>
      </c>
      <c r="F16" t="s">
        <v>699</v>
      </c>
      <c r="G16" t="s">
        <v>395</v>
      </c>
      <c r="H16" t="s">
        <v>532</v>
      </c>
    </row>
    <row r="17">
      <c r="A17" s="5" t="s">
        <v>700</v>
      </c>
      <c r="B17" t="s">
        <v>701</v>
      </c>
      <c r="C17" t="s">
        <v>491</v>
      </c>
      <c r="D17" t="s">
        <v>702</v>
      </c>
      <c r="E17" t="s">
        <v>393</v>
      </c>
      <c r="F17" t="s">
        <v>703</v>
      </c>
      <c r="G17" t="s">
        <v>589</v>
      </c>
      <c r="H17" t="s">
        <v>607</v>
      </c>
    </row>
    <row r="18">
      <c r="A18" s="5" t="s">
        <v>700</v>
      </c>
      <c r="B18" t="s">
        <v>704</v>
      </c>
      <c r="C18" t="s">
        <v>575</v>
      </c>
      <c r="D18" t="s">
        <v>705</v>
      </c>
      <c r="E18" t="s">
        <v>567</v>
      </c>
      <c r="F18" t="s">
        <v>682</v>
      </c>
      <c r="G18" t="s">
        <v>685</v>
      </c>
      <c r="H18" t="s">
        <v>559</v>
      </c>
    </row>
    <row r="19">
      <c r="A19" s="5" t="s">
        <v>706</v>
      </c>
      <c r="B19" t="s">
        <v>707</v>
      </c>
      <c r="C19" t="s">
        <v>491</v>
      </c>
      <c r="D19" t="s">
        <v>708</v>
      </c>
      <c r="E19" t="s">
        <v>522</v>
      </c>
      <c r="F19" t="s">
        <v>709</v>
      </c>
      <c r="G19" t="s">
        <v>685</v>
      </c>
      <c r="H19" t="s">
        <v>710</v>
      </c>
    </row>
    <row r="20">
      <c r="A20" s="5" t="s">
        <v>706</v>
      </c>
      <c r="B20" t="s">
        <v>711</v>
      </c>
      <c r="C20" t="s">
        <v>411</v>
      </c>
      <c r="D20" t="s">
        <v>712</v>
      </c>
      <c r="E20" t="s">
        <v>534</v>
      </c>
      <c r="F20" t="s">
        <v>593</v>
      </c>
      <c r="G20" t="s">
        <v>713</v>
      </c>
      <c r="H20" t="s">
        <v>699</v>
      </c>
    </row>
    <row r="21">
      <c r="A21" s="5" t="s">
        <v>714</v>
      </c>
      <c r="B21" t="s">
        <v>715</v>
      </c>
      <c r="C21" t="s">
        <v>558</v>
      </c>
      <c r="D21" t="s">
        <v>716</v>
      </c>
      <c r="E21" t="s">
        <v>494</v>
      </c>
      <c r="F21" t="s">
        <v>717</v>
      </c>
      <c r="G21" t="s">
        <v>681</v>
      </c>
      <c r="H21" t="s">
        <v>509</v>
      </c>
    </row>
    <row r="22">
      <c r="A22" s="5" t="s">
        <v>714</v>
      </c>
      <c r="B22" t="s">
        <v>718</v>
      </c>
      <c r="C22" t="s">
        <v>492</v>
      </c>
      <c r="D22" t="s">
        <v>719</v>
      </c>
      <c r="E22" t="s">
        <v>491</v>
      </c>
      <c r="F22" t="s">
        <v>720</v>
      </c>
      <c r="G22" t="s">
        <v>512</v>
      </c>
      <c r="H22" t="s">
        <v>559</v>
      </c>
    </row>
    <row r="23">
      <c r="A23" s="5" t="s">
        <v>721</v>
      </c>
      <c r="B23" t="s">
        <v>722</v>
      </c>
      <c r="C23" t="s">
        <v>575</v>
      </c>
      <c r="D23" t="s">
        <v>723</v>
      </c>
      <c r="E23" t="s">
        <v>567</v>
      </c>
      <c r="F23" t="s">
        <v>682</v>
      </c>
      <c r="G23" t="s">
        <v>685</v>
      </c>
      <c r="H23" t="s">
        <v>559</v>
      </c>
    </row>
    <row r="24">
      <c r="A24" s="5" t="s">
        <v>721</v>
      </c>
      <c r="B24" t="s">
        <v>724</v>
      </c>
      <c r="C24" t="s">
        <v>537</v>
      </c>
      <c r="D24" t="s">
        <v>574</v>
      </c>
      <c r="E24" t="s">
        <v>595</v>
      </c>
      <c r="F24" t="s">
        <v>556</v>
      </c>
      <c r="G24" t="s">
        <v>536</v>
      </c>
      <c r="H24" t="s">
        <v>540</v>
      </c>
    </row>
    <row r="25">
      <c r="A25" s="5" t="s">
        <v>725</v>
      </c>
      <c r="B25" t="s">
        <v>726</v>
      </c>
      <c r="C25" t="s">
        <v>534</v>
      </c>
      <c r="D25" t="s">
        <v>727</v>
      </c>
      <c r="E25" t="s">
        <v>536</v>
      </c>
      <c r="F25" t="s">
        <v>728</v>
      </c>
      <c r="G25" t="s">
        <v>729</v>
      </c>
      <c r="H25" t="s">
        <v>496</v>
      </c>
    </row>
    <row r="26">
      <c r="A26" s="5" t="s">
        <v>725</v>
      </c>
      <c r="B26" t="s">
        <v>730</v>
      </c>
      <c r="C26" t="s">
        <v>568</v>
      </c>
      <c r="D26" t="s">
        <v>731</v>
      </c>
      <c r="E26" t="s">
        <v>532</v>
      </c>
      <c r="F26" t="s">
        <v>732</v>
      </c>
      <c r="G26" t="s">
        <v>541</v>
      </c>
      <c r="H26" t="s">
        <v>403</v>
      </c>
    </row>
    <row r="27">
      <c r="A27" s="5" t="s">
        <v>733</v>
      </c>
      <c r="B27" t="s">
        <v>734</v>
      </c>
      <c r="C27" t="s">
        <v>393</v>
      </c>
      <c r="D27" t="s">
        <v>735</v>
      </c>
      <c r="E27" t="s">
        <v>492</v>
      </c>
      <c r="F27" t="s">
        <v>736</v>
      </c>
      <c r="G27" t="s">
        <v>603</v>
      </c>
      <c r="H27" t="s">
        <v>614</v>
      </c>
    </row>
    <row r="28">
      <c r="A28" s="5" t="s">
        <v>733</v>
      </c>
      <c r="B28" t="s">
        <v>737</v>
      </c>
      <c r="C28" t="s">
        <v>398</v>
      </c>
      <c r="D28" t="s">
        <v>738</v>
      </c>
      <c r="E28" t="s">
        <v>537</v>
      </c>
      <c r="F28" t="s">
        <v>739</v>
      </c>
      <c r="G28" t="s">
        <v>740</v>
      </c>
      <c r="H28" t="s">
        <v>393</v>
      </c>
    </row>
    <row r="29">
      <c r="A29" s="5" t="s">
        <v>733</v>
      </c>
      <c r="B29" t="s">
        <v>741</v>
      </c>
      <c r="C29" t="s">
        <v>398</v>
      </c>
      <c r="D29" t="s">
        <v>742</v>
      </c>
      <c r="E29" t="s">
        <v>416</v>
      </c>
      <c r="F29" t="s">
        <v>743</v>
      </c>
      <c r="G29" t="s">
        <v>544</v>
      </c>
      <c r="H29" t="s">
        <v>548</v>
      </c>
    </row>
    <row r="30">
      <c r="A30" s="5" t="s">
        <v>744</v>
      </c>
      <c r="B30" t="s">
        <v>745</v>
      </c>
      <c r="C30" t="s">
        <v>495</v>
      </c>
      <c r="D30" t="s">
        <v>746</v>
      </c>
      <c r="E30" t="s">
        <v>521</v>
      </c>
      <c r="F30" t="s">
        <v>747</v>
      </c>
      <c r="G30" t="s">
        <v>683</v>
      </c>
      <c r="H30" t="s">
        <v>674</v>
      </c>
    </row>
    <row r="31">
      <c r="A31" s="5" t="s">
        <v>744</v>
      </c>
      <c r="B31" t="s">
        <v>748</v>
      </c>
      <c r="C31" t="s">
        <v>576</v>
      </c>
      <c r="D31" t="s">
        <v>749</v>
      </c>
      <c r="E31" t="s">
        <v>567</v>
      </c>
      <c r="F31" t="s">
        <v>612</v>
      </c>
      <c r="G31" t="s">
        <v>713</v>
      </c>
      <c r="H31" t="s">
        <v>710</v>
      </c>
    </row>
    <row r="32">
      <c r="A32" s="5" t="s">
        <v>744</v>
      </c>
      <c r="B32" t="s">
        <v>750</v>
      </c>
      <c r="C32" t="s">
        <v>497</v>
      </c>
      <c r="D32" t="s">
        <v>751</v>
      </c>
      <c r="E32" t="s">
        <v>522</v>
      </c>
      <c r="F32" t="s">
        <v>703</v>
      </c>
      <c r="G32" t="s">
        <v>713</v>
      </c>
      <c r="H32" t="s">
        <v>593</v>
      </c>
    </row>
    <row r="33">
      <c r="A33" s="5" t="s">
        <v>752</v>
      </c>
      <c r="B33" t="s">
        <v>753</v>
      </c>
      <c r="C33" t="s">
        <v>522</v>
      </c>
      <c r="D33" t="s">
        <v>754</v>
      </c>
      <c r="E33" t="s">
        <v>521</v>
      </c>
      <c r="F33" t="s">
        <v>755</v>
      </c>
      <c r="G33" t="s">
        <v>685</v>
      </c>
      <c r="H33" t="s">
        <v>415</v>
      </c>
    </row>
    <row r="34">
      <c r="A34" s="5" t="s">
        <v>752</v>
      </c>
      <c r="B34" t="s">
        <v>756</v>
      </c>
      <c r="C34" t="s">
        <v>506</v>
      </c>
      <c r="D34" t="s">
        <v>757</v>
      </c>
      <c r="E34" t="s">
        <v>496</v>
      </c>
      <c r="F34" t="s">
        <v>758</v>
      </c>
      <c r="G34" t="s">
        <v>536</v>
      </c>
      <c r="H34" t="s">
        <v>494</v>
      </c>
    </row>
    <row r="35">
      <c r="A35" s="5" t="s">
        <v>661</v>
      </c>
      <c r="B35" t="s">
        <v>661</v>
      </c>
      <c r="C35" t="s">
        <v>391</v>
      </c>
      <c r="D35" t="s">
        <v>392</v>
      </c>
      <c r="E35" t="s">
        <v>393</v>
      </c>
      <c r="F35" t="s">
        <v>394</v>
      </c>
      <c r="G35" t="s">
        <v>395</v>
      </c>
      <c r="H35" t="s">
        <v>396</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651</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H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186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13997</v>
      </c>
      <c r="C5" t="s">
        <v>951</v>
      </c>
      <c r="D5" t="s">
        <v>626</v>
      </c>
      <c r="E5" t="s">
        <v>569</v>
      </c>
      <c r="F5" t="s">
        <v>875</v>
      </c>
      <c r="G5" t="s">
        <v>712</v>
      </c>
      <c r="H5" t="s">
        <v>951</v>
      </c>
      <c r="I5" t="s">
        <v>689</v>
      </c>
      <c r="J5" t="s">
        <v>875</v>
      </c>
      <c r="K5" t="s">
        <v>910</v>
      </c>
      <c r="L5" t="s">
        <v>627</v>
      </c>
      <c r="M5" t="s">
        <v>1197</v>
      </c>
      <c r="N5" t="s">
        <v>926</v>
      </c>
      <c r="O5" t="s">
        <v>407</v>
      </c>
      <c r="P5" t="s">
        <v>626</v>
      </c>
      <c r="Q5" t="s">
        <v>703</v>
      </c>
      <c r="R5" t="s">
        <v>636</v>
      </c>
      <c r="S5" t="s">
        <v>562</v>
      </c>
      <c r="T5" t="s">
        <v>677</v>
      </c>
      <c r="U5" t="s">
        <v>819</v>
      </c>
      <c r="V5" t="s">
        <v>1006</v>
      </c>
      <c r="W5" t="s">
        <v>866</v>
      </c>
      <c r="X5" t="s">
        <v>677</v>
      </c>
      <c r="Y5" t="s">
        <v>569</v>
      </c>
      <c r="Z5" t="s">
        <v>677</v>
      </c>
    </row>
    <row r="6">
      <c r="A6" s="5" t="s">
        <v>382</v>
      </c>
      <c r="B6" t="s">
        <v>13998</v>
      </c>
      <c r="C6" t="s">
        <v>746</v>
      </c>
      <c r="D6" t="s">
        <v>641</v>
      </c>
      <c r="E6" t="s">
        <v>412</v>
      </c>
      <c r="F6" t="s">
        <v>916</v>
      </c>
      <c r="G6" t="s">
        <v>550</v>
      </c>
      <c r="H6" t="s">
        <v>917</v>
      </c>
      <c r="I6" t="s">
        <v>890</v>
      </c>
      <c r="J6" t="s">
        <v>641</v>
      </c>
      <c r="K6" t="s">
        <v>412</v>
      </c>
      <c r="L6" t="s">
        <v>802</v>
      </c>
      <c r="M6" t="s">
        <v>786</v>
      </c>
      <c r="N6" t="s">
        <v>399</v>
      </c>
      <c r="O6" t="s">
        <v>784</v>
      </c>
      <c r="P6" t="s">
        <v>717</v>
      </c>
      <c r="Q6" t="s">
        <v>939</v>
      </c>
      <c r="R6" t="s">
        <v>1006</v>
      </c>
      <c r="S6" t="s">
        <v>550</v>
      </c>
      <c r="T6" t="s">
        <v>412</v>
      </c>
      <c r="U6" t="s">
        <v>909</v>
      </c>
      <c r="V6" t="s">
        <v>746</v>
      </c>
      <c r="W6" t="s">
        <v>958</v>
      </c>
      <c r="X6" t="s">
        <v>909</v>
      </c>
      <c r="Y6" t="s">
        <v>828</v>
      </c>
      <c r="Z6" t="s">
        <v>931</v>
      </c>
    </row>
    <row r="7">
      <c r="A7" s="5" t="s">
        <v>382</v>
      </c>
      <c r="B7" t="s">
        <v>13999</v>
      </c>
      <c r="C7" t="s">
        <v>1012</v>
      </c>
      <c r="D7" t="s">
        <v>920</v>
      </c>
      <c r="E7" t="s">
        <v>920</v>
      </c>
      <c r="F7" t="s">
        <v>969</v>
      </c>
      <c r="G7" t="s">
        <v>1097</v>
      </c>
      <c r="H7" t="s">
        <v>859</v>
      </c>
      <c r="I7" t="s">
        <v>917</v>
      </c>
      <c r="J7" t="s">
        <v>804</v>
      </c>
      <c r="K7" t="s">
        <v>407</v>
      </c>
      <c r="L7" t="s">
        <v>1077</v>
      </c>
      <c r="M7" t="s">
        <v>838</v>
      </c>
      <c r="N7" t="s">
        <v>550</v>
      </c>
      <c r="O7" t="s">
        <v>930</v>
      </c>
      <c r="P7" t="s">
        <v>755</v>
      </c>
      <c r="Q7" t="s">
        <v>790</v>
      </c>
      <c r="R7" t="s">
        <v>583</v>
      </c>
      <c r="S7" t="s">
        <v>784</v>
      </c>
      <c r="T7" t="s">
        <v>1042</v>
      </c>
      <c r="U7" t="s">
        <v>688</v>
      </c>
      <c r="V7" t="s">
        <v>928</v>
      </c>
      <c r="W7" t="s">
        <v>941</v>
      </c>
      <c r="X7" t="s">
        <v>804</v>
      </c>
      <c r="Y7" t="s">
        <v>931</v>
      </c>
      <c r="Z7" t="s">
        <v>920</v>
      </c>
    </row>
    <row r="8">
      <c r="A8" s="5" t="s">
        <v>382</v>
      </c>
      <c r="B8" t="s">
        <v>14000</v>
      </c>
      <c r="C8" t="s">
        <v>827</v>
      </c>
      <c r="D8" t="s">
        <v>584</v>
      </c>
      <c r="E8" t="s">
        <v>863</v>
      </c>
      <c r="F8" t="s">
        <v>507</v>
      </c>
      <c r="G8" t="s">
        <v>636</v>
      </c>
      <c r="H8" t="s">
        <v>519</v>
      </c>
      <c r="I8" t="s">
        <v>604</v>
      </c>
      <c r="J8" t="s">
        <v>509</v>
      </c>
      <c r="K8" t="s">
        <v>720</v>
      </c>
      <c r="L8" t="s">
        <v>791</v>
      </c>
      <c r="M8" t="s">
        <v>636</v>
      </c>
      <c r="N8" t="s">
        <v>561</v>
      </c>
      <c r="O8" t="s">
        <v>712</v>
      </c>
      <c r="P8" t="s">
        <v>807</v>
      </c>
      <c r="Q8" t="s">
        <v>396</v>
      </c>
      <c r="R8" t="s">
        <v>406</v>
      </c>
      <c r="S8" t="s">
        <v>519</v>
      </c>
      <c r="T8" t="s">
        <v>510</v>
      </c>
      <c r="U8" t="s">
        <v>584</v>
      </c>
      <c r="V8" t="s">
        <v>574</v>
      </c>
      <c r="W8" t="s">
        <v>625</v>
      </c>
      <c r="X8" t="s">
        <v>592</v>
      </c>
      <c r="Y8" t="s">
        <v>570</v>
      </c>
      <c r="Z8" t="s">
        <v>846</v>
      </c>
    </row>
    <row r="9">
      <c r="A9" s="5" t="s">
        <v>382</v>
      </c>
      <c r="B9" t="s">
        <v>14001</v>
      </c>
      <c r="C9" t="s">
        <v>931</v>
      </c>
      <c r="D9" t="s">
        <v>820</v>
      </c>
      <c r="E9" t="s">
        <v>688</v>
      </c>
      <c r="F9" t="s">
        <v>953</v>
      </c>
      <c r="G9" t="s">
        <v>742</v>
      </c>
      <c r="H9" t="s">
        <v>786</v>
      </c>
      <c r="I9" t="s">
        <v>688</v>
      </c>
      <c r="J9" t="s">
        <v>789</v>
      </c>
      <c r="K9" t="s">
        <v>412</v>
      </c>
      <c r="L9" t="s">
        <v>789</v>
      </c>
      <c r="M9" t="s">
        <v>1051</v>
      </c>
      <c r="N9" t="s">
        <v>731</v>
      </c>
      <c r="O9" t="s">
        <v>820</v>
      </c>
      <c r="P9" t="s">
        <v>947</v>
      </c>
      <c r="Q9" t="s">
        <v>562</v>
      </c>
      <c r="R9" t="s">
        <v>673</v>
      </c>
      <c r="S9" t="s">
        <v>802</v>
      </c>
      <c r="T9" t="s">
        <v>422</v>
      </c>
      <c r="U9" t="s">
        <v>688</v>
      </c>
      <c r="V9" t="s">
        <v>977</v>
      </c>
      <c r="W9" t="s">
        <v>977</v>
      </c>
      <c r="X9" t="s">
        <v>422</v>
      </c>
      <c r="Y9" t="s">
        <v>960</v>
      </c>
      <c r="Z9" t="s">
        <v>926</v>
      </c>
    </row>
    <row r="10">
      <c r="A10" s="5" t="s">
        <v>382</v>
      </c>
      <c r="B10" t="s">
        <v>14003</v>
      </c>
      <c r="C10" t="s">
        <v>1110</v>
      </c>
      <c r="D10" t="s">
        <v>854</v>
      </c>
      <c r="E10" t="s">
        <v>1112</v>
      </c>
      <c r="F10" t="s">
        <v>864</v>
      </c>
      <c r="G10" t="s">
        <v>905</v>
      </c>
      <c r="H10" t="s">
        <v>1018</v>
      </c>
      <c r="I10" t="s">
        <v>894</v>
      </c>
      <c r="J10" t="s">
        <v>579</v>
      </c>
      <c r="K10" t="s">
        <v>392</v>
      </c>
      <c r="L10" t="s">
        <v>887</v>
      </c>
      <c r="M10" t="s">
        <v>931</v>
      </c>
      <c r="N10" t="s">
        <v>727</v>
      </c>
      <c r="O10" t="s">
        <v>825</v>
      </c>
      <c r="P10" t="s">
        <v>1051</v>
      </c>
      <c r="Q10" t="s">
        <v>947</v>
      </c>
      <c r="R10" t="s">
        <v>1006</v>
      </c>
      <c r="S10" t="s">
        <v>1005</v>
      </c>
      <c r="T10" t="s">
        <v>531</v>
      </c>
      <c r="U10" t="s">
        <v>928</v>
      </c>
      <c r="V10" t="s">
        <v>837</v>
      </c>
      <c r="W10" t="s">
        <v>597</v>
      </c>
      <c r="X10" t="s">
        <v>554</v>
      </c>
      <c r="Y10" t="s">
        <v>873</v>
      </c>
      <c r="Z10" t="s">
        <v>862</v>
      </c>
    </row>
    <row r="11">
      <c r="A11" s="5" t="s">
        <v>382</v>
      </c>
      <c r="B11" t="s">
        <v>14004</v>
      </c>
      <c r="C11" t="s">
        <v>557</v>
      </c>
      <c r="D11" t="s">
        <v>557</v>
      </c>
      <c r="E11" t="s">
        <v>614</v>
      </c>
      <c r="F11" t="s">
        <v>710</v>
      </c>
      <c r="G11" t="s">
        <v>559</v>
      </c>
      <c r="H11" t="s">
        <v>674</v>
      </c>
      <c r="I11" t="s">
        <v>406</v>
      </c>
      <c r="J11" t="s">
        <v>593</v>
      </c>
      <c r="K11" t="s">
        <v>519</v>
      </c>
      <c r="L11" t="s">
        <v>519</v>
      </c>
      <c r="M11" t="s">
        <v>508</v>
      </c>
      <c r="N11" t="s">
        <v>689</v>
      </c>
      <c r="O11" t="s">
        <v>791</v>
      </c>
      <c r="P11" t="s">
        <v>613</v>
      </c>
      <c r="Q11" t="s">
        <v>710</v>
      </c>
      <c r="R11" t="s">
        <v>607</v>
      </c>
      <c r="S11" t="s">
        <v>607</v>
      </c>
      <c r="T11" t="s">
        <v>558</v>
      </c>
      <c r="U11" t="s">
        <v>419</v>
      </c>
      <c r="V11" t="s">
        <v>605</v>
      </c>
      <c r="W11" t="s">
        <v>728</v>
      </c>
      <c r="X11" t="s">
        <v>396</v>
      </c>
      <c r="Y11" t="s">
        <v>406</v>
      </c>
      <c r="Z11" t="s">
        <v>588</v>
      </c>
    </row>
    <row r="12">
      <c r="A12" s="5" t="s">
        <v>382</v>
      </c>
      <c r="B12" t="s">
        <v>14005</v>
      </c>
      <c r="C12" t="s">
        <v>412</v>
      </c>
      <c r="D12" t="s">
        <v>828</v>
      </c>
      <c r="E12" t="s">
        <v>785</v>
      </c>
      <c r="F12" t="s">
        <v>917</v>
      </c>
      <c r="G12" t="s">
        <v>1012</v>
      </c>
      <c r="H12" t="s">
        <v>890</v>
      </c>
      <c r="I12" t="s">
        <v>911</v>
      </c>
      <c r="J12" t="s">
        <v>392</v>
      </c>
      <c r="K12" t="s">
        <v>880</v>
      </c>
      <c r="L12" t="s">
        <v>890</v>
      </c>
      <c r="M12" t="s">
        <v>906</v>
      </c>
      <c r="N12" t="s">
        <v>858</v>
      </c>
      <c r="O12" t="s">
        <v>412</v>
      </c>
      <c r="P12" t="s">
        <v>874</v>
      </c>
      <c r="Q12" t="s">
        <v>960</v>
      </c>
      <c r="R12" t="s">
        <v>910</v>
      </c>
      <c r="S12" t="s">
        <v>1127</v>
      </c>
      <c r="T12" t="s">
        <v>785</v>
      </c>
      <c r="U12" t="s">
        <v>931</v>
      </c>
      <c r="V12" t="s">
        <v>550</v>
      </c>
      <c r="W12" t="s">
        <v>1012</v>
      </c>
      <c r="X12" t="s">
        <v>784</v>
      </c>
      <c r="Y12" t="s">
        <v>958</v>
      </c>
      <c r="Z12" t="s">
        <v>958</v>
      </c>
    </row>
    <row r="14">
      <c r="A14" t="s">
        <v>427</v>
      </c>
    </row>
    <row r="15">
      <c r="A15" t="s">
        <v>771</v>
      </c>
    </row>
    <row r="16">
      <c r="A16" t="s">
        <v>434</v>
      </c>
    </row>
    <row r="17">
      <c r="A17" t="s">
        <v>435</v>
      </c>
    </row>
    <row r="18">
      <c r="A18" t="s">
        <v>651</v>
      </c>
    </row>
    <row r="19">
      <c r="A19" t="s">
        <v>382</v>
      </c>
    </row>
    <row r="20">
      <c r="A20" t="s">
        <v>438</v>
      </c>
    </row>
    <row r="21">
      <c r="A21" t="s">
        <v>14006</v>
      </c>
    </row>
    <row r="22">
      <c r="A22" t="s">
        <v>14007</v>
      </c>
    </row>
    <row r="23">
      <c r="A23" t="s">
        <v>14008</v>
      </c>
    </row>
    <row r="24">
      <c r="A24" t="s">
        <v>14009</v>
      </c>
    </row>
    <row r="25">
      <c r="A25" t="s">
        <v>14010</v>
      </c>
    </row>
    <row r="26">
      <c r="A26" t="s">
        <v>14011</v>
      </c>
    </row>
    <row r="27">
      <c r="A27" t="s">
        <v>14012</v>
      </c>
    </row>
    <row r="28">
      <c r="A28" t="s">
        <v>14013</v>
      </c>
    </row>
  </sheetData>
  <mergeCells count="1">
    <mergeCell ref="A3:Z3"/>
  </mergeCells>
  <pageMargins left="0.7" right="0.7" top="0.75" bottom="0.75" header="0.3" footer="0.3"/>
  <pageSetup paperSize="9" orientation="portrait" horizontalDpi="300" verticalDpi="300" r:id="rId2"/>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188</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1072</v>
      </c>
      <c r="D5" t="s">
        <v>815</v>
      </c>
      <c r="E5" t="s">
        <v>1006</v>
      </c>
      <c r="F5" t="s">
        <v>947</v>
      </c>
      <c r="G5" t="s">
        <v>922</v>
      </c>
      <c r="H5" t="s">
        <v>925</v>
      </c>
      <c r="I5" t="s">
        <v>866</v>
      </c>
      <c r="J5" t="s">
        <v>518</v>
      </c>
      <c r="K5" t="s">
        <v>583</v>
      </c>
      <c r="L5" t="s">
        <v>670</v>
      </c>
      <c r="M5" t="s">
        <v>511</v>
      </c>
      <c r="N5" t="s">
        <v>736</v>
      </c>
      <c r="O5" t="s">
        <v>720</v>
      </c>
      <c r="P5" t="s">
        <v>732</v>
      </c>
      <c r="Q5" t="s">
        <v>636</v>
      </c>
      <c r="R5" t="s">
        <v>409</v>
      </c>
      <c r="S5" t="s">
        <v>562</v>
      </c>
      <c r="T5" t="s">
        <v>677</v>
      </c>
      <c r="U5" t="s">
        <v>813</v>
      </c>
      <c r="V5" t="s">
        <v>1006</v>
      </c>
      <c r="W5" t="s">
        <v>866</v>
      </c>
      <c r="X5" t="s">
        <v>951</v>
      </c>
      <c r="Y5" t="s">
        <v>626</v>
      </c>
      <c r="Z5" t="s">
        <v>976</v>
      </c>
    </row>
    <row r="6">
      <c r="A6" s="5" t="s">
        <v>382</v>
      </c>
      <c r="B6" t="s">
        <v>13998</v>
      </c>
      <c r="C6" t="s">
        <v>878</v>
      </c>
      <c r="D6" t="s">
        <v>528</v>
      </c>
      <c r="E6" t="s">
        <v>417</v>
      </c>
      <c r="F6" t="s">
        <v>526</v>
      </c>
      <c r="G6" t="s">
        <v>676</v>
      </c>
      <c r="H6" t="s">
        <v>499</v>
      </c>
      <c r="I6" t="s">
        <v>917</v>
      </c>
      <c r="J6" t="s">
        <v>550</v>
      </c>
      <c r="K6" t="s">
        <v>1131</v>
      </c>
      <c r="L6" t="s">
        <v>938</v>
      </c>
      <c r="M6" t="s">
        <v>932</v>
      </c>
      <c r="N6" t="s">
        <v>1105</v>
      </c>
      <c r="O6" t="s">
        <v>1105</v>
      </c>
      <c r="P6" t="s">
        <v>926</v>
      </c>
      <c r="Q6" t="s">
        <v>960</v>
      </c>
      <c r="R6" t="s">
        <v>1131</v>
      </c>
      <c r="S6" t="s">
        <v>551</v>
      </c>
      <c r="T6" t="s">
        <v>412</v>
      </c>
      <c r="U6" t="s">
        <v>909</v>
      </c>
      <c r="V6" t="s">
        <v>746</v>
      </c>
      <c r="W6" t="s">
        <v>958</v>
      </c>
      <c r="X6" t="s">
        <v>1012</v>
      </c>
      <c r="Y6" t="s">
        <v>931</v>
      </c>
      <c r="Z6" t="s">
        <v>784</v>
      </c>
    </row>
    <row r="7">
      <c r="A7" s="5" t="s">
        <v>382</v>
      </c>
      <c r="B7" t="s">
        <v>13999</v>
      </c>
      <c r="C7" t="s">
        <v>858</v>
      </c>
      <c r="D7" t="s">
        <v>412</v>
      </c>
      <c r="E7" t="s">
        <v>1012</v>
      </c>
      <c r="F7" t="s">
        <v>872</v>
      </c>
      <c r="G7" t="s">
        <v>735</v>
      </c>
      <c r="H7" t="s">
        <v>498</v>
      </c>
      <c r="I7" t="s">
        <v>551</v>
      </c>
      <c r="J7" t="s">
        <v>1127</v>
      </c>
      <c r="K7" t="s">
        <v>950</v>
      </c>
      <c r="L7" t="s">
        <v>1104</v>
      </c>
      <c r="M7" t="s">
        <v>1197</v>
      </c>
      <c r="N7" t="s">
        <v>890</v>
      </c>
      <c r="O7" t="s">
        <v>888</v>
      </c>
      <c r="P7" t="s">
        <v>977</v>
      </c>
      <c r="Q7" t="s">
        <v>688</v>
      </c>
      <c r="R7" t="s">
        <v>573</v>
      </c>
      <c r="S7" t="s">
        <v>784</v>
      </c>
      <c r="T7" t="s">
        <v>1102</v>
      </c>
      <c r="U7" t="s">
        <v>1042</v>
      </c>
      <c r="V7" t="s">
        <v>803</v>
      </c>
      <c r="W7" t="s">
        <v>503</v>
      </c>
      <c r="X7" t="s">
        <v>880</v>
      </c>
      <c r="Y7" t="s">
        <v>930</v>
      </c>
      <c r="Z7" t="s">
        <v>931</v>
      </c>
    </row>
    <row r="8">
      <c r="A8" s="5" t="s">
        <v>382</v>
      </c>
      <c r="B8" t="s">
        <v>14000</v>
      </c>
      <c r="C8" t="s">
        <v>813</v>
      </c>
      <c r="D8" t="s">
        <v>692</v>
      </c>
      <c r="E8" t="s">
        <v>791</v>
      </c>
      <c r="F8" t="s">
        <v>951</v>
      </c>
      <c r="G8" t="s">
        <v>951</v>
      </c>
      <c r="H8" t="s">
        <v>628</v>
      </c>
      <c r="I8" t="s">
        <v>507</v>
      </c>
      <c r="J8" t="s">
        <v>507</v>
      </c>
      <c r="K8" t="s">
        <v>559</v>
      </c>
      <c r="L8" t="s">
        <v>593</v>
      </c>
      <c r="M8" t="s">
        <v>415</v>
      </c>
      <c r="N8" t="s">
        <v>570</v>
      </c>
      <c r="O8" t="s">
        <v>540</v>
      </c>
      <c r="P8" t="s">
        <v>572</v>
      </c>
      <c r="Q8" t="s">
        <v>739</v>
      </c>
      <c r="R8" t="s">
        <v>415</v>
      </c>
      <c r="S8" t="s">
        <v>583</v>
      </c>
      <c r="T8" t="s">
        <v>743</v>
      </c>
      <c r="U8" t="s">
        <v>401</v>
      </c>
      <c r="V8" t="s">
        <v>732</v>
      </c>
      <c r="W8" t="s">
        <v>574</v>
      </c>
      <c r="X8" t="s">
        <v>583</v>
      </c>
      <c r="Y8" t="s">
        <v>699</v>
      </c>
      <c r="Z8" t="s">
        <v>604</v>
      </c>
    </row>
    <row r="9">
      <c r="A9" s="5" t="s">
        <v>382</v>
      </c>
      <c r="B9" t="s">
        <v>14001</v>
      </c>
      <c r="C9" t="s">
        <v>1097</v>
      </c>
      <c r="D9" t="s">
        <v>499</v>
      </c>
      <c r="E9" t="s">
        <v>719</v>
      </c>
      <c r="F9" t="s">
        <v>392</v>
      </c>
      <c r="G9" t="s">
        <v>949</v>
      </c>
      <c r="H9" t="s">
        <v>858</v>
      </c>
      <c r="I9" t="s">
        <v>880</v>
      </c>
      <c r="J9" t="s">
        <v>680</v>
      </c>
      <c r="K9" t="s">
        <v>875</v>
      </c>
      <c r="L9" t="s">
        <v>677</v>
      </c>
      <c r="M9" t="s">
        <v>562</v>
      </c>
      <c r="N9" t="s">
        <v>1104</v>
      </c>
      <c r="O9" t="s">
        <v>925</v>
      </c>
      <c r="P9" t="s">
        <v>838</v>
      </c>
      <c r="Q9" t="s">
        <v>755</v>
      </c>
      <c r="R9" t="s">
        <v>758</v>
      </c>
      <c r="S9" t="s">
        <v>784</v>
      </c>
      <c r="T9" t="s">
        <v>920</v>
      </c>
      <c r="U9" t="s">
        <v>1102</v>
      </c>
      <c r="V9" t="s">
        <v>786</v>
      </c>
      <c r="W9" t="s">
        <v>786</v>
      </c>
      <c r="X9" t="s">
        <v>977</v>
      </c>
      <c r="Y9" t="s">
        <v>926</v>
      </c>
      <c r="Z9" t="s">
        <v>820</v>
      </c>
    </row>
    <row r="10">
      <c r="A10" s="5" t="s">
        <v>382</v>
      </c>
      <c r="B10" t="s">
        <v>14003</v>
      </c>
      <c r="C10" t="s">
        <v>1020</v>
      </c>
      <c r="D10" t="s">
        <v>1045</v>
      </c>
      <c r="E10" t="s">
        <v>830</v>
      </c>
      <c r="F10" t="s">
        <v>972</v>
      </c>
      <c r="G10" t="s">
        <v>959</v>
      </c>
      <c r="H10" t="s">
        <v>757</v>
      </c>
      <c r="I10" t="s">
        <v>788</v>
      </c>
      <c r="J10" t="s">
        <v>894</v>
      </c>
      <c r="K10" t="s">
        <v>639</v>
      </c>
      <c r="L10" t="s">
        <v>746</v>
      </c>
      <c r="M10" t="s">
        <v>399</v>
      </c>
      <c r="N10" t="s">
        <v>531</v>
      </c>
      <c r="O10" t="s">
        <v>716</v>
      </c>
      <c r="P10" t="s">
        <v>865</v>
      </c>
      <c r="Q10" t="s">
        <v>705</v>
      </c>
      <c r="R10" t="s">
        <v>941</v>
      </c>
      <c r="S10" t="s">
        <v>881</v>
      </c>
      <c r="T10" t="s">
        <v>502</v>
      </c>
      <c r="U10" t="s">
        <v>873</v>
      </c>
      <c r="V10" t="s">
        <v>868</v>
      </c>
      <c r="W10" t="s">
        <v>751</v>
      </c>
      <c r="X10" t="s">
        <v>579</v>
      </c>
      <c r="Y10" t="s">
        <v>812</v>
      </c>
      <c r="Z10" t="s">
        <v>882</v>
      </c>
    </row>
    <row r="11">
      <c r="A11" s="5" t="s">
        <v>382</v>
      </c>
      <c r="B11" t="s">
        <v>14004</v>
      </c>
      <c r="C11" t="s">
        <v>413</v>
      </c>
      <c r="D11" t="s">
        <v>415</v>
      </c>
      <c r="E11" t="s">
        <v>710</v>
      </c>
      <c r="F11" t="s">
        <v>426</v>
      </c>
      <c r="G11" t="s">
        <v>424</v>
      </c>
      <c r="H11" t="s">
        <v>515</v>
      </c>
      <c r="I11" t="s">
        <v>415</v>
      </c>
      <c r="J11" t="s">
        <v>396</v>
      </c>
      <c r="K11" t="s">
        <v>557</v>
      </c>
      <c r="L11" t="s">
        <v>524</v>
      </c>
      <c r="M11" t="s">
        <v>607</v>
      </c>
      <c r="N11" t="s">
        <v>515</v>
      </c>
      <c r="O11" t="s">
        <v>728</v>
      </c>
      <c r="P11" t="s">
        <v>413</v>
      </c>
      <c r="Q11" t="s">
        <v>593</v>
      </c>
      <c r="R11" t="s">
        <v>593</v>
      </c>
      <c r="S11" t="s">
        <v>406</v>
      </c>
      <c r="T11" t="s">
        <v>406</v>
      </c>
      <c r="U11" t="s">
        <v>406</v>
      </c>
      <c r="V11" t="s">
        <v>539</v>
      </c>
      <c r="W11" t="s">
        <v>515</v>
      </c>
      <c r="X11" t="s">
        <v>728</v>
      </c>
      <c r="Y11" t="s">
        <v>559</v>
      </c>
      <c r="Z11" t="s">
        <v>674</v>
      </c>
    </row>
    <row r="12">
      <c r="A12" s="5" t="s">
        <v>382</v>
      </c>
      <c r="B12" t="s">
        <v>14005</v>
      </c>
      <c r="C12" t="s">
        <v>917</v>
      </c>
      <c r="D12" t="s">
        <v>731</v>
      </c>
      <c r="E12" t="s">
        <v>731</v>
      </c>
      <c r="F12" t="s">
        <v>639</v>
      </c>
      <c r="G12" t="s">
        <v>804</v>
      </c>
      <c r="H12" t="s">
        <v>1012</v>
      </c>
      <c r="I12" t="s">
        <v>859</v>
      </c>
      <c r="J12" t="s">
        <v>822</v>
      </c>
      <c r="K12" t="s">
        <v>549</v>
      </c>
      <c r="L12" t="s">
        <v>1012</v>
      </c>
      <c r="M12" t="s">
        <v>1012</v>
      </c>
      <c r="N12" t="s">
        <v>680</v>
      </c>
      <c r="O12" t="s">
        <v>549</v>
      </c>
      <c r="P12" t="s">
        <v>890</v>
      </c>
      <c r="Q12" t="s">
        <v>399</v>
      </c>
      <c r="R12" t="s">
        <v>680</v>
      </c>
      <c r="S12" t="s">
        <v>917</v>
      </c>
      <c r="T12" t="s">
        <v>930</v>
      </c>
      <c r="U12" t="s">
        <v>930</v>
      </c>
      <c r="V12" t="s">
        <v>911</v>
      </c>
      <c r="W12" t="s">
        <v>549</v>
      </c>
      <c r="X12" t="s">
        <v>909</v>
      </c>
      <c r="Y12" t="s">
        <v>911</v>
      </c>
      <c r="Z12" t="s">
        <v>639</v>
      </c>
    </row>
    <row r="14">
      <c r="A14" t="s">
        <v>427</v>
      </c>
    </row>
    <row r="15">
      <c r="A15" t="s">
        <v>441</v>
      </c>
    </row>
    <row r="16">
      <c r="A16" t="s">
        <v>442</v>
      </c>
    </row>
    <row r="17">
      <c r="A17" t="s">
        <v>434</v>
      </c>
    </row>
    <row r="18">
      <c r="A18" t="s">
        <v>435</v>
      </c>
    </row>
    <row r="19">
      <c r="A19" t="s">
        <v>935</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190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819</v>
      </c>
      <c r="D5" t="s">
        <v>758</v>
      </c>
      <c r="E5" t="s">
        <v>755</v>
      </c>
      <c r="F5" t="s">
        <v>805</v>
      </c>
      <c r="G5" t="s">
        <v>612</v>
      </c>
      <c r="H5" t="s">
        <v>682</v>
      </c>
      <c r="I5" t="s">
        <v>809</v>
      </c>
      <c r="J5" t="s">
        <v>636</v>
      </c>
      <c r="K5" t="s">
        <v>677</v>
      </c>
      <c r="L5" t="s">
        <v>720</v>
      </c>
      <c r="M5" t="s">
        <v>819</v>
      </c>
      <c r="N5" t="s">
        <v>561</v>
      </c>
      <c r="O5" t="s">
        <v>612</v>
      </c>
      <c r="P5" t="s">
        <v>743</v>
      </c>
      <c r="Q5" t="s">
        <v>703</v>
      </c>
      <c r="R5" t="s">
        <v>791</v>
      </c>
      <c r="S5" t="s">
        <v>677</v>
      </c>
      <c r="T5" t="s">
        <v>626</v>
      </c>
      <c r="U5" t="s">
        <v>612</v>
      </c>
      <c r="V5" t="s">
        <v>518</v>
      </c>
      <c r="W5" t="s">
        <v>612</v>
      </c>
      <c r="X5" t="s">
        <v>720</v>
      </c>
      <c r="Y5" t="s">
        <v>732</v>
      </c>
      <c r="Z5" t="s">
        <v>625</v>
      </c>
    </row>
    <row r="6">
      <c r="A6" s="5" t="s">
        <v>382</v>
      </c>
      <c r="B6" t="s">
        <v>13998</v>
      </c>
      <c r="C6" t="s">
        <v>821</v>
      </c>
      <c r="D6" t="s">
        <v>551</v>
      </c>
      <c r="E6" t="s">
        <v>412</v>
      </c>
      <c r="F6" t="s">
        <v>405</v>
      </c>
      <c r="G6" t="s">
        <v>746</v>
      </c>
      <c r="H6" t="s">
        <v>550</v>
      </c>
      <c r="I6" t="s">
        <v>422</v>
      </c>
      <c r="J6" t="s">
        <v>944</v>
      </c>
      <c r="K6" t="s">
        <v>746</v>
      </c>
      <c r="L6" t="s">
        <v>786</v>
      </c>
      <c r="M6" t="s">
        <v>828</v>
      </c>
      <c r="N6" t="s">
        <v>930</v>
      </c>
      <c r="O6" t="s">
        <v>906</v>
      </c>
      <c r="P6" t="s">
        <v>1069</v>
      </c>
      <c r="Q6" t="s">
        <v>573</v>
      </c>
      <c r="R6" t="s">
        <v>1069</v>
      </c>
      <c r="S6" t="s">
        <v>859</v>
      </c>
      <c r="T6" t="s">
        <v>888</v>
      </c>
      <c r="U6" t="s">
        <v>784</v>
      </c>
      <c r="V6" t="s">
        <v>551</v>
      </c>
      <c r="W6" t="s">
        <v>412</v>
      </c>
      <c r="X6" t="s">
        <v>742</v>
      </c>
      <c r="Y6" t="s">
        <v>1105</v>
      </c>
      <c r="Z6" t="s">
        <v>1101</v>
      </c>
    </row>
    <row r="7">
      <c r="A7" s="5" t="s">
        <v>382</v>
      </c>
      <c r="B7" t="s">
        <v>13999</v>
      </c>
      <c r="C7" t="s">
        <v>906</v>
      </c>
      <c r="D7" t="s">
        <v>627</v>
      </c>
      <c r="E7" t="s">
        <v>627</v>
      </c>
      <c r="F7" t="s">
        <v>911</v>
      </c>
      <c r="G7" t="s">
        <v>742</v>
      </c>
      <c r="H7" t="s">
        <v>1095</v>
      </c>
      <c r="I7" t="s">
        <v>560</v>
      </c>
      <c r="J7" t="s">
        <v>815</v>
      </c>
      <c r="K7" t="s">
        <v>549</v>
      </c>
      <c r="L7" t="s">
        <v>666</v>
      </c>
      <c r="M7" t="s">
        <v>944</v>
      </c>
      <c r="N7" t="s">
        <v>930</v>
      </c>
      <c r="O7" t="s">
        <v>909</v>
      </c>
      <c r="P7" t="s">
        <v>1101</v>
      </c>
      <c r="Q7" t="s">
        <v>407</v>
      </c>
      <c r="R7" t="s">
        <v>758</v>
      </c>
      <c r="S7" t="s">
        <v>1127</v>
      </c>
      <c r="T7" t="s">
        <v>932</v>
      </c>
      <c r="U7" t="s">
        <v>1103</v>
      </c>
      <c r="V7" t="s">
        <v>804</v>
      </c>
      <c r="W7" t="s">
        <v>906</v>
      </c>
      <c r="X7" t="s">
        <v>926</v>
      </c>
      <c r="Y7" t="s">
        <v>1197</v>
      </c>
      <c r="Z7" t="s">
        <v>564</v>
      </c>
    </row>
    <row r="8">
      <c r="A8" s="5" t="s">
        <v>382</v>
      </c>
      <c r="B8" t="s">
        <v>14000</v>
      </c>
      <c r="C8" t="s">
        <v>670</v>
      </c>
      <c r="D8" t="s">
        <v>401</v>
      </c>
      <c r="E8" t="s">
        <v>509</v>
      </c>
      <c r="F8" t="s">
        <v>409</v>
      </c>
      <c r="G8" t="s">
        <v>703</v>
      </c>
      <c r="H8" t="s">
        <v>510</v>
      </c>
      <c r="I8" t="s">
        <v>523</v>
      </c>
      <c r="J8" t="s">
        <v>415</v>
      </c>
      <c r="K8" t="s">
        <v>606</v>
      </c>
      <c r="L8" t="s">
        <v>539</v>
      </c>
      <c r="M8" t="s">
        <v>846</v>
      </c>
      <c r="N8" t="s">
        <v>606</v>
      </c>
      <c r="O8" t="s">
        <v>584</v>
      </c>
      <c r="P8" t="s">
        <v>559</v>
      </c>
      <c r="Q8" t="s">
        <v>588</v>
      </c>
      <c r="R8" t="s">
        <v>408</v>
      </c>
      <c r="S8" t="s">
        <v>863</v>
      </c>
      <c r="T8" t="s">
        <v>826</v>
      </c>
      <c r="U8" t="s">
        <v>699</v>
      </c>
      <c r="V8" t="s">
        <v>510</v>
      </c>
      <c r="W8" t="s">
        <v>670</v>
      </c>
      <c r="X8" t="s">
        <v>426</v>
      </c>
      <c r="Y8" t="s">
        <v>674</v>
      </c>
      <c r="Z8" t="s">
        <v>419</v>
      </c>
    </row>
    <row r="9">
      <c r="A9" s="5" t="s">
        <v>382</v>
      </c>
      <c r="B9" t="s">
        <v>14001</v>
      </c>
      <c r="C9" t="s">
        <v>785</v>
      </c>
      <c r="D9" t="s">
        <v>1101</v>
      </c>
      <c r="E9" t="s">
        <v>932</v>
      </c>
      <c r="F9" t="s">
        <v>1105</v>
      </c>
      <c r="G9" t="s">
        <v>960</v>
      </c>
      <c r="H9" t="s">
        <v>926</v>
      </c>
      <c r="I9" t="s">
        <v>560</v>
      </c>
      <c r="J9" t="s">
        <v>560</v>
      </c>
      <c r="K9" t="s">
        <v>974</v>
      </c>
      <c r="L9" t="s">
        <v>518</v>
      </c>
      <c r="M9" t="s">
        <v>939</v>
      </c>
      <c r="N9" t="s">
        <v>1077</v>
      </c>
      <c r="O9" t="s">
        <v>1037</v>
      </c>
      <c r="P9" t="s">
        <v>673</v>
      </c>
      <c r="Q9" t="s">
        <v>809</v>
      </c>
      <c r="R9" t="s">
        <v>692</v>
      </c>
      <c r="S9" t="s">
        <v>573</v>
      </c>
      <c r="T9" t="s">
        <v>950</v>
      </c>
      <c r="U9" t="s">
        <v>792</v>
      </c>
      <c r="V9" t="s">
        <v>747</v>
      </c>
      <c r="W9" t="s">
        <v>1130</v>
      </c>
      <c r="X9" t="s">
        <v>838</v>
      </c>
      <c r="Y9" t="s">
        <v>951</v>
      </c>
      <c r="Z9" t="s">
        <v>819</v>
      </c>
    </row>
    <row r="10">
      <c r="A10" s="5" t="s">
        <v>382</v>
      </c>
      <c r="B10" t="s">
        <v>14003</v>
      </c>
      <c r="C10" t="s">
        <v>865</v>
      </c>
      <c r="D10" t="s">
        <v>412</v>
      </c>
      <c r="E10" t="s">
        <v>958</v>
      </c>
      <c r="F10" t="s">
        <v>526</v>
      </c>
      <c r="G10" t="s">
        <v>680</v>
      </c>
      <c r="H10" t="s">
        <v>639</v>
      </c>
      <c r="I10" t="s">
        <v>1131</v>
      </c>
      <c r="J10" t="s">
        <v>910</v>
      </c>
      <c r="K10" t="s">
        <v>941</v>
      </c>
      <c r="L10" t="s">
        <v>888</v>
      </c>
      <c r="M10" t="s">
        <v>731</v>
      </c>
      <c r="N10" t="s">
        <v>917</v>
      </c>
      <c r="O10" t="s">
        <v>916</v>
      </c>
      <c r="P10" t="s">
        <v>1102</v>
      </c>
      <c r="Q10" t="s">
        <v>688</v>
      </c>
      <c r="R10" t="s">
        <v>1197</v>
      </c>
      <c r="S10" t="s">
        <v>1097</v>
      </c>
      <c r="T10" t="s">
        <v>890</v>
      </c>
      <c r="U10" t="s">
        <v>909</v>
      </c>
      <c r="V10" t="s">
        <v>822</v>
      </c>
      <c r="W10" t="s">
        <v>746</v>
      </c>
      <c r="X10" t="s">
        <v>888</v>
      </c>
      <c r="Y10" t="s">
        <v>1126</v>
      </c>
      <c r="Z10" t="s">
        <v>627</v>
      </c>
    </row>
    <row r="11">
      <c r="A11" s="5" t="s">
        <v>382</v>
      </c>
      <c r="B11" t="s">
        <v>14004</v>
      </c>
      <c r="C11" t="s">
        <v>608</v>
      </c>
      <c r="D11" t="s">
        <v>505</v>
      </c>
      <c r="E11" t="s">
        <v>520</v>
      </c>
      <c r="F11" t="s">
        <v>523</v>
      </c>
      <c r="G11" t="s">
        <v>557</v>
      </c>
      <c r="H11" t="s">
        <v>524</v>
      </c>
      <c r="I11" t="s">
        <v>534</v>
      </c>
      <c r="J11" t="s">
        <v>493</v>
      </c>
      <c r="K11" t="s">
        <v>586</v>
      </c>
      <c r="L11" t="s">
        <v>534</v>
      </c>
      <c r="M11" t="s">
        <v>520</v>
      </c>
      <c r="N11" t="s">
        <v>408</v>
      </c>
      <c r="O11" t="s">
        <v>557</v>
      </c>
      <c r="P11" t="s">
        <v>393</v>
      </c>
      <c r="Q11" t="s">
        <v>534</v>
      </c>
      <c r="R11" t="s">
        <v>575</v>
      </c>
      <c r="S11" t="s">
        <v>683</v>
      </c>
      <c r="T11" t="s">
        <v>491</v>
      </c>
      <c r="U11" t="s">
        <v>520</v>
      </c>
      <c r="V11" t="s">
        <v>588</v>
      </c>
      <c r="W11" t="s">
        <v>557</v>
      </c>
      <c r="X11" t="s">
        <v>504</v>
      </c>
      <c r="Y11" t="s">
        <v>534</v>
      </c>
      <c r="Z11" t="s">
        <v>576</v>
      </c>
    </row>
    <row r="12">
      <c r="A12" s="5" t="s">
        <v>382</v>
      </c>
      <c r="B12" t="s">
        <v>14005</v>
      </c>
      <c r="C12" t="s">
        <v>562</v>
      </c>
      <c r="D12" t="s">
        <v>819</v>
      </c>
      <c r="E12" t="s">
        <v>562</v>
      </c>
      <c r="F12" t="s">
        <v>747</v>
      </c>
      <c r="G12" t="s">
        <v>755</v>
      </c>
      <c r="H12" t="s">
        <v>563</v>
      </c>
      <c r="I12" t="s">
        <v>712</v>
      </c>
      <c r="J12" t="s">
        <v>612</v>
      </c>
      <c r="K12" t="s">
        <v>922</v>
      </c>
      <c r="L12" t="s">
        <v>561</v>
      </c>
      <c r="M12" t="s">
        <v>939</v>
      </c>
      <c r="N12" t="s">
        <v>1037</v>
      </c>
      <c r="O12" t="s">
        <v>1072</v>
      </c>
      <c r="P12" t="s">
        <v>626</v>
      </c>
      <c r="Q12" t="s">
        <v>682</v>
      </c>
      <c r="R12" t="s">
        <v>560</v>
      </c>
      <c r="S12" t="s">
        <v>563</v>
      </c>
      <c r="T12" t="s">
        <v>758</v>
      </c>
      <c r="U12" t="s">
        <v>925</v>
      </c>
      <c r="V12" t="s">
        <v>869</v>
      </c>
      <c r="W12" t="s">
        <v>939</v>
      </c>
      <c r="X12" t="s">
        <v>612</v>
      </c>
      <c r="Y12" t="s">
        <v>866</v>
      </c>
      <c r="Z12" t="s">
        <v>564</v>
      </c>
    </row>
    <row r="14">
      <c r="A14" t="s">
        <v>427</v>
      </c>
    </row>
    <row r="15">
      <c r="A15" t="s">
        <v>441</v>
      </c>
    </row>
    <row r="16">
      <c r="A16" t="s">
        <v>442</v>
      </c>
    </row>
    <row r="17">
      <c r="A17" t="s">
        <v>434</v>
      </c>
    </row>
    <row r="18">
      <c r="A18" t="s">
        <v>435</v>
      </c>
    </row>
    <row r="19">
      <c r="A19" t="s">
        <v>942</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192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951</v>
      </c>
      <c r="D5" t="s">
        <v>689</v>
      </c>
      <c r="E5" t="s">
        <v>692</v>
      </c>
      <c r="F5" t="s">
        <v>677</v>
      </c>
      <c r="G5" t="s">
        <v>569</v>
      </c>
      <c r="H5" t="s">
        <v>592</v>
      </c>
      <c r="I5" t="s">
        <v>670</v>
      </c>
      <c r="J5" t="s">
        <v>508</v>
      </c>
      <c r="K5" t="s">
        <v>636</v>
      </c>
      <c r="L5" t="s">
        <v>703</v>
      </c>
      <c r="M5" t="s">
        <v>625</v>
      </c>
      <c r="N5" t="s">
        <v>689</v>
      </c>
      <c r="O5" t="s">
        <v>703</v>
      </c>
      <c r="P5" t="s">
        <v>509</v>
      </c>
      <c r="Q5" t="s">
        <v>570</v>
      </c>
      <c r="R5" t="s">
        <v>694</v>
      </c>
      <c r="S5" t="s">
        <v>809</v>
      </c>
      <c r="T5" t="s">
        <v>628</v>
      </c>
      <c r="U5" t="s">
        <v>790</v>
      </c>
      <c r="V5" t="s">
        <v>813</v>
      </c>
      <c r="W5" t="s">
        <v>790</v>
      </c>
      <c r="X5" t="s">
        <v>510</v>
      </c>
      <c r="Y5" t="s">
        <v>509</v>
      </c>
      <c r="Z5" t="s">
        <v>604</v>
      </c>
    </row>
    <row r="6">
      <c r="A6" s="5" t="s">
        <v>382</v>
      </c>
      <c r="B6" t="s">
        <v>13998</v>
      </c>
      <c r="C6" t="s">
        <v>880</v>
      </c>
      <c r="D6" t="s">
        <v>930</v>
      </c>
      <c r="E6" t="s">
        <v>789</v>
      </c>
      <c r="F6" t="s">
        <v>887</v>
      </c>
      <c r="G6" t="s">
        <v>887</v>
      </c>
      <c r="H6" t="s">
        <v>926</v>
      </c>
      <c r="I6" t="s">
        <v>938</v>
      </c>
      <c r="J6" t="s">
        <v>1130</v>
      </c>
      <c r="K6" t="s">
        <v>926</v>
      </c>
      <c r="L6" t="s">
        <v>573</v>
      </c>
      <c r="M6" t="s">
        <v>1126</v>
      </c>
      <c r="N6" t="s">
        <v>820</v>
      </c>
      <c r="O6" t="s">
        <v>1101</v>
      </c>
      <c r="P6" t="s">
        <v>1130</v>
      </c>
      <c r="Q6" t="s">
        <v>939</v>
      </c>
      <c r="R6" t="s">
        <v>612</v>
      </c>
      <c r="S6" t="s">
        <v>802</v>
      </c>
      <c r="T6" t="s">
        <v>920</v>
      </c>
      <c r="U6" t="s">
        <v>1102</v>
      </c>
      <c r="V6" t="s">
        <v>802</v>
      </c>
      <c r="W6" t="s">
        <v>742</v>
      </c>
      <c r="X6" t="s">
        <v>932</v>
      </c>
      <c r="Y6" t="s">
        <v>792</v>
      </c>
      <c r="Z6" t="s">
        <v>1104</v>
      </c>
    </row>
    <row r="7">
      <c r="A7" s="5" t="s">
        <v>382</v>
      </c>
      <c r="B7" t="s">
        <v>13999</v>
      </c>
      <c r="C7" t="s">
        <v>727</v>
      </c>
      <c r="D7" t="s">
        <v>14002</v>
      </c>
      <c r="E7" t="s">
        <v>821</v>
      </c>
      <c r="F7" t="s">
        <v>975</v>
      </c>
      <c r="G7" t="s">
        <v>997</v>
      </c>
      <c r="H7" t="s">
        <v>818</v>
      </c>
      <c r="I7" t="s">
        <v>746</v>
      </c>
      <c r="J7" t="s">
        <v>909</v>
      </c>
      <c r="K7" t="s">
        <v>551</v>
      </c>
      <c r="L7" t="s">
        <v>784</v>
      </c>
      <c r="M7" t="s">
        <v>828</v>
      </c>
      <c r="N7" t="s">
        <v>676</v>
      </c>
      <c r="O7" t="s">
        <v>723</v>
      </c>
      <c r="P7" t="s">
        <v>1108</v>
      </c>
      <c r="Q7" t="s">
        <v>417</v>
      </c>
      <c r="R7" t="s">
        <v>627</v>
      </c>
      <c r="S7" t="s">
        <v>503</v>
      </c>
      <c r="T7" t="s">
        <v>680</v>
      </c>
      <c r="U7" t="s">
        <v>917</v>
      </c>
      <c r="V7" t="s">
        <v>854</v>
      </c>
      <c r="W7" t="s">
        <v>738</v>
      </c>
      <c r="X7" t="s">
        <v>601</v>
      </c>
      <c r="Y7" t="s">
        <v>639</v>
      </c>
      <c r="Z7" t="s">
        <v>1051</v>
      </c>
    </row>
    <row r="8">
      <c r="A8" s="5" t="s">
        <v>382</v>
      </c>
      <c r="B8" t="s">
        <v>14000</v>
      </c>
      <c r="C8" t="s">
        <v>703</v>
      </c>
      <c r="D8" t="s">
        <v>592</v>
      </c>
      <c r="E8" t="s">
        <v>509</v>
      </c>
      <c r="F8" t="s">
        <v>574</v>
      </c>
      <c r="G8" t="s">
        <v>628</v>
      </c>
      <c r="H8" t="s">
        <v>584</v>
      </c>
      <c r="I8" t="s">
        <v>415</v>
      </c>
      <c r="J8" t="s">
        <v>415</v>
      </c>
      <c r="K8" t="s">
        <v>406</v>
      </c>
      <c r="L8" t="s">
        <v>556</v>
      </c>
      <c r="M8" t="s">
        <v>674</v>
      </c>
      <c r="N8" t="s">
        <v>585</v>
      </c>
      <c r="O8" t="s">
        <v>590</v>
      </c>
      <c r="P8" t="s">
        <v>413</v>
      </c>
      <c r="Q8" t="s">
        <v>517</v>
      </c>
      <c r="R8" t="s">
        <v>575</v>
      </c>
      <c r="S8" t="s">
        <v>846</v>
      </c>
      <c r="T8" t="s">
        <v>585</v>
      </c>
      <c r="U8" t="s">
        <v>571</v>
      </c>
      <c r="V8" t="s">
        <v>510</v>
      </c>
      <c r="W8" t="s">
        <v>510</v>
      </c>
      <c r="X8" t="s">
        <v>585</v>
      </c>
      <c r="Y8" t="s">
        <v>558</v>
      </c>
      <c r="Z8" t="s">
        <v>681</v>
      </c>
    </row>
    <row r="9">
      <c r="A9" s="5" t="s">
        <v>382</v>
      </c>
      <c r="B9" t="s">
        <v>14001</v>
      </c>
      <c r="C9" t="s">
        <v>784</v>
      </c>
      <c r="D9" t="s">
        <v>1042</v>
      </c>
      <c r="E9" t="s">
        <v>1103</v>
      </c>
      <c r="F9" t="s">
        <v>573</v>
      </c>
      <c r="G9" t="s">
        <v>977</v>
      </c>
      <c r="H9" t="s">
        <v>747</v>
      </c>
      <c r="I9" t="s">
        <v>709</v>
      </c>
      <c r="J9" t="s">
        <v>709</v>
      </c>
      <c r="K9" t="s">
        <v>709</v>
      </c>
      <c r="L9" t="s">
        <v>976</v>
      </c>
      <c r="M9" t="s">
        <v>673</v>
      </c>
      <c r="N9" t="s">
        <v>758</v>
      </c>
      <c r="O9" t="s">
        <v>712</v>
      </c>
      <c r="P9" t="s">
        <v>673</v>
      </c>
      <c r="Q9" t="s">
        <v>732</v>
      </c>
      <c r="R9" t="s">
        <v>846</v>
      </c>
      <c r="S9" t="s">
        <v>1103</v>
      </c>
      <c r="T9" t="s">
        <v>1037</v>
      </c>
      <c r="U9" t="s">
        <v>1104</v>
      </c>
      <c r="V9" t="s">
        <v>947</v>
      </c>
      <c r="W9" t="s">
        <v>627</v>
      </c>
      <c r="X9" t="s">
        <v>563</v>
      </c>
      <c r="Y9" t="s">
        <v>673</v>
      </c>
      <c r="Z9" t="s">
        <v>574</v>
      </c>
    </row>
    <row r="10">
      <c r="A10" s="5" t="s">
        <v>382</v>
      </c>
      <c r="B10" t="s">
        <v>14003</v>
      </c>
      <c r="C10" t="s">
        <v>900</v>
      </c>
      <c r="D10" t="s">
        <v>577</v>
      </c>
      <c r="E10" t="s">
        <v>634</v>
      </c>
      <c r="F10" t="s">
        <v>1093</v>
      </c>
      <c r="G10" t="s">
        <v>867</v>
      </c>
      <c r="H10" t="s">
        <v>14014</v>
      </c>
      <c r="I10" t="s">
        <v>754</v>
      </c>
      <c r="J10" t="s">
        <v>822</v>
      </c>
      <c r="K10" t="s">
        <v>812</v>
      </c>
      <c r="L10" t="s">
        <v>913</v>
      </c>
      <c r="M10" t="s">
        <v>708</v>
      </c>
      <c r="N10" t="s">
        <v>1139</v>
      </c>
      <c r="O10" t="s">
        <v>502</v>
      </c>
      <c r="P10" t="s">
        <v>502</v>
      </c>
      <c r="Q10" t="s">
        <v>503</v>
      </c>
      <c r="R10" t="s">
        <v>1051</v>
      </c>
      <c r="S10" t="s">
        <v>897</v>
      </c>
      <c r="T10" t="s">
        <v>617</v>
      </c>
      <c r="U10" t="s">
        <v>1139</v>
      </c>
      <c r="V10" t="s">
        <v>1045</v>
      </c>
      <c r="W10" t="s">
        <v>933</v>
      </c>
      <c r="X10" t="s">
        <v>554</v>
      </c>
      <c r="Y10" t="s">
        <v>676</v>
      </c>
      <c r="Z10" t="s">
        <v>1150</v>
      </c>
    </row>
    <row r="11">
      <c r="A11" s="5" t="s">
        <v>382</v>
      </c>
      <c r="B11" t="s">
        <v>14004</v>
      </c>
      <c r="C11" t="s">
        <v>522</v>
      </c>
      <c r="D11" t="s">
        <v>568</v>
      </c>
      <c r="E11" t="s">
        <v>568</v>
      </c>
      <c r="F11" t="s">
        <v>408</v>
      </c>
      <c r="G11" t="s">
        <v>393</v>
      </c>
      <c r="H11" t="s">
        <v>534</v>
      </c>
      <c r="I11" t="s">
        <v>547</v>
      </c>
      <c r="J11" t="s">
        <v>576</v>
      </c>
      <c r="K11" t="s">
        <v>567</v>
      </c>
      <c r="L11" t="s">
        <v>808</v>
      </c>
      <c r="M11" t="s">
        <v>614</v>
      </c>
      <c r="N11" t="s">
        <v>739</v>
      </c>
      <c r="O11" t="s">
        <v>524</v>
      </c>
      <c r="P11" t="s">
        <v>496</v>
      </c>
      <c r="Q11" t="s">
        <v>497</v>
      </c>
      <c r="R11" t="s">
        <v>391</v>
      </c>
      <c r="S11" t="s">
        <v>398</v>
      </c>
      <c r="T11" t="s">
        <v>403</v>
      </c>
      <c r="U11" t="s">
        <v>566</v>
      </c>
      <c r="V11" t="s">
        <v>593</v>
      </c>
      <c r="W11" t="s">
        <v>403</v>
      </c>
      <c r="X11" t="s">
        <v>506</v>
      </c>
      <c r="Y11" t="s">
        <v>547</v>
      </c>
      <c r="Z11" t="s">
        <v>534</v>
      </c>
    </row>
    <row r="12">
      <c r="A12" s="5" t="s">
        <v>382</v>
      </c>
      <c r="B12" t="s">
        <v>14005</v>
      </c>
      <c r="C12" t="s">
        <v>1077</v>
      </c>
      <c r="D12" t="s">
        <v>922</v>
      </c>
      <c r="E12" t="s">
        <v>518</v>
      </c>
      <c r="F12" t="s">
        <v>407</v>
      </c>
      <c r="G12" t="s">
        <v>709</v>
      </c>
      <c r="H12" t="s">
        <v>736</v>
      </c>
      <c r="I12" t="s">
        <v>819</v>
      </c>
      <c r="J12" t="s">
        <v>758</v>
      </c>
      <c r="K12" t="s">
        <v>910</v>
      </c>
      <c r="L12" t="s">
        <v>1066</v>
      </c>
      <c r="M12" t="s">
        <v>938</v>
      </c>
      <c r="N12" t="s">
        <v>1101</v>
      </c>
      <c r="O12" t="s">
        <v>939</v>
      </c>
      <c r="P12" t="s">
        <v>976</v>
      </c>
      <c r="Q12" t="s">
        <v>564</v>
      </c>
      <c r="R12" t="s">
        <v>564</v>
      </c>
      <c r="S12" t="s">
        <v>717</v>
      </c>
      <c r="T12" t="s">
        <v>1037</v>
      </c>
      <c r="U12" t="s">
        <v>1072</v>
      </c>
      <c r="V12" t="s">
        <v>910</v>
      </c>
      <c r="W12" t="s">
        <v>925</v>
      </c>
      <c r="X12" t="s">
        <v>673</v>
      </c>
      <c r="Y12" t="s">
        <v>875</v>
      </c>
      <c r="Z12" t="s">
        <v>866</v>
      </c>
    </row>
    <row r="14">
      <c r="A14" t="s">
        <v>427</v>
      </c>
    </row>
    <row r="15">
      <c r="A15" t="s">
        <v>441</v>
      </c>
    </row>
    <row r="16">
      <c r="A16" t="s">
        <v>442</v>
      </c>
    </row>
    <row r="17">
      <c r="A17" t="s">
        <v>434</v>
      </c>
    </row>
    <row r="18">
      <c r="A18" t="s">
        <v>435</v>
      </c>
    </row>
    <row r="19">
      <c r="A19" t="s">
        <v>660</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194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13997</v>
      </c>
      <c r="C5" t="s">
        <v>574</v>
      </c>
      <c r="D5" t="s">
        <v>592</v>
      </c>
      <c r="E5" t="s">
        <v>827</v>
      </c>
      <c r="F5" t="s">
        <v>743</v>
      </c>
      <c r="G5" t="s">
        <v>507</v>
      </c>
      <c r="H5" t="s">
        <v>827</v>
      </c>
      <c r="I5" t="s">
        <v>511</v>
      </c>
      <c r="J5" t="s">
        <v>409</v>
      </c>
      <c r="K5" t="s">
        <v>976</v>
      </c>
      <c r="L5" t="s">
        <v>712</v>
      </c>
      <c r="M5" t="s">
        <v>813</v>
      </c>
      <c r="N5" t="s">
        <v>1197</v>
      </c>
      <c r="O5" t="s">
        <v>677</v>
      </c>
      <c r="P5" t="s">
        <v>699</v>
      </c>
      <c r="Q5" t="s">
        <v>585</v>
      </c>
      <c r="R5" t="s">
        <v>590</v>
      </c>
      <c r="S5" t="s">
        <v>809</v>
      </c>
      <c r="T5" t="s">
        <v>628</v>
      </c>
      <c r="U5" t="s">
        <v>790</v>
      </c>
      <c r="V5" t="s">
        <v>813</v>
      </c>
      <c r="W5" t="s">
        <v>790</v>
      </c>
      <c r="X5" t="s">
        <v>510</v>
      </c>
      <c r="Y5" t="s">
        <v>509</v>
      </c>
      <c r="Z5" t="s">
        <v>604</v>
      </c>
    </row>
    <row r="6">
      <c r="A6" s="5" t="s">
        <v>382</v>
      </c>
      <c r="B6" t="s">
        <v>13998</v>
      </c>
      <c r="C6" t="s">
        <v>958</v>
      </c>
      <c r="D6" t="s">
        <v>890</v>
      </c>
      <c r="E6" t="s">
        <v>784</v>
      </c>
      <c r="F6" t="s">
        <v>828</v>
      </c>
      <c r="G6" t="s">
        <v>888</v>
      </c>
      <c r="H6" t="s">
        <v>786</v>
      </c>
      <c r="I6" t="s">
        <v>742</v>
      </c>
      <c r="J6" t="s">
        <v>920</v>
      </c>
      <c r="K6" t="s">
        <v>960</v>
      </c>
      <c r="L6" t="s">
        <v>960</v>
      </c>
      <c r="M6" t="s">
        <v>932</v>
      </c>
      <c r="N6" t="s">
        <v>930</v>
      </c>
      <c r="O6" t="s">
        <v>1069</v>
      </c>
      <c r="P6" t="s">
        <v>875</v>
      </c>
      <c r="Q6" t="s">
        <v>394</v>
      </c>
      <c r="R6" t="s">
        <v>628</v>
      </c>
      <c r="S6" t="s">
        <v>802</v>
      </c>
      <c r="T6" t="s">
        <v>920</v>
      </c>
      <c r="U6" t="s">
        <v>1102</v>
      </c>
      <c r="V6" t="s">
        <v>802</v>
      </c>
      <c r="W6" t="s">
        <v>742</v>
      </c>
      <c r="X6" t="s">
        <v>932</v>
      </c>
      <c r="Y6" t="s">
        <v>792</v>
      </c>
      <c r="Z6" t="s">
        <v>1104</v>
      </c>
    </row>
    <row r="7">
      <c r="A7" s="5" t="s">
        <v>382</v>
      </c>
      <c r="B7" t="s">
        <v>13999</v>
      </c>
      <c r="C7" t="s">
        <v>948</v>
      </c>
      <c r="D7" t="s">
        <v>757</v>
      </c>
      <c r="E7" t="s">
        <v>702</v>
      </c>
      <c r="F7" t="s">
        <v>1154</v>
      </c>
      <c r="G7" t="s">
        <v>1047</v>
      </c>
      <c r="H7" t="s">
        <v>530</v>
      </c>
      <c r="I7" t="s">
        <v>1106</v>
      </c>
      <c r="J7" t="s">
        <v>1019</v>
      </c>
      <c r="K7" t="s">
        <v>677</v>
      </c>
      <c r="L7" t="s">
        <v>673</v>
      </c>
      <c r="M7" t="s">
        <v>809</v>
      </c>
      <c r="N7" t="s">
        <v>784</v>
      </c>
      <c r="O7" t="s">
        <v>666</v>
      </c>
      <c r="P7" t="s">
        <v>720</v>
      </c>
      <c r="Q7" t="s">
        <v>606</v>
      </c>
      <c r="R7" t="s">
        <v>415</v>
      </c>
      <c r="S7" t="s">
        <v>503</v>
      </c>
      <c r="T7" t="s">
        <v>680</v>
      </c>
      <c r="U7" t="s">
        <v>917</v>
      </c>
      <c r="V7" t="s">
        <v>854</v>
      </c>
      <c r="W7" t="s">
        <v>738</v>
      </c>
      <c r="X7" t="s">
        <v>601</v>
      </c>
      <c r="Y7" t="s">
        <v>639</v>
      </c>
      <c r="Z7" t="s">
        <v>1105</v>
      </c>
    </row>
    <row r="8">
      <c r="A8" s="5" t="s">
        <v>382</v>
      </c>
      <c r="B8" t="s">
        <v>14000</v>
      </c>
      <c r="C8" t="s">
        <v>592</v>
      </c>
      <c r="D8" t="s">
        <v>604</v>
      </c>
      <c r="E8" t="s">
        <v>699</v>
      </c>
      <c r="F8" t="s">
        <v>699</v>
      </c>
      <c r="G8" t="s">
        <v>743</v>
      </c>
      <c r="H8" t="s">
        <v>699</v>
      </c>
      <c r="I8" t="s">
        <v>694</v>
      </c>
      <c r="J8" t="s">
        <v>540</v>
      </c>
      <c r="K8" t="s">
        <v>674</v>
      </c>
      <c r="L8" t="s">
        <v>739</v>
      </c>
      <c r="M8" t="s">
        <v>523</v>
      </c>
      <c r="N8" t="s">
        <v>519</v>
      </c>
      <c r="O8" t="s">
        <v>401</v>
      </c>
      <c r="P8" t="s">
        <v>593</v>
      </c>
      <c r="Q8" t="s">
        <v>522</v>
      </c>
      <c r="R8" t="s">
        <v>493</v>
      </c>
      <c r="S8" t="s">
        <v>846</v>
      </c>
      <c r="T8" t="s">
        <v>585</v>
      </c>
      <c r="U8" t="s">
        <v>571</v>
      </c>
      <c r="V8" t="s">
        <v>510</v>
      </c>
      <c r="W8" t="s">
        <v>510</v>
      </c>
      <c r="X8" t="s">
        <v>585</v>
      </c>
      <c r="Y8" t="s">
        <v>556</v>
      </c>
      <c r="Z8" t="s">
        <v>681</v>
      </c>
    </row>
    <row r="9">
      <c r="A9" s="5" t="s">
        <v>382</v>
      </c>
      <c r="B9" t="s">
        <v>14001</v>
      </c>
      <c r="C9" t="s">
        <v>1042</v>
      </c>
      <c r="D9" t="s">
        <v>874</v>
      </c>
      <c r="E9" t="s">
        <v>910</v>
      </c>
      <c r="F9" t="s">
        <v>747</v>
      </c>
      <c r="G9" t="s">
        <v>960</v>
      </c>
      <c r="H9" t="s">
        <v>1066</v>
      </c>
      <c r="I9" t="s">
        <v>1130</v>
      </c>
      <c r="J9" t="s">
        <v>938</v>
      </c>
      <c r="K9" t="s">
        <v>805</v>
      </c>
      <c r="L9" t="s">
        <v>560</v>
      </c>
      <c r="M9" t="s">
        <v>951</v>
      </c>
      <c r="N9" t="s">
        <v>815</v>
      </c>
      <c r="O9" t="s">
        <v>875</v>
      </c>
      <c r="P9" t="s">
        <v>625</v>
      </c>
      <c r="Q9" t="s">
        <v>426</v>
      </c>
      <c r="R9" t="s">
        <v>523</v>
      </c>
      <c r="S9" t="s">
        <v>1103</v>
      </c>
      <c r="T9" t="s">
        <v>1037</v>
      </c>
      <c r="U9" t="s">
        <v>1104</v>
      </c>
      <c r="V9" t="s">
        <v>947</v>
      </c>
      <c r="W9" t="s">
        <v>627</v>
      </c>
      <c r="X9" t="s">
        <v>563</v>
      </c>
      <c r="Y9" t="s">
        <v>673</v>
      </c>
      <c r="Z9" t="s">
        <v>574</v>
      </c>
    </row>
    <row r="10">
      <c r="A10" s="5" t="s">
        <v>382</v>
      </c>
      <c r="B10" t="s">
        <v>14003</v>
      </c>
      <c r="C10" t="s">
        <v>992</v>
      </c>
      <c r="D10" t="s">
        <v>829</v>
      </c>
      <c r="E10" t="s">
        <v>893</v>
      </c>
      <c r="F10" t="s">
        <v>13779</v>
      </c>
      <c r="G10" t="s">
        <v>1011</v>
      </c>
      <c r="H10" t="s">
        <v>621</v>
      </c>
      <c r="I10" t="s">
        <v>1010</v>
      </c>
      <c r="J10" t="s">
        <v>837</v>
      </c>
      <c r="K10" t="s">
        <v>528</v>
      </c>
      <c r="L10" t="s">
        <v>804</v>
      </c>
      <c r="M10" t="s">
        <v>742</v>
      </c>
      <c r="N10" t="s">
        <v>555</v>
      </c>
      <c r="O10" t="s">
        <v>499</v>
      </c>
      <c r="P10" t="s">
        <v>1101</v>
      </c>
      <c r="Q10" t="s">
        <v>875</v>
      </c>
      <c r="R10" t="s">
        <v>628</v>
      </c>
      <c r="S10" t="s">
        <v>897</v>
      </c>
      <c r="T10" t="s">
        <v>617</v>
      </c>
      <c r="U10" t="s">
        <v>1139</v>
      </c>
      <c r="V10" t="s">
        <v>751</v>
      </c>
      <c r="W10" t="s">
        <v>933</v>
      </c>
      <c r="X10" t="s">
        <v>554</v>
      </c>
      <c r="Y10" t="s">
        <v>676</v>
      </c>
      <c r="Z10" t="s">
        <v>1150</v>
      </c>
    </row>
    <row r="11">
      <c r="A11" s="5" t="s">
        <v>382</v>
      </c>
      <c r="B11" t="s">
        <v>14004</v>
      </c>
      <c r="C11" t="s">
        <v>536</v>
      </c>
      <c r="D11" t="s">
        <v>395</v>
      </c>
      <c r="E11" t="s">
        <v>608</v>
      </c>
      <c r="F11" t="s">
        <v>608</v>
      </c>
      <c r="G11" t="s">
        <v>416</v>
      </c>
      <c r="H11" t="s">
        <v>602</v>
      </c>
      <c r="I11" t="s">
        <v>602</v>
      </c>
      <c r="J11" t="s">
        <v>400</v>
      </c>
      <c r="K11" t="s">
        <v>538</v>
      </c>
      <c r="L11" t="s">
        <v>426</v>
      </c>
      <c r="M11" t="s">
        <v>571</v>
      </c>
      <c r="N11" t="s">
        <v>791</v>
      </c>
      <c r="O11" t="s">
        <v>606</v>
      </c>
      <c r="P11" t="s">
        <v>408</v>
      </c>
      <c r="Q11" t="s">
        <v>521</v>
      </c>
      <c r="R11" t="s">
        <v>801</v>
      </c>
      <c r="S11" t="s">
        <v>398</v>
      </c>
      <c r="T11" t="s">
        <v>403</v>
      </c>
      <c r="U11" t="s">
        <v>566</v>
      </c>
      <c r="V11" t="s">
        <v>593</v>
      </c>
      <c r="W11" t="s">
        <v>403</v>
      </c>
      <c r="X11" t="s">
        <v>506</v>
      </c>
      <c r="Y11" t="s">
        <v>497</v>
      </c>
      <c r="Z11" t="s">
        <v>534</v>
      </c>
    </row>
    <row r="12">
      <c r="A12" s="5" t="s">
        <v>382</v>
      </c>
      <c r="B12" t="s">
        <v>14005</v>
      </c>
      <c r="C12" t="s">
        <v>689</v>
      </c>
      <c r="D12" t="s">
        <v>623</v>
      </c>
      <c r="E12" t="s">
        <v>692</v>
      </c>
      <c r="F12" t="s">
        <v>809</v>
      </c>
      <c r="G12" t="s">
        <v>736</v>
      </c>
      <c r="H12" t="s">
        <v>628</v>
      </c>
      <c r="I12" t="s">
        <v>689</v>
      </c>
      <c r="J12" t="s">
        <v>673</v>
      </c>
      <c r="K12" t="s">
        <v>1127</v>
      </c>
      <c r="L12" t="s">
        <v>930</v>
      </c>
      <c r="M12" t="s">
        <v>920</v>
      </c>
      <c r="N12" t="s">
        <v>917</v>
      </c>
      <c r="O12" t="s">
        <v>688</v>
      </c>
      <c r="P12" t="s">
        <v>755</v>
      </c>
      <c r="Q12" t="s">
        <v>560</v>
      </c>
      <c r="R12" t="s">
        <v>925</v>
      </c>
      <c r="S12" t="s">
        <v>717</v>
      </c>
      <c r="T12" t="s">
        <v>1037</v>
      </c>
      <c r="U12" t="s">
        <v>1072</v>
      </c>
      <c r="V12" t="s">
        <v>910</v>
      </c>
      <c r="W12" t="s">
        <v>925</v>
      </c>
      <c r="X12" t="s">
        <v>673</v>
      </c>
      <c r="Y12" t="s">
        <v>875</v>
      </c>
      <c r="Z12" t="s">
        <v>866</v>
      </c>
    </row>
    <row r="14">
      <c r="A14" t="s">
        <v>427</v>
      </c>
    </row>
    <row r="15">
      <c r="A15" t="s">
        <v>771</v>
      </c>
    </row>
    <row r="16">
      <c r="A16" t="s">
        <v>434</v>
      </c>
    </row>
    <row r="17">
      <c r="A17" t="s">
        <v>435</v>
      </c>
    </row>
    <row r="18">
      <c r="A18" t="s">
        <v>660</v>
      </c>
    </row>
    <row r="19">
      <c r="A19" t="s">
        <v>382</v>
      </c>
    </row>
    <row r="20">
      <c r="A20" t="s">
        <v>438</v>
      </c>
    </row>
    <row r="21">
      <c r="A21" t="s">
        <v>14006</v>
      </c>
    </row>
    <row r="22">
      <c r="A22" t="s">
        <v>14007</v>
      </c>
    </row>
    <row r="23">
      <c r="A23" t="s">
        <v>14008</v>
      </c>
    </row>
    <row r="24">
      <c r="A24" t="s">
        <v>14009</v>
      </c>
    </row>
    <row r="25">
      <c r="A25" t="s">
        <v>14010</v>
      </c>
    </row>
    <row r="26">
      <c r="A26" t="s">
        <v>14011</v>
      </c>
    </row>
    <row r="27">
      <c r="A27" t="s">
        <v>14012</v>
      </c>
    </row>
    <row r="28">
      <c r="A28" t="s">
        <v>14013</v>
      </c>
    </row>
  </sheetData>
  <mergeCells count="1">
    <mergeCell ref="A3:Z3"/>
  </mergeCells>
  <pageMargins left="0.7" right="0.7" top="0.75" bottom="0.75" header="0.3" footer="0.3"/>
  <pageSetup paperSize="9" orientation="portrait" horizontalDpi="300" verticalDpi="300" r:id="rId2"/>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196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951</v>
      </c>
      <c r="D5" t="s">
        <v>667</v>
      </c>
      <c r="E5" t="s">
        <v>628</v>
      </c>
      <c r="F5" t="s">
        <v>712</v>
      </c>
      <c r="G5" t="s">
        <v>667</v>
      </c>
      <c r="H5" t="s">
        <v>583</v>
      </c>
      <c r="I5" t="s">
        <v>670</v>
      </c>
      <c r="J5" t="s">
        <v>583</v>
      </c>
      <c r="K5" t="s">
        <v>409</v>
      </c>
      <c r="L5" t="s">
        <v>624</v>
      </c>
      <c r="M5" t="s">
        <v>574</v>
      </c>
      <c r="N5" t="s">
        <v>677</v>
      </c>
      <c r="O5" t="s">
        <v>791</v>
      </c>
      <c r="P5" t="s">
        <v>510</v>
      </c>
      <c r="Q5" t="s">
        <v>570</v>
      </c>
      <c r="R5" t="s">
        <v>846</v>
      </c>
      <c r="S5" t="s">
        <v>736</v>
      </c>
      <c r="T5" t="s">
        <v>628</v>
      </c>
      <c r="U5" t="s">
        <v>790</v>
      </c>
      <c r="V5" t="s">
        <v>976</v>
      </c>
      <c r="W5" t="s">
        <v>692</v>
      </c>
      <c r="X5" t="s">
        <v>508</v>
      </c>
      <c r="Y5" t="s">
        <v>509</v>
      </c>
      <c r="Z5" t="s">
        <v>807</v>
      </c>
    </row>
    <row r="6">
      <c r="A6" s="5" t="s">
        <v>382</v>
      </c>
      <c r="B6" t="s">
        <v>13998</v>
      </c>
      <c r="C6" t="s">
        <v>804</v>
      </c>
      <c r="D6" t="s">
        <v>906</v>
      </c>
      <c r="E6" t="s">
        <v>789</v>
      </c>
      <c r="F6" t="s">
        <v>549</v>
      </c>
      <c r="G6" t="s">
        <v>804</v>
      </c>
      <c r="H6" t="s">
        <v>1051</v>
      </c>
      <c r="I6" t="s">
        <v>938</v>
      </c>
      <c r="J6" t="s">
        <v>1131</v>
      </c>
      <c r="K6" t="s">
        <v>1126</v>
      </c>
      <c r="L6" t="s">
        <v>1101</v>
      </c>
      <c r="M6" t="s">
        <v>944</v>
      </c>
      <c r="N6" t="s">
        <v>953</v>
      </c>
      <c r="O6" t="s">
        <v>1126</v>
      </c>
      <c r="P6" t="s">
        <v>565</v>
      </c>
      <c r="Q6" t="s">
        <v>939</v>
      </c>
      <c r="R6" t="s">
        <v>709</v>
      </c>
      <c r="S6" t="s">
        <v>931</v>
      </c>
      <c r="T6" t="s">
        <v>1095</v>
      </c>
      <c r="U6" t="s">
        <v>1102</v>
      </c>
      <c r="V6" t="s">
        <v>906</v>
      </c>
      <c r="W6" t="s">
        <v>786</v>
      </c>
      <c r="X6" t="s">
        <v>932</v>
      </c>
      <c r="Y6" t="s">
        <v>792</v>
      </c>
      <c r="Z6" t="s">
        <v>1077</v>
      </c>
    </row>
    <row r="7">
      <c r="A7" s="5" t="s">
        <v>382</v>
      </c>
      <c r="B7" t="s">
        <v>13999</v>
      </c>
      <c r="C7" t="s">
        <v>913</v>
      </c>
      <c r="D7" t="s">
        <v>14002</v>
      </c>
      <c r="E7" t="s">
        <v>754</v>
      </c>
      <c r="F7" t="s">
        <v>1020</v>
      </c>
      <c r="G7" t="s">
        <v>530</v>
      </c>
      <c r="H7" t="s">
        <v>928</v>
      </c>
      <c r="I7" t="s">
        <v>719</v>
      </c>
      <c r="J7" t="s">
        <v>916</v>
      </c>
      <c r="K7" t="s">
        <v>1150</v>
      </c>
      <c r="L7" t="s">
        <v>1095</v>
      </c>
      <c r="M7" t="s">
        <v>1095</v>
      </c>
      <c r="N7" t="s">
        <v>503</v>
      </c>
      <c r="O7" t="s">
        <v>1096</v>
      </c>
      <c r="P7" t="s">
        <v>1118</v>
      </c>
      <c r="Q7" t="s">
        <v>392</v>
      </c>
      <c r="R7" t="s">
        <v>717</v>
      </c>
      <c r="S7" t="s">
        <v>528</v>
      </c>
      <c r="T7" t="s">
        <v>958</v>
      </c>
      <c r="U7" t="s">
        <v>880</v>
      </c>
      <c r="V7" t="s">
        <v>617</v>
      </c>
      <c r="W7" t="s">
        <v>634</v>
      </c>
      <c r="X7" t="s">
        <v>865</v>
      </c>
      <c r="Y7" t="s">
        <v>911</v>
      </c>
      <c r="Z7" t="s">
        <v>953</v>
      </c>
    </row>
    <row r="8">
      <c r="A8" s="5" t="s">
        <v>382</v>
      </c>
      <c r="B8" t="s">
        <v>14000</v>
      </c>
      <c r="C8" t="s">
        <v>624</v>
      </c>
      <c r="D8" t="s">
        <v>511</v>
      </c>
      <c r="E8" t="s">
        <v>401</v>
      </c>
      <c r="F8" t="s">
        <v>720</v>
      </c>
      <c r="G8" t="s">
        <v>394</v>
      </c>
      <c r="H8" t="s">
        <v>510</v>
      </c>
      <c r="I8" t="s">
        <v>396</v>
      </c>
      <c r="J8" t="s">
        <v>515</v>
      </c>
      <c r="K8" t="s">
        <v>588</v>
      </c>
      <c r="L8" t="s">
        <v>558</v>
      </c>
      <c r="M8" t="s">
        <v>674</v>
      </c>
      <c r="N8" t="s">
        <v>572</v>
      </c>
      <c r="O8" t="s">
        <v>613</v>
      </c>
      <c r="P8" t="s">
        <v>728</v>
      </c>
      <c r="Q8" t="s">
        <v>614</v>
      </c>
      <c r="R8" t="s">
        <v>522</v>
      </c>
      <c r="S8" t="s">
        <v>570</v>
      </c>
      <c r="T8" t="s">
        <v>694</v>
      </c>
      <c r="U8" t="s">
        <v>585</v>
      </c>
      <c r="V8" t="s">
        <v>592</v>
      </c>
      <c r="W8" t="s">
        <v>519</v>
      </c>
      <c r="X8" t="s">
        <v>613</v>
      </c>
      <c r="Y8" t="s">
        <v>406</v>
      </c>
      <c r="Z8" t="s">
        <v>494</v>
      </c>
    </row>
    <row r="9">
      <c r="A9" s="5" t="s">
        <v>382</v>
      </c>
      <c r="B9" t="s">
        <v>14001</v>
      </c>
      <c r="C9" t="s">
        <v>888</v>
      </c>
      <c r="D9" t="s">
        <v>1095</v>
      </c>
      <c r="E9" t="s">
        <v>1101</v>
      </c>
      <c r="F9" t="s">
        <v>422</v>
      </c>
      <c r="G9" t="s">
        <v>931</v>
      </c>
      <c r="H9" t="s">
        <v>1131</v>
      </c>
      <c r="I9" t="s">
        <v>755</v>
      </c>
      <c r="J9" t="s">
        <v>815</v>
      </c>
      <c r="K9" t="s">
        <v>682</v>
      </c>
      <c r="L9" t="s">
        <v>612</v>
      </c>
      <c r="M9" t="s">
        <v>677</v>
      </c>
      <c r="N9" t="s">
        <v>755</v>
      </c>
      <c r="O9" t="s">
        <v>561</v>
      </c>
      <c r="P9" t="s">
        <v>712</v>
      </c>
      <c r="Q9" t="s">
        <v>732</v>
      </c>
      <c r="R9" t="s">
        <v>863</v>
      </c>
      <c r="S9" t="s">
        <v>1069</v>
      </c>
      <c r="T9" t="s">
        <v>407</v>
      </c>
      <c r="U9" t="s">
        <v>1197</v>
      </c>
      <c r="V9" t="s">
        <v>1130</v>
      </c>
      <c r="W9" t="s">
        <v>747</v>
      </c>
      <c r="X9" t="s">
        <v>922</v>
      </c>
      <c r="Y9" t="s">
        <v>819</v>
      </c>
      <c r="Z9" t="s">
        <v>736</v>
      </c>
    </row>
    <row r="10">
      <c r="A10" s="5" t="s">
        <v>382</v>
      </c>
      <c r="B10" t="s">
        <v>14003</v>
      </c>
      <c r="C10" t="s">
        <v>1014</v>
      </c>
      <c r="D10" t="s">
        <v>933</v>
      </c>
      <c r="E10" t="s">
        <v>1007</v>
      </c>
      <c r="F10" t="s">
        <v>1099</v>
      </c>
      <c r="G10" t="s">
        <v>1109</v>
      </c>
      <c r="H10" t="s">
        <v>833</v>
      </c>
      <c r="I10" t="s">
        <v>526</v>
      </c>
      <c r="J10" t="s">
        <v>526</v>
      </c>
      <c r="K10" t="s">
        <v>1112</v>
      </c>
      <c r="L10" t="s">
        <v>927</v>
      </c>
      <c r="M10" t="s">
        <v>555</v>
      </c>
      <c r="N10" t="s">
        <v>1112</v>
      </c>
      <c r="O10" t="s">
        <v>812</v>
      </c>
      <c r="P10" t="s">
        <v>1087</v>
      </c>
      <c r="Q10" t="s">
        <v>825</v>
      </c>
      <c r="R10" t="s">
        <v>953</v>
      </c>
      <c r="S10" t="s">
        <v>897</v>
      </c>
      <c r="T10" t="s">
        <v>861</v>
      </c>
      <c r="U10" t="s">
        <v>502</v>
      </c>
      <c r="V10" t="s">
        <v>975</v>
      </c>
      <c r="W10" t="s">
        <v>702</v>
      </c>
      <c r="X10" t="s">
        <v>861</v>
      </c>
      <c r="Y10" t="s">
        <v>1118</v>
      </c>
      <c r="Z10" t="s">
        <v>550</v>
      </c>
    </row>
    <row r="11">
      <c r="A11" s="5" t="s">
        <v>382</v>
      </c>
      <c r="B11" t="s">
        <v>14004</v>
      </c>
      <c r="C11" t="s">
        <v>522</v>
      </c>
      <c r="D11" t="s">
        <v>504</v>
      </c>
      <c r="E11" t="s">
        <v>525</v>
      </c>
      <c r="F11" t="s">
        <v>558</v>
      </c>
      <c r="G11" t="s">
        <v>522</v>
      </c>
      <c r="H11" t="s">
        <v>506</v>
      </c>
      <c r="I11" t="s">
        <v>547</v>
      </c>
      <c r="J11" t="s">
        <v>575</v>
      </c>
      <c r="K11" t="s">
        <v>568</v>
      </c>
      <c r="L11" t="s">
        <v>517</v>
      </c>
      <c r="M11" t="s">
        <v>408</v>
      </c>
      <c r="N11" t="s">
        <v>424</v>
      </c>
      <c r="O11" t="s">
        <v>607</v>
      </c>
      <c r="P11" t="s">
        <v>505</v>
      </c>
      <c r="Q11" t="s">
        <v>391</v>
      </c>
      <c r="R11" t="s">
        <v>393</v>
      </c>
      <c r="S11" t="s">
        <v>567</v>
      </c>
      <c r="T11" t="s">
        <v>520</v>
      </c>
      <c r="U11" t="s">
        <v>808</v>
      </c>
      <c r="V11" t="s">
        <v>415</v>
      </c>
      <c r="W11" t="s">
        <v>566</v>
      </c>
      <c r="X11" t="s">
        <v>575</v>
      </c>
      <c r="Y11" t="s">
        <v>497</v>
      </c>
      <c r="Z11" t="s">
        <v>575</v>
      </c>
    </row>
    <row r="12">
      <c r="A12" s="5" t="s">
        <v>382</v>
      </c>
      <c r="B12" t="s">
        <v>14005</v>
      </c>
      <c r="C12" t="s">
        <v>1077</v>
      </c>
      <c r="D12" t="s">
        <v>1197</v>
      </c>
      <c r="E12" t="s">
        <v>591</v>
      </c>
      <c r="F12" t="s">
        <v>938</v>
      </c>
      <c r="G12" t="s">
        <v>682</v>
      </c>
      <c r="H12" t="s">
        <v>667</v>
      </c>
      <c r="I12" t="s">
        <v>712</v>
      </c>
      <c r="J12" t="s">
        <v>925</v>
      </c>
      <c r="K12" t="s">
        <v>960</v>
      </c>
      <c r="L12" t="s">
        <v>932</v>
      </c>
      <c r="M12" t="s">
        <v>874</v>
      </c>
      <c r="N12" t="s">
        <v>1042</v>
      </c>
      <c r="O12" t="s">
        <v>792</v>
      </c>
      <c r="P12" t="s">
        <v>709</v>
      </c>
      <c r="Q12" t="s">
        <v>815</v>
      </c>
      <c r="R12" t="s">
        <v>805</v>
      </c>
      <c r="S12" t="s">
        <v>565</v>
      </c>
      <c r="T12" t="s">
        <v>407</v>
      </c>
      <c r="U12" t="s">
        <v>792</v>
      </c>
      <c r="V12" t="s">
        <v>960</v>
      </c>
      <c r="W12" t="s">
        <v>939</v>
      </c>
      <c r="X12" t="s">
        <v>976</v>
      </c>
      <c r="Y12" t="s">
        <v>564</v>
      </c>
      <c r="Z12" t="s">
        <v>1104</v>
      </c>
    </row>
    <row r="14">
      <c r="A14" t="s">
        <v>427</v>
      </c>
    </row>
    <row r="15">
      <c r="A15" t="s">
        <v>441</v>
      </c>
    </row>
    <row r="16">
      <c r="A16" t="s">
        <v>442</v>
      </c>
    </row>
    <row r="17">
      <c r="A17" t="s">
        <v>434</v>
      </c>
    </row>
    <row r="18">
      <c r="A18" t="s">
        <v>435</v>
      </c>
    </row>
    <row r="19">
      <c r="A19" t="s">
        <v>1050</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49.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198</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13997</v>
      </c>
      <c r="C5" t="s">
        <v>562</v>
      </c>
      <c r="D5" t="s">
        <v>951</v>
      </c>
      <c r="E5" t="s">
        <v>736</v>
      </c>
      <c r="F5" t="s">
        <v>584</v>
      </c>
      <c r="G5" t="s">
        <v>508</v>
      </c>
      <c r="H5" t="s">
        <v>694</v>
      </c>
      <c r="I5" t="s">
        <v>592</v>
      </c>
      <c r="J5" t="s">
        <v>523</v>
      </c>
      <c r="K5" t="s">
        <v>508</v>
      </c>
      <c r="L5" t="s">
        <v>507</v>
      </c>
      <c r="M5" t="s">
        <v>507</v>
      </c>
      <c r="N5" t="s">
        <v>827</v>
      </c>
      <c r="O5" t="s">
        <v>826</v>
      </c>
      <c r="P5" t="s">
        <v>710</v>
      </c>
      <c r="Q5" t="s">
        <v>570</v>
      </c>
      <c r="R5" t="s">
        <v>593</v>
      </c>
      <c r="S5" t="s">
        <v>732</v>
      </c>
      <c r="T5" t="s">
        <v>623</v>
      </c>
      <c r="U5" t="s">
        <v>574</v>
      </c>
      <c r="V5" t="s">
        <v>743</v>
      </c>
      <c r="W5" t="s">
        <v>570</v>
      </c>
      <c r="X5" t="s">
        <v>739</v>
      </c>
      <c r="Y5" t="s">
        <v>584</v>
      </c>
      <c r="Z5" t="s">
        <v>674</v>
      </c>
    </row>
    <row r="6">
      <c r="A6" s="5" t="s">
        <v>382</v>
      </c>
      <c r="B6" t="s">
        <v>13998</v>
      </c>
      <c r="C6" t="s">
        <v>825</v>
      </c>
      <c r="D6" t="s">
        <v>1012</v>
      </c>
      <c r="E6" t="s">
        <v>742</v>
      </c>
      <c r="F6" t="s">
        <v>789</v>
      </c>
      <c r="G6" t="s">
        <v>888</v>
      </c>
      <c r="H6" t="s">
        <v>932</v>
      </c>
      <c r="I6" t="s">
        <v>938</v>
      </c>
      <c r="J6" t="s">
        <v>394</v>
      </c>
      <c r="K6" t="s">
        <v>802</v>
      </c>
      <c r="L6" t="s">
        <v>909</v>
      </c>
      <c r="M6" t="s">
        <v>1102</v>
      </c>
      <c r="N6" t="s">
        <v>1066</v>
      </c>
      <c r="O6" t="s">
        <v>792</v>
      </c>
      <c r="P6" t="s">
        <v>1103</v>
      </c>
      <c r="Q6" t="s">
        <v>1197</v>
      </c>
      <c r="R6" t="s">
        <v>791</v>
      </c>
      <c r="S6" t="s">
        <v>917</v>
      </c>
      <c r="T6" t="s">
        <v>909</v>
      </c>
      <c r="U6" t="s">
        <v>1095</v>
      </c>
      <c r="V6" t="s">
        <v>1126</v>
      </c>
      <c r="W6" t="s">
        <v>874</v>
      </c>
      <c r="X6" t="s">
        <v>1131</v>
      </c>
      <c r="Y6" t="s">
        <v>792</v>
      </c>
      <c r="Z6" t="s">
        <v>720</v>
      </c>
    </row>
    <row r="7">
      <c r="A7" s="5" t="s">
        <v>382</v>
      </c>
      <c r="B7" t="s">
        <v>13999</v>
      </c>
      <c r="C7" t="s">
        <v>1107</v>
      </c>
      <c r="D7" t="s">
        <v>708</v>
      </c>
      <c r="E7" t="s">
        <v>909</v>
      </c>
      <c r="F7" t="s">
        <v>928</v>
      </c>
      <c r="G7" t="s">
        <v>788</v>
      </c>
      <c r="H7" t="s">
        <v>1097</v>
      </c>
      <c r="I7" t="s">
        <v>412</v>
      </c>
      <c r="J7" t="s">
        <v>951</v>
      </c>
      <c r="K7" t="s">
        <v>691</v>
      </c>
      <c r="L7" t="s">
        <v>854</v>
      </c>
      <c r="M7" t="s">
        <v>528</v>
      </c>
      <c r="N7" t="s">
        <v>498</v>
      </c>
      <c r="O7" t="s">
        <v>928</v>
      </c>
      <c r="P7" t="s">
        <v>1110</v>
      </c>
      <c r="Q7" t="s">
        <v>631</v>
      </c>
      <c r="R7" t="s">
        <v>947</v>
      </c>
      <c r="S7" t="s">
        <v>897</v>
      </c>
      <c r="T7" t="s">
        <v>582</v>
      </c>
      <c r="U7" t="s">
        <v>911</v>
      </c>
      <c r="V7" t="s">
        <v>1100</v>
      </c>
      <c r="W7" t="s">
        <v>1112</v>
      </c>
      <c r="X7" t="s">
        <v>969</v>
      </c>
      <c r="Y7" t="s">
        <v>498</v>
      </c>
      <c r="Z7" t="s">
        <v>563</v>
      </c>
    </row>
    <row r="8">
      <c r="A8" s="5" t="s">
        <v>382</v>
      </c>
      <c r="B8" t="s">
        <v>14000</v>
      </c>
      <c r="C8" t="s">
        <v>509</v>
      </c>
      <c r="D8" t="s">
        <v>523</v>
      </c>
      <c r="E8" t="s">
        <v>585</v>
      </c>
      <c r="F8" t="s">
        <v>593</v>
      </c>
      <c r="G8" t="s">
        <v>413</v>
      </c>
      <c r="H8" t="s">
        <v>419</v>
      </c>
      <c r="I8" t="s">
        <v>614</v>
      </c>
      <c r="J8" t="s">
        <v>547</v>
      </c>
      <c r="K8" t="s">
        <v>607</v>
      </c>
      <c r="L8" t="s">
        <v>413</v>
      </c>
      <c r="M8" t="s">
        <v>593</v>
      </c>
      <c r="N8" t="s">
        <v>693</v>
      </c>
      <c r="O8" t="s">
        <v>548</v>
      </c>
      <c r="P8" t="s">
        <v>495</v>
      </c>
      <c r="Q8" t="s">
        <v>801</v>
      </c>
      <c r="R8" t="s">
        <v>546</v>
      </c>
      <c r="S8" t="s">
        <v>739</v>
      </c>
      <c r="T8" t="s">
        <v>413</v>
      </c>
      <c r="U8" t="s">
        <v>523</v>
      </c>
      <c r="V8" t="s">
        <v>494</v>
      </c>
      <c r="W8" t="s">
        <v>524</v>
      </c>
      <c r="X8" t="s">
        <v>681</v>
      </c>
      <c r="Y8" t="s">
        <v>548</v>
      </c>
      <c r="Z8" t="s">
        <v>492</v>
      </c>
    </row>
    <row r="9">
      <c r="A9" s="5" t="s">
        <v>382</v>
      </c>
      <c r="B9" t="s">
        <v>14001</v>
      </c>
      <c r="C9" t="s">
        <v>1130</v>
      </c>
      <c r="D9" t="s">
        <v>561</v>
      </c>
      <c r="E9" t="s">
        <v>623</v>
      </c>
      <c r="F9" t="s">
        <v>592</v>
      </c>
      <c r="G9" t="s">
        <v>394</v>
      </c>
      <c r="H9" t="s">
        <v>574</v>
      </c>
      <c r="I9" t="s">
        <v>507</v>
      </c>
      <c r="J9" t="s">
        <v>739</v>
      </c>
      <c r="K9" t="s">
        <v>625</v>
      </c>
      <c r="L9" t="s">
        <v>394</v>
      </c>
      <c r="M9" t="s">
        <v>409</v>
      </c>
      <c r="N9" t="s">
        <v>540</v>
      </c>
      <c r="O9" t="s">
        <v>570</v>
      </c>
      <c r="P9" t="s">
        <v>699</v>
      </c>
      <c r="Q9" t="s">
        <v>574</v>
      </c>
      <c r="R9" t="s">
        <v>559</v>
      </c>
      <c r="S9" t="s">
        <v>976</v>
      </c>
      <c r="T9" t="s">
        <v>819</v>
      </c>
      <c r="U9" t="s">
        <v>625</v>
      </c>
      <c r="V9" t="s">
        <v>863</v>
      </c>
      <c r="W9" t="s">
        <v>670</v>
      </c>
      <c r="X9" t="s">
        <v>743</v>
      </c>
      <c r="Y9" t="s">
        <v>624</v>
      </c>
      <c r="Z9" t="s">
        <v>415</v>
      </c>
    </row>
    <row r="10">
      <c r="A10" s="5" t="s">
        <v>382</v>
      </c>
      <c r="B10" t="s">
        <v>14003</v>
      </c>
      <c r="C10" t="s">
        <v>577</v>
      </c>
      <c r="D10" t="s">
        <v>708</v>
      </c>
      <c r="E10" t="s">
        <v>746</v>
      </c>
      <c r="F10" t="s">
        <v>865</v>
      </c>
      <c r="G10" t="s">
        <v>1107</v>
      </c>
      <c r="H10" t="s">
        <v>825</v>
      </c>
      <c r="I10" t="s">
        <v>920</v>
      </c>
      <c r="J10" t="s">
        <v>673</v>
      </c>
      <c r="K10" t="s">
        <v>898</v>
      </c>
      <c r="L10" t="s">
        <v>1087</v>
      </c>
      <c r="M10" t="s">
        <v>503</v>
      </c>
      <c r="N10" t="s">
        <v>1127</v>
      </c>
      <c r="O10" t="s">
        <v>754</v>
      </c>
      <c r="P10" t="s">
        <v>928</v>
      </c>
      <c r="Q10" t="s">
        <v>822</v>
      </c>
      <c r="R10" t="s">
        <v>591</v>
      </c>
      <c r="S10" t="s">
        <v>1107</v>
      </c>
      <c r="T10" t="s">
        <v>928</v>
      </c>
      <c r="U10" t="s">
        <v>498</v>
      </c>
      <c r="V10" t="s">
        <v>499</v>
      </c>
      <c r="W10" t="s">
        <v>749</v>
      </c>
      <c r="X10" t="s">
        <v>601</v>
      </c>
      <c r="Y10" t="s">
        <v>549</v>
      </c>
      <c r="Z10" t="s">
        <v>561</v>
      </c>
    </row>
    <row r="11">
      <c r="A11" s="5" t="s">
        <v>382</v>
      </c>
      <c r="B11" t="s">
        <v>14004</v>
      </c>
      <c r="C11" t="s">
        <v>521</v>
      </c>
      <c r="D11" t="s">
        <v>522</v>
      </c>
      <c r="E11" t="s">
        <v>566</v>
      </c>
      <c r="F11" t="s">
        <v>493</v>
      </c>
      <c r="G11" t="s">
        <v>683</v>
      </c>
      <c r="H11" t="s">
        <v>537</v>
      </c>
      <c r="I11" t="s">
        <v>497</v>
      </c>
      <c r="J11" t="s">
        <v>411</v>
      </c>
      <c r="K11" t="s">
        <v>685</v>
      </c>
      <c r="L11" t="s">
        <v>497</v>
      </c>
      <c r="M11" t="s">
        <v>567</v>
      </c>
      <c r="N11" t="s">
        <v>403</v>
      </c>
      <c r="O11" t="s">
        <v>595</v>
      </c>
      <c r="P11" t="s">
        <v>512</v>
      </c>
      <c r="Q11" t="s">
        <v>586</v>
      </c>
      <c r="R11" t="s">
        <v>418</v>
      </c>
      <c r="S11" t="s">
        <v>615</v>
      </c>
      <c r="T11" t="s">
        <v>506</v>
      </c>
      <c r="U11" t="s">
        <v>568</v>
      </c>
      <c r="V11" t="s">
        <v>505</v>
      </c>
      <c r="W11" t="s">
        <v>683</v>
      </c>
      <c r="X11" t="s">
        <v>533</v>
      </c>
      <c r="Y11" t="s">
        <v>492</v>
      </c>
      <c r="Z11" t="s">
        <v>533</v>
      </c>
    </row>
    <row r="12">
      <c r="A12" s="5" t="s">
        <v>382</v>
      </c>
      <c r="B12" t="s">
        <v>14005</v>
      </c>
      <c r="C12" t="s">
        <v>950</v>
      </c>
      <c r="D12" t="s">
        <v>809</v>
      </c>
      <c r="E12" t="s">
        <v>667</v>
      </c>
      <c r="F12" t="s">
        <v>791</v>
      </c>
      <c r="G12" t="s">
        <v>743</v>
      </c>
      <c r="H12" t="s">
        <v>523</v>
      </c>
      <c r="I12" t="s">
        <v>743</v>
      </c>
      <c r="J12" t="s">
        <v>739</v>
      </c>
      <c r="K12" t="s">
        <v>625</v>
      </c>
      <c r="L12" t="s">
        <v>667</v>
      </c>
      <c r="M12" t="s">
        <v>736</v>
      </c>
      <c r="N12" t="s">
        <v>624</v>
      </c>
      <c r="O12" t="s">
        <v>510</v>
      </c>
      <c r="P12" t="s">
        <v>571</v>
      </c>
      <c r="Q12" t="s">
        <v>807</v>
      </c>
      <c r="R12" t="s">
        <v>590</v>
      </c>
      <c r="S12" t="s">
        <v>819</v>
      </c>
      <c r="T12" t="s">
        <v>569</v>
      </c>
      <c r="U12" t="s">
        <v>569</v>
      </c>
      <c r="V12" t="s">
        <v>625</v>
      </c>
      <c r="W12" t="s">
        <v>743</v>
      </c>
      <c r="X12" t="s">
        <v>539</v>
      </c>
      <c r="Y12" t="s">
        <v>510</v>
      </c>
      <c r="Z12" t="s">
        <v>424</v>
      </c>
    </row>
    <row r="14">
      <c r="A14" t="s">
        <v>427</v>
      </c>
    </row>
    <row r="15">
      <c r="A15" t="s">
        <v>441</v>
      </c>
    </row>
    <row r="16">
      <c r="A16" t="s">
        <v>442</v>
      </c>
    </row>
    <row r="17">
      <c r="A17" t="s">
        <v>434</v>
      </c>
    </row>
    <row r="18">
      <c r="A18" t="s">
        <v>435</v>
      </c>
    </row>
    <row r="19">
      <c r="A19" t="s">
        <v>1063</v>
      </c>
    </row>
    <row r="20">
      <c r="A20" t="s">
        <v>382</v>
      </c>
    </row>
    <row r="21">
      <c r="A21" t="s">
        <v>438</v>
      </c>
    </row>
    <row r="22">
      <c r="A22" t="s">
        <v>14006</v>
      </c>
    </row>
    <row r="23">
      <c r="A23" t="s">
        <v>14007</v>
      </c>
    </row>
    <row r="24">
      <c r="A24" t="s">
        <v>14008</v>
      </c>
    </row>
    <row r="25">
      <c r="A25" t="s">
        <v>14009</v>
      </c>
    </row>
    <row r="26">
      <c r="A26" t="s">
        <v>14010</v>
      </c>
    </row>
    <row r="27">
      <c r="A27" t="s">
        <v>14011</v>
      </c>
    </row>
    <row r="28">
      <c r="A28" t="s">
        <v>14012</v>
      </c>
    </row>
    <row r="29">
      <c r="A29" t="s">
        <v>14013</v>
      </c>
    </row>
  </sheetData>
  <mergeCells count="1">
    <mergeCell ref="A3:Z3"/>
  </mergeCells>
  <pageMargins left="0.7" right="0.7" top="0.75" bottom="0.75" header="0.3" footer="0.3"/>
  <pageSetup paperSize="9" orientation="portrait" horizontalDpi="300" verticalDpi="300" r:id="rId2"/>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201</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1034</v>
      </c>
      <c r="J5" t="s">
        <v>1093</v>
      </c>
      <c r="K5" t="s">
        <v>382</v>
      </c>
      <c r="L5" t="s">
        <v>382</v>
      </c>
      <c r="M5" t="s">
        <v>382</v>
      </c>
      <c r="N5" t="s">
        <v>382</v>
      </c>
      <c r="O5" t="s">
        <v>382</v>
      </c>
      <c r="P5" t="s">
        <v>382</v>
      </c>
      <c r="Q5" t="s">
        <v>897</v>
      </c>
      <c r="R5" t="s">
        <v>579</v>
      </c>
      <c r="S5" t="s">
        <v>382</v>
      </c>
      <c r="T5" t="s">
        <v>382</v>
      </c>
      <c r="U5" t="s">
        <v>382</v>
      </c>
      <c r="V5" t="s">
        <v>382</v>
      </c>
      <c r="W5" t="s">
        <v>382</v>
      </c>
      <c r="X5" t="s">
        <v>382</v>
      </c>
      <c r="Y5" t="s">
        <v>900</v>
      </c>
      <c r="Z5" t="s">
        <v>948</v>
      </c>
    </row>
    <row r="6">
      <c r="A6" s="5" t="s">
        <v>382</v>
      </c>
      <c r="B6" t="s">
        <v>14016</v>
      </c>
      <c r="C6" t="s">
        <v>382</v>
      </c>
      <c r="D6" t="s">
        <v>382</v>
      </c>
      <c r="E6" t="s">
        <v>382</v>
      </c>
      <c r="F6" t="s">
        <v>382</v>
      </c>
      <c r="G6" t="s">
        <v>382</v>
      </c>
      <c r="H6" t="s">
        <v>382</v>
      </c>
      <c r="I6" t="s">
        <v>555</v>
      </c>
      <c r="J6" t="s">
        <v>498</v>
      </c>
      <c r="K6" t="s">
        <v>382</v>
      </c>
      <c r="L6" t="s">
        <v>382</v>
      </c>
      <c r="M6" t="s">
        <v>382</v>
      </c>
      <c r="N6" t="s">
        <v>382</v>
      </c>
      <c r="O6" t="s">
        <v>382</v>
      </c>
      <c r="P6" t="s">
        <v>382</v>
      </c>
      <c r="Q6" t="s">
        <v>405</v>
      </c>
      <c r="R6" t="s">
        <v>958</v>
      </c>
      <c r="S6" t="s">
        <v>382</v>
      </c>
      <c r="T6" t="s">
        <v>382</v>
      </c>
      <c r="U6" t="s">
        <v>382</v>
      </c>
      <c r="V6" t="s">
        <v>382</v>
      </c>
      <c r="W6" t="s">
        <v>382</v>
      </c>
      <c r="X6" t="s">
        <v>382</v>
      </c>
      <c r="Y6" t="s">
        <v>825</v>
      </c>
      <c r="Z6" t="s">
        <v>639</v>
      </c>
    </row>
    <row r="7">
      <c r="A7" s="5" t="s">
        <v>382</v>
      </c>
      <c r="B7" t="s">
        <v>14017</v>
      </c>
      <c r="C7" t="s">
        <v>382</v>
      </c>
      <c r="D7" t="s">
        <v>382</v>
      </c>
      <c r="E7" t="s">
        <v>382</v>
      </c>
      <c r="F7" t="s">
        <v>382</v>
      </c>
      <c r="G7" t="s">
        <v>382</v>
      </c>
      <c r="H7" t="s">
        <v>382</v>
      </c>
      <c r="I7" t="s">
        <v>1162</v>
      </c>
      <c r="J7" t="s">
        <v>14018</v>
      </c>
      <c r="K7" t="s">
        <v>382</v>
      </c>
      <c r="L7" t="s">
        <v>382</v>
      </c>
      <c r="M7" t="s">
        <v>382</v>
      </c>
      <c r="N7" t="s">
        <v>382</v>
      </c>
      <c r="O7" t="s">
        <v>382</v>
      </c>
      <c r="P7" t="s">
        <v>382</v>
      </c>
      <c r="Q7" t="s">
        <v>13914</v>
      </c>
      <c r="R7" t="s">
        <v>13607</v>
      </c>
      <c r="S7" t="s">
        <v>382</v>
      </c>
      <c r="T7" t="s">
        <v>382</v>
      </c>
      <c r="U7" t="s">
        <v>382</v>
      </c>
      <c r="V7" t="s">
        <v>382</v>
      </c>
      <c r="W7" t="s">
        <v>382</v>
      </c>
      <c r="X7" t="s">
        <v>382</v>
      </c>
      <c r="Y7" t="s">
        <v>1174</v>
      </c>
      <c r="Z7" t="s">
        <v>1161</v>
      </c>
    </row>
    <row r="8">
      <c r="A8" s="5" t="s">
        <v>382</v>
      </c>
      <c r="B8" t="s">
        <v>14019</v>
      </c>
      <c r="C8" t="s">
        <v>382</v>
      </c>
      <c r="D8" t="s">
        <v>382</v>
      </c>
      <c r="E8" t="s">
        <v>382</v>
      </c>
      <c r="F8" t="s">
        <v>382</v>
      </c>
      <c r="G8" t="s">
        <v>382</v>
      </c>
      <c r="H8" t="s">
        <v>382</v>
      </c>
      <c r="I8" t="s">
        <v>580</v>
      </c>
      <c r="J8" t="s">
        <v>13675</v>
      </c>
      <c r="K8" t="s">
        <v>382</v>
      </c>
      <c r="L8" t="s">
        <v>382</v>
      </c>
      <c r="M8" t="s">
        <v>382</v>
      </c>
      <c r="N8" t="s">
        <v>382</v>
      </c>
      <c r="O8" t="s">
        <v>382</v>
      </c>
      <c r="P8" t="s">
        <v>382</v>
      </c>
      <c r="Q8" t="s">
        <v>14020</v>
      </c>
      <c r="R8" t="s">
        <v>581</v>
      </c>
      <c r="S8" t="s">
        <v>382</v>
      </c>
      <c r="T8" t="s">
        <v>382</v>
      </c>
      <c r="U8" t="s">
        <v>382</v>
      </c>
      <c r="V8" t="s">
        <v>382</v>
      </c>
      <c r="W8" t="s">
        <v>382</v>
      </c>
      <c r="X8" t="s">
        <v>382</v>
      </c>
      <c r="Y8" t="s">
        <v>581</v>
      </c>
      <c r="Z8" t="s">
        <v>1030</v>
      </c>
    </row>
    <row r="9">
      <c r="A9" s="5" t="s">
        <v>382</v>
      </c>
      <c r="B9" t="s">
        <v>14021</v>
      </c>
      <c r="C9" t="s">
        <v>382</v>
      </c>
      <c r="D9" t="s">
        <v>382</v>
      </c>
      <c r="E9" t="s">
        <v>382</v>
      </c>
      <c r="F9" t="s">
        <v>382</v>
      </c>
      <c r="G9" t="s">
        <v>382</v>
      </c>
      <c r="H9" t="s">
        <v>382</v>
      </c>
      <c r="I9" t="s">
        <v>553</v>
      </c>
      <c r="J9" t="s">
        <v>1002</v>
      </c>
      <c r="K9" t="s">
        <v>382</v>
      </c>
      <c r="L9" t="s">
        <v>382</v>
      </c>
      <c r="M9" t="s">
        <v>382</v>
      </c>
      <c r="N9" t="s">
        <v>382</v>
      </c>
      <c r="O9" t="s">
        <v>382</v>
      </c>
      <c r="P9" t="s">
        <v>382</v>
      </c>
      <c r="Q9" t="s">
        <v>904</v>
      </c>
      <c r="R9" t="s">
        <v>841</v>
      </c>
      <c r="S9" t="s">
        <v>382</v>
      </c>
      <c r="T9" t="s">
        <v>382</v>
      </c>
      <c r="U9" t="s">
        <v>382</v>
      </c>
      <c r="V9" t="s">
        <v>382</v>
      </c>
      <c r="W9" t="s">
        <v>382</v>
      </c>
      <c r="X9" t="s">
        <v>382</v>
      </c>
      <c r="Y9" t="s">
        <v>1099</v>
      </c>
      <c r="Z9" t="s">
        <v>811</v>
      </c>
    </row>
    <row r="11">
      <c r="A11" t="s">
        <v>427</v>
      </c>
    </row>
    <row r="12">
      <c r="A12" t="s">
        <v>441</v>
      </c>
    </row>
    <row r="13">
      <c r="A13" t="s">
        <v>442</v>
      </c>
    </row>
    <row r="14">
      <c r="A14" t="s">
        <v>434</v>
      </c>
    </row>
    <row r="15">
      <c r="A15" t="s">
        <v>435</v>
      </c>
    </row>
    <row r="16">
      <c r="A16" t="s">
        <v>651</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203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959</v>
      </c>
      <c r="J5" t="s">
        <v>1034</v>
      </c>
      <c r="K5" t="s">
        <v>382</v>
      </c>
      <c r="L5" t="s">
        <v>382</v>
      </c>
      <c r="M5" t="s">
        <v>382</v>
      </c>
      <c r="N5" t="s">
        <v>382</v>
      </c>
      <c r="O5" t="s">
        <v>382</v>
      </c>
      <c r="P5" t="s">
        <v>382</v>
      </c>
      <c r="Q5" t="s">
        <v>601</v>
      </c>
      <c r="R5" t="s">
        <v>858</v>
      </c>
      <c r="S5" t="s">
        <v>382</v>
      </c>
      <c r="T5" t="s">
        <v>382</v>
      </c>
      <c r="U5" t="s">
        <v>382</v>
      </c>
      <c r="V5" t="s">
        <v>382</v>
      </c>
      <c r="W5" t="s">
        <v>382</v>
      </c>
      <c r="X5" t="s">
        <v>382</v>
      </c>
      <c r="Y5" t="s">
        <v>900</v>
      </c>
      <c r="Z5" t="s">
        <v>948</v>
      </c>
    </row>
    <row r="6">
      <c r="A6" s="5" t="s">
        <v>382</v>
      </c>
      <c r="B6" t="s">
        <v>14016</v>
      </c>
      <c r="C6" t="s">
        <v>382</v>
      </c>
      <c r="D6" t="s">
        <v>382</v>
      </c>
      <c r="E6" t="s">
        <v>382</v>
      </c>
      <c r="F6" t="s">
        <v>382</v>
      </c>
      <c r="G6" t="s">
        <v>382</v>
      </c>
      <c r="H6" t="s">
        <v>382</v>
      </c>
      <c r="I6" t="s">
        <v>727</v>
      </c>
      <c r="J6" t="s">
        <v>705</v>
      </c>
      <c r="K6" t="s">
        <v>382</v>
      </c>
      <c r="L6" t="s">
        <v>382</v>
      </c>
      <c r="M6" t="s">
        <v>382</v>
      </c>
      <c r="N6" t="s">
        <v>382</v>
      </c>
      <c r="O6" t="s">
        <v>382</v>
      </c>
      <c r="P6" t="s">
        <v>382</v>
      </c>
      <c r="Q6" t="s">
        <v>563</v>
      </c>
      <c r="R6" t="s">
        <v>624</v>
      </c>
      <c r="S6" t="s">
        <v>382</v>
      </c>
      <c r="T6" t="s">
        <v>382</v>
      </c>
      <c r="U6" t="s">
        <v>382</v>
      </c>
      <c r="V6" t="s">
        <v>382</v>
      </c>
      <c r="W6" t="s">
        <v>382</v>
      </c>
      <c r="X6" t="s">
        <v>382</v>
      </c>
      <c r="Y6" t="s">
        <v>825</v>
      </c>
      <c r="Z6" t="s">
        <v>639</v>
      </c>
    </row>
    <row r="7">
      <c r="A7" s="5" t="s">
        <v>382</v>
      </c>
      <c r="B7" t="s">
        <v>14017</v>
      </c>
      <c r="C7" t="s">
        <v>382</v>
      </c>
      <c r="D7" t="s">
        <v>382</v>
      </c>
      <c r="E7" t="s">
        <v>382</v>
      </c>
      <c r="F7" t="s">
        <v>382</v>
      </c>
      <c r="G7" t="s">
        <v>382</v>
      </c>
      <c r="H7" t="s">
        <v>382</v>
      </c>
      <c r="I7" t="s">
        <v>966</v>
      </c>
      <c r="J7" t="s">
        <v>13696</v>
      </c>
      <c r="K7" t="s">
        <v>382</v>
      </c>
      <c r="L7" t="s">
        <v>382</v>
      </c>
      <c r="M7" t="s">
        <v>382</v>
      </c>
      <c r="N7" t="s">
        <v>382</v>
      </c>
      <c r="O7" t="s">
        <v>382</v>
      </c>
      <c r="P7" t="s">
        <v>382</v>
      </c>
      <c r="Q7" t="s">
        <v>843</v>
      </c>
      <c r="R7" t="s">
        <v>1015</v>
      </c>
      <c r="S7" t="s">
        <v>382</v>
      </c>
      <c r="T7" t="s">
        <v>382</v>
      </c>
      <c r="U7" t="s">
        <v>382</v>
      </c>
      <c r="V7" t="s">
        <v>382</v>
      </c>
      <c r="W7" t="s">
        <v>382</v>
      </c>
      <c r="X7" t="s">
        <v>382</v>
      </c>
      <c r="Y7" t="s">
        <v>1174</v>
      </c>
      <c r="Z7" t="s">
        <v>1161</v>
      </c>
    </row>
    <row r="8">
      <c r="A8" s="5" t="s">
        <v>382</v>
      </c>
      <c r="B8" t="s">
        <v>14019</v>
      </c>
      <c r="C8" t="s">
        <v>382</v>
      </c>
      <c r="D8" t="s">
        <v>382</v>
      </c>
      <c r="E8" t="s">
        <v>382</v>
      </c>
      <c r="F8" t="s">
        <v>382</v>
      </c>
      <c r="G8" t="s">
        <v>382</v>
      </c>
      <c r="H8" t="s">
        <v>382</v>
      </c>
      <c r="I8" t="s">
        <v>13956</v>
      </c>
      <c r="J8" t="s">
        <v>13956</v>
      </c>
      <c r="K8" t="s">
        <v>382</v>
      </c>
      <c r="L8" t="s">
        <v>382</v>
      </c>
      <c r="M8" t="s">
        <v>382</v>
      </c>
      <c r="N8" t="s">
        <v>382</v>
      </c>
      <c r="O8" t="s">
        <v>382</v>
      </c>
      <c r="P8" t="s">
        <v>382</v>
      </c>
      <c r="Q8" t="s">
        <v>616</v>
      </c>
      <c r="R8" t="s">
        <v>1087</v>
      </c>
      <c r="S8" t="s">
        <v>382</v>
      </c>
      <c r="T8" t="s">
        <v>382</v>
      </c>
      <c r="U8" t="s">
        <v>382</v>
      </c>
      <c r="V8" t="s">
        <v>382</v>
      </c>
      <c r="W8" t="s">
        <v>382</v>
      </c>
      <c r="X8" t="s">
        <v>382</v>
      </c>
      <c r="Y8" t="s">
        <v>581</v>
      </c>
      <c r="Z8" t="s">
        <v>1030</v>
      </c>
    </row>
    <row r="9">
      <c r="A9" s="5" t="s">
        <v>382</v>
      </c>
      <c r="B9" t="s">
        <v>14021</v>
      </c>
      <c r="C9" t="s">
        <v>382</v>
      </c>
      <c r="D9" t="s">
        <v>382</v>
      </c>
      <c r="E9" t="s">
        <v>382</v>
      </c>
      <c r="F9" t="s">
        <v>382</v>
      </c>
      <c r="G9" t="s">
        <v>382</v>
      </c>
      <c r="H9" t="s">
        <v>382</v>
      </c>
      <c r="I9" t="s">
        <v>992</v>
      </c>
      <c r="J9" t="s">
        <v>1013</v>
      </c>
      <c r="K9" t="s">
        <v>382</v>
      </c>
      <c r="L9" t="s">
        <v>382</v>
      </c>
      <c r="M9" t="s">
        <v>382</v>
      </c>
      <c r="N9" t="s">
        <v>382</v>
      </c>
      <c r="O9" t="s">
        <v>382</v>
      </c>
      <c r="P9" t="s">
        <v>382</v>
      </c>
      <c r="Q9" t="s">
        <v>1013</v>
      </c>
      <c r="R9" t="s">
        <v>900</v>
      </c>
      <c r="S9" t="s">
        <v>382</v>
      </c>
      <c r="T9" t="s">
        <v>382</v>
      </c>
      <c r="U9" t="s">
        <v>382</v>
      </c>
      <c r="V9" t="s">
        <v>382</v>
      </c>
      <c r="W9" t="s">
        <v>382</v>
      </c>
      <c r="X9" t="s">
        <v>382</v>
      </c>
      <c r="Y9" t="s">
        <v>1099</v>
      </c>
      <c r="Z9" t="s">
        <v>811</v>
      </c>
    </row>
    <row r="11">
      <c r="A11" t="s">
        <v>427</v>
      </c>
    </row>
    <row r="12">
      <c r="A12" t="s">
        <v>771</v>
      </c>
    </row>
    <row r="13">
      <c r="A13" t="s">
        <v>434</v>
      </c>
    </row>
    <row r="14">
      <c r="A14" t="s">
        <v>435</v>
      </c>
    </row>
    <row r="15">
      <c r="A15" t="s">
        <v>651</v>
      </c>
    </row>
    <row r="16">
      <c r="A16" t="s">
        <v>382</v>
      </c>
    </row>
    <row r="17">
      <c r="A17" t="s">
        <v>438</v>
      </c>
    </row>
    <row r="18">
      <c r="A18" t="s">
        <v>14022</v>
      </c>
    </row>
    <row r="19">
      <c r="A19" t="s">
        <v>14023</v>
      </c>
    </row>
    <row r="20">
      <c r="A20" t="s">
        <v>14024</v>
      </c>
    </row>
    <row r="21">
      <c r="A21" t="s">
        <v>14025</v>
      </c>
    </row>
    <row r="22">
      <c r="A22" t="s">
        <v>14026</v>
      </c>
    </row>
    <row r="23">
      <c r="A23" t="s">
        <v>653</v>
      </c>
    </row>
    <row r="24">
      <c r="A24" t="s">
        <v>14027</v>
      </c>
    </row>
  </sheetData>
  <mergeCells count="1">
    <mergeCell ref="A3:Z3"/>
  </mergeCells>
  <pageMargins left="0.7" right="0.7" top="0.75" bottom="0.75" header="0.3" footer="0.3"/>
  <pageSetup paperSize="9" orientation="portrait" horizontalDpi="300" verticalDpi="300" r:id="rId2"/>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205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992</v>
      </c>
      <c r="J5" t="s">
        <v>1011</v>
      </c>
      <c r="K5" t="s">
        <v>382</v>
      </c>
      <c r="L5" t="s">
        <v>382</v>
      </c>
      <c r="M5" t="s">
        <v>382</v>
      </c>
      <c r="N5" t="s">
        <v>382</v>
      </c>
      <c r="O5" t="s">
        <v>382</v>
      </c>
      <c r="P5" t="s">
        <v>382</v>
      </c>
      <c r="Q5" t="s">
        <v>13950</v>
      </c>
      <c r="R5" t="s">
        <v>872</v>
      </c>
      <c r="S5" t="s">
        <v>382</v>
      </c>
      <c r="T5" t="s">
        <v>382</v>
      </c>
      <c r="U5" t="s">
        <v>382</v>
      </c>
      <c r="V5" t="s">
        <v>382</v>
      </c>
      <c r="W5" t="s">
        <v>382</v>
      </c>
      <c r="X5" t="s">
        <v>382</v>
      </c>
      <c r="Y5" t="s">
        <v>959</v>
      </c>
      <c r="Z5" t="s">
        <v>811</v>
      </c>
    </row>
    <row r="6">
      <c r="A6" s="5" t="s">
        <v>382</v>
      </c>
      <c r="B6" t="s">
        <v>14016</v>
      </c>
      <c r="C6" t="s">
        <v>382</v>
      </c>
      <c r="D6" t="s">
        <v>382</v>
      </c>
      <c r="E6" t="s">
        <v>382</v>
      </c>
      <c r="F6" t="s">
        <v>382</v>
      </c>
      <c r="G6" t="s">
        <v>382</v>
      </c>
      <c r="H6" t="s">
        <v>382</v>
      </c>
      <c r="I6" t="s">
        <v>723</v>
      </c>
      <c r="J6" t="s">
        <v>754</v>
      </c>
      <c r="K6" t="s">
        <v>382</v>
      </c>
      <c r="L6" t="s">
        <v>382</v>
      </c>
      <c r="M6" t="s">
        <v>382</v>
      </c>
      <c r="N6" t="s">
        <v>382</v>
      </c>
      <c r="O6" t="s">
        <v>382</v>
      </c>
      <c r="P6" t="s">
        <v>382</v>
      </c>
      <c r="Q6" t="s">
        <v>527</v>
      </c>
      <c r="R6" t="s">
        <v>392</v>
      </c>
      <c r="S6" t="s">
        <v>382</v>
      </c>
      <c r="T6" t="s">
        <v>382</v>
      </c>
      <c r="U6" t="s">
        <v>382</v>
      </c>
      <c r="V6" t="s">
        <v>382</v>
      </c>
      <c r="W6" t="s">
        <v>382</v>
      </c>
      <c r="X6" t="s">
        <v>382</v>
      </c>
      <c r="Y6" t="s">
        <v>878</v>
      </c>
      <c r="Z6" t="s">
        <v>405</v>
      </c>
    </row>
    <row r="7">
      <c r="A7" s="5" t="s">
        <v>382</v>
      </c>
      <c r="B7" t="s">
        <v>14017</v>
      </c>
      <c r="C7" t="s">
        <v>382</v>
      </c>
      <c r="D7" t="s">
        <v>382</v>
      </c>
      <c r="E7" t="s">
        <v>382</v>
      </c>
      <c r="F7" t="s">
        <v>382</v>
      </c>
      <c r="G7" t="s">
        <v>382</v>
      </c>
      <c r="H7" t="s">
        <v>382</v>
      </c>
      <c r="I7" t="s">
        <v>13649</v>
      </c>
      <c r="J7" t="s">
        <v>14028</v>
      </c>
      <c r="K7" t="s">
        <v>382</v>
      </c>
      <c r="L7" t="s">
        <v>382</v>
      </c>
      <c r="M7" t="s">
        <v>382</v>
      </c>
      <c r="N7" t="s">
        <v>382</v>
      </c>
      <c r="O7" t="s">
        <v>382</v>
      </c>
      <c r="P7" t="s">
        <v>382</v>
      </c>
      <c r="Q7" t="s">
        <v>13656</v>
      </c>
      <c r="R7" t="s">
        <v>13914</v>
      </c>
      <c r="S7" t="s">
        <v>382</v>
      </c>
      <c r="T7" t="s">
        <v>382</v>
      </c>
      <c r="U7" t="s">
        <v>382</v>
      </c>
      <c r="V7" t="s">
        <v>382</v>
      </c>
      <c r="W7" t="s">
        <v>382</v>
      </c>
      <c r="X7" t="s">
        <v>382</v>
      </c>
      <c r="Y7" t="s">
        <v>13915</v>
      </c>
      <c r="Z7" t="s">
        <v>13649</v>
      </c>
    </row>
    <row r="8">
      <c r="A8" s="5" t="s">
        <v>382</v>
      </c>
      <c r="B8" t="s">
        <v>14019</v>
      </c>
      <c r="C8" t="s">
        <v>382</v>
      </c>
      <c r="D8" t="s">
        <v>382</v>
      </c>
      <c r="E8" t="s">
        <v>382</v>
      </c>
      <c r="F8" t="s">
        <v>382</v>
      </c>
      <c r="G8" t="s">
        <v>382</v>
      </c>
      <c r="H8" t="s">
        <v>382</v>
      </c>
      <c r="I8" t="s">
        <v>988</v>
      </c>
      <c r="J8" t="s">
        <v>1017</v>
      </c>
      <c r="K8" t="s">
        <v>382</v>
      </c>
      <c r="L8" t="s">
        <v>382</v>
      </c>
      <c r="M8" t="s">
        <v>382</v>
      </c>
      <c r="N8" t="s">
        <v>382</v>
      </c>
      <c r="O8" t="s">
        <v>382</v>
      </c>
      <c r="P8" t="s">
        <v>382</v>
      </c>
      <c r="Q8" t="s">
        <v>999</v>
      </c>
      <c r="R8" t="s">
        <v>598</v>
      </c>
      <c r="S8" t="s">
        <v>382</v>
      </c>
      <c r="T8" t="s">
        <v>382</v>
      </c>
      <c r="U8" t="s">
        <v>382</v>
      </c>
      <c r="V8" t="s">
        <v>382</v>
      </c>
      <c r="W8" t="s">
        <v>382</v>
      </c>
      <c r="X8" t="s">
        <v>382</v>
      </c>
      <c r="Y8" t="s">
        <v>844</v>
      </c>
      <c r="Z8" t="s">
        <v>834</v>
      </c>
    </row>
    <row r="9">
      <c r="A9" s="5" t="s">
        <v>382</v>
      </c>
      <c r="B9" t="s">
        <v>14021</v>
      </c>
      <c r="C9" t="s">
        <v>382</v>
      </c>
      <c r="D9" t="s">
        <v>382</v>
      </c>
      <c r="E9" t="s">
        <v>382</v>
      </c>
      <c r="F9" t="s">
        <v>382</v>
      </c>
      <c r="G9" t="s">
        <v>382</v>
      </c>
      <c r="H9" t="s">
        <v>382</v>
      </c>
      <c r="I9" t="s">
        <v>1106</v>
      </c>
      <c r="J9" t="s">
        <v>1010</v>
      </c>
      <c r="K9" t="s">
        <v>382</v>
      </c>
      <c r="L9" t="s">
        <v>382</v>
      </c>
      <c r="M9" t="s">
        <v>382</v>
      </c>
      <c r="N9" t="s">
        <v>382</v>
      </c>
      <c r="O9" t="s">
        <v>382</v>
      </c>
      <c r="P9" t="s">
        <v>382</v>
      </c>
      <c r="Q9" t="s">
        <v>1025</v>
      </c>
      <c r="R9" t="s">
        <v>919</v>
      </c>
      <c r="S9" t="s">
        <v>382</v>
      </c>
      <c r="T9" t="s">
        <v>382</v>
      </c>
      <c r="U9" t="s">
        <v>382</v>
      </c>
      <c r="V9" t="s">
        <v>382</v>
      </c>
      <c r="W9" t="s">
        <v>382</v>
      </c>
      <c r="X9" t="s">
        <v>382</v>
      </c>
      <c r="Y9" t="s">
        <v>855</v>
      </c>
      <c r="Z9" t="s">
        <v>1093</v>
      </c>
    </row>
    <row r="11">
      <c r="A11" t="s">
        <v>427</v>
      </c>
    </row>
    <row r="12">
      <c r="A12" t="s">
        <v>441</v>
      </c>
    </row>
    <row r="13">
      <c r="A13" t="s">
        <v>442</v>
      </c>
    </row>
    <row r="14">
      <c r="A14" t="s">
        <v>434</v>
      </c>
    </row>
    <row r="15">
      <c r="A15" t="s">
        <v>435</v>
      </c>
    </row>
    <row r="16">
      <c r="A16" t="s">
        <v>935</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6.71" hidden="0" customWidth="1"/>
    <col min="2" max="2" width="36.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 min="27" max="27" width="20.71" hidden="0" customWidth="1"/>
    <col min="28" max="28" width="20.71" hidden="0" customWidth="1"/>
    <col min="29" max="29" width="20.71" hidden="0" customWidth="1"/>
    <col min="30" max="30" width="20.71" hidden="0" customWidth="1"/>
    <col min="31" max="31" width="20.71" hidden="0" customWidth="1"/>
    <col min="32" max="32" width="20.71" hidden="0" customWidth="1"/>
    <col min="33" max="33" width="20.71" hidden="0" customWidth="1"/>
    <col min="34" max="34" width="20.71" hidden="0" customWidth="1"/>
    <col min="35" max="35" width="20.71" hidden="0" customWidth="1"/>
    <col min="36" max="36" width="20.71" hidden="0" customWidth="1"/>
    <col min="37" max="37" width="20.71" hidden="0" customWidth="1"/>
    <col min="38" max="38" width="20.71" hidden="0" customWidth="1"/>
    <col min="39" max="39" width="20.71" hidden="0" customWidth="1"/>
    <col min="40" max="40" width="20.71" hidden="0" customWidth="1"/>
    <col min="41" max="41" width="20.71" hidden="0" customWidth="1"/>
    <col min="42" max="42" width="20.71" hidden="0" customWidth="1"/>
    <col min="43" max="43" width="20.71" hidden="0" customWidth="1"/>
    <col min="44" max="44" width="20.71" hidden="0" customWidth="1"/>
    <col min="45" max="45" width="20.71" hidden="0" customWidth="1"/>
    <col min="46" max="46" width="20.71" hidden="0" customWidth="1"/>
    <col min="47" max="47" width="20.71" hidden="0" customWidth="1"/>
    <col min="48" max="48" width="20.71" hidden="0" customWidth="1"/>
    <col min="49" max="49" width="20.71" hidden="0" customWidth="1"/>
    <col min="50" max="50" width="20.71" hidden="0" customWidth="1"/>
  </cols>
  <sheetData>
    <row r="1">
      <c r="A1" s="4" t="s">
        <v>25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c r="AA3" t="s">
        <v>382</v>
      </c>
      <c r="AB3" t="s">
        <v>382</v>
      </c>
      <c r="AC3" t="s">
        <v>382</v>
      </c>
      <c r="AD3" t="s">
        <v>382</v>
      </c>
      <c r="AE3" t="s">
        <v>382</v>
      </c>
      <c r="AF3" t="s">
        <v>382</v>
      </c>
      <c r="AG3" t="s">
        <v>382</v>
      </c>
      <c r="AH3" t="s">
        <v>382</v>
      </c>
      <c r="AI3" t="s">
        <v>382</v>
      </c>
      <c r="AJ3" t="s">
        <v>382</v>
      </c>
      <c r="AK3" t="s">
        <v>382</v>
      </c>
      <c r="AL3" t="s">
        <v>382</v>
      </c>
      <c r="AM3" t="s">
        <v>382</v>
      </c>
      <c r="AN3" t="s">
        <v>382</v>
      </c>
      <c r="AO3" t="s">
        <v>382</v>
      </c>
      <c r="AP3" t="s">
        <v>382</v>
      </c>
      <c r="AQ3" t="s">
        <v>382</v>
      </c>
      <c r="AR3" t="s">
        <v>382</v>
      </c>
      <c r="AS3" t="s">
        <v>382</v>
      </c>
      <c r="AT3" t="s">
        <v>382</v>
      </c>
      <c r="AU3" t="s">
        <v>382</v>
      </c>
      <c r="AV3" t="s">
        <v>382</v>
      </c>
      <c r="AW3" t="s">
        <v>382</v>
      </c>
      <c r="AX3" t="s">
        <v>382</v>
      </c>
    </row>
    <row r="4">
      <c r="A4" s="2" t="s">
        <v>382</v>
      </c>
      <c r="B4" s="2" t="s">
        <v>382</v>
      </c>
      <c r="C4" s="2" t="s">
        <v>443</v>
      </c>
      <c r="D4" s="2" t="s">
        <v>444</v>
      </c>
      <c r="E4" s="2" t="s">
        <v>445</v>
      </c>
      <c r="F4" s="2" t="s">
        <v>446</v>
      </c>
      <c r="G4" s="2" t="s">
        <v>447</v>
      </c>
      <c r="H4" s="2" t="s">
        <v>448</v>
      </c>
      <c r="I4" s="2" t="s">
        <v>449</v>
      </c>
      <c r="J4" s="2" t="s">
        <v>450</v>
      </c>
      <c r="K4" s="2" t="s">
        <v>451</v>
      </c>
      <c r="L4" s="2" t="s">
        <v>452</v>
      </c>
      <c r="M4" s="2" t="s">
        <v>453</v>
      </c>
      <c r="N4" s="2" t="s">
        <v>454</v>
      </c>
      <c r="O4" s="2" t="s">
        <v>455</v>
      </c>
      <c r="P4" s="2" t="s">
        <v>456</v>
      </c>
      <c r="Q4" s="2" t="s">
        <v>457</v>
      </c>
      <c r="R4" s="2" t="s">
        <v>458</v>
      </c>
      <c r="S4" s="2" t="s">
        <v>459</v>
      </c>
      <c r="T4" s="2" t="s">
        <v>460</v>
      </c>
      <c r="U4" s="2" t="s">
        <v>461</v>
      </c>
      <c r="V4" s="2" t="s">
        <v>462</v>
      </c>
      <c r="W4" s="2" t="s">
        <v>463</v>
      </c>
      <c r="X4" s="2" t="s">
        <v>464</v>
      </c>
      <c r="Y4" s="2" t="s">
        <v>465</v>
      </c>
      <c r="Z4" s="2" t="s">
        <v>466</v>
      </c>
      <c r="AA4" s="2" t="s">
        <v>467</v>
      </c>
      <c r="AB4" s="2" t="s">
        <v>468</v>
      </c>
      <c r="AC4" s="2" t="s">
        <v>469</v>
      </c>
      <c r="AD4" s="2" t="s">
        <v>470</v>
      </c>
      <c r="AE4" s="2" t="s">
        <v>471</v>
      </c>
      <c r="AF4" s="2" t="s">
        <v>472</v>
      </c>
      <c r="AG4" s="2" t="s">
        <v>473</v>
      </c>
      <c r="AH4" s="2" t="s">
        <v>474</v>
      </c>
      <c r="AI4" s="2" t="s">
        <v>475</v>
      </c>
      <c r="AJ4" s="2" t="s">
        <v>476</v>
      </c>
      <c r="AK4" s="2" t="s">
        <v>477</v>
      </c>
      <c r="AL4" s="2" t="s">
        <v>478</v>
      </c>
      <c r="AM4" s="2" t="s">
        <v>479</v>
      </c>
      <c r="AN4" s="2" t="s">
        <v>480</v>
      </c>
      <c r="AO4" s="2" t="s">
        <v>481</v>
      </c>
      <c r="AP4" s="2" t="s">
        <v>482</v>
      </c>
      <c r="AQ4" s="2" t="s">
        <v>483</v>
      </c>
      <c r="AR4" s="2" t="s">
        <v>484</v>
      </c>
      <c r="AS4" s="2" t="s">
        <v>485</v>
      </c>
      <c r="AT4" s="2" t="s">
        <v>486</v>
      </c>
      <c r="AU4" s="2" t="s">
        <v>487</v>
      </c>
      <c r="AV4" s="2" t="s">
        <v>488</v>
      </c>
      <c r="AW4" s="2" t="s">
        <v>489</v>
      </c>
      <c r="AX4" s="2" t="s">
        <v>490</v>
      </c>
    </row>
    <row r="5">
      <c r="A5" s="5" t="s">
        <v>662</v>
      </c>
      <c r="B5" t="s">
        <v>397</v>
      </c>
      <c r="C5" t="s">
        <v>520</v>
      </c>
      <c r="D5" t="s">
        <v>521</v>
      </c>
      <c r="E5" t="s">
        <v>522</v>
      </c>
      <c r="F5" t="s">
        <v>523</v>
      </c>
      <c r="G5" t="s">
        <v>524</v>
      </c>
      <c r="H5" t="s">
        <v>525</v>
      </c>
      <c r="I5" t="s">
        <v>522</v>
      </c>
      <c r="J5" t="s">
        <v>398</v>
      </c>
      <c r="K5" t="s">
        <v>526</v>
      </c>
      <c r="L5" t="s">
        <v>527</v>
      </c>
      <c r="M5" t="s">
        <v>528</v>
      </c>
      <c r="N5" t="s">
        <v>529</v>
      </c>
      <c r="O5" t="s">
        <v>530</v>
      </c>
      <c r="P5" t="s">
        <v>531</v>
      </c>
      <c r="Q5" t="s">
        <v>498</v>
      </c>
      <c r="R5" t="s">
        <v>399</v>
      </c>
      <c r="S5" t="s">
        <v>532</v>
      </c>
      <c r="T5" t="s">
        <v>533</v>
      </c>
      <c r="U5" t="s">
        <v>516</v>
      </c>
      <c r="V5" t="s">
        <v>534</v>
      </c>
      <c r="W5" t="s">
        <v>535</v>
      </c>
      <c r="X5" t="s">
        <v>536</v>
      </c>
      <c r="Y5" t="s">
        <v>537</v>
      </c>
      <c r="Z5" t="s">
        <v>400</v>
      </c>
      <c r="AA5" t="s">
        <v>426</v>
      </c>
      <c r="AB5" t="s">
        <v>538</v>
      </c>
      <c r="AC5" t="s">
        <v>419</v>
      </c>
      <c r="AD5" t="s">
        <v>415</v>
      </c>
      <c r="AE5" t="s">
        <v>539</v>
      </c>
      <c r="AF5" t="s">
        <v>515</v>
      </c>
      <c r="AG5" t="s">
        <v>540</v>
      </c>
      <c r="AH5" t="s">
        <v>401</v>
      </c>
      <c r="AI5" t="s">
        <v>541</v>
      </c>
      <c r="AJ5" t="s">
        <v>542</v>
      </c>
      <c r="AK5" t="s">
        <v>543</v>
      </c>
      <c r="AL5" t="s">
        <v>504</v>
      </c>
      <c r="AM5" t="s">
        <v>514</v>
      </c>
      <c r="AN5" t="s">
        <v>544</v>
      </c>
      <c r="AO5" t="s">
        <v>545</v>
      </c>
      <c r="AP5" t="s">
        <v>402</v>
      </c>
      <c r="AQ5" t="s">
        <v>506</v>
      </c>
      <c r="AR5" t="s">
        <v>546</v>
      </c>
      <c r="AS5" t="s">
        <v>547</v>
      </c>
      <c r="AT5" t="s">
        <v>394</v>
      </c>
      <c r="AU5" t="s">
        <v>396</v>
      </c>
      <c r="AV5" t="s">
        <v>548</v>
      </c>
      <c r="AW5" t="s">
        <v>505</v>
      </c>
      <c r="AX5" t="s">
        <v>403</v>
      </c>
    </row>
    <row r="6">
      <c r="A6" s="5" t="s">
        <v>662</v>
      </c>
      <c r="B6" t="s">
        <v>663</v>
      </c>
      <c r="C6" t="s">
        <v>536</v>
      </c>
      <c r="D6" t="s">
        <v>537</v>
      </c>
      <c r="E6" t="s">
        <v>395</v>
      </c>
      <c r="F6" t="s">
        <v>393</v>
      </c>
      <c r="G6" t="s">
        <v>491</v>
      </c>
      <c r="H6" t="s">
        <v>546</v>
      </c>
      <c r="I6" t="s">
        <v>416</v>
      </c>
      <c r="J6" t="s">
        <v>400</v>
      </c>
      <c r="K6" t="s">
        <v>549</v>
      </c>
      <c r="L6" t="s">
        <v>550</v>
      </c>
      <c r="M6" t="s">
        <v>551</v>
      </c>
      <c r="N6" t="s">
        <v>552</v>
      </c>
      <c r="O6" t="s">
        <v>553</v>
      </c>
      <c r="P6" t="s">
        <v>554</v>
      </c>
      <c r="Q6" t="s">
        <v>555</v>
      </c>
      <c r="R6" t="s">
        <v>405</v>
      </c>
      <c r="S6" t="s">
        <v>556</v>
      </c>
      <c r="T6" t="s">
        <v>557</v>
      </c>
      <c r="U6" t="s">
        <v>558</v>
      </c>
      <c r="V6" t="s">
        <v>401</v>
      </c>
      <c r="W6" t="s">
        <v>426</v>
      </c>
      <c r="X6" t="s">
        <v>559</v>
      </c>
      <c r="Y6" t="s">
        <v>406</v>
      </c>
      <c r="Z6" t="s">
        <v>406</v>
      </c>
      <c r="AA6" t="s">
        <v>560</v>
      </c>
      <c r="AB6" t="s">
        <v>561</v>
      </c>
      <c r="AC6" t="s">
        <v>562</v>
      </c>
      <c r="AD6" t="s">
        <v>561</v>
      </c>
      <c r="AE6" t="s">
        <v>563</v>
      </c>
      <c r="AF6" t="s">
        <v>564</v>
      </c>
      <c r="AG6" t="s">
        <v>565</v>
      </c>
      <c r="AH6" t="s">
        <v>407</v>
      </c>
      <c r="AI6" t="s">
        <v>566</v>
      </c>
      <c r="AJ6" t="s">
        <v>567</v>
      </c>
      <c r="AK6" t="s">
        <v>568</v>
      </c>
      <c r="AL6" t="s">
        <v>569</v>
      </c>
      <c r="AM6" t="s">
        <v>570</v>
      </c>
      <c r="AN6" t="s">
        <v>525</v>
      </c>
      <c r="AO6" t="s">
        <v>521</v>
      </c>
      <c r="AP6" t="s">
        <v>408</v>
      </c>
      <c r="AQ6" t="s">
        <v>571</v>
      </c>
      <c r="AR6" t="s">
        <v>515</v>
      </c>
      <c r="AS6" t="s">
        <v>572</v>
      </c>
      <c r="AT6" t="s">
        <v>573</v>
      </c>
      <c r="AU6" t="s">
        <v>563</v>
      </c>
      <c r="AV6" t="s">
        <v>574</v>
      </c>
      <c r="AW6" t="s">
        <v>511</v>
      </c>
      <c r="AX6" t="s">
        <v>409</v>
      </c>
    </row>
    <row r="7">
      <c r="A7" s="5" t="s">
        <v>664</v>
      </c>
      <c r="B7" t="s">
        <v>665</v>
      </c>
      <c r="C7" t="s">
        <v>534</v>
      </c>
      <c r="D7" t="s">
        <v>615</v>
      </c>
      <c r="E7" t="s">
        <v>615</v>
      </c>
      <c r="F7" t="s">
        <v>594</v>
      </c>
      <c r="G7" t="s">
        <v>504</v>
      </c>
      <c r="H7" t="s">
        <v>506</v>
      </c>
      <c r="I7" t="s">
        <v>492</v>
      </c>
      <c r="J7" t="s">
        <v>493</v>
      </c>
      <c r="K7" t="s">
        <v>784</v>
      </c>
      <c r="L7" t="s">
        <v>785</v>
      </c>
      <c r="M7" t="s">
        <v>786</v>
      </c>
      <c r="N7" t="s">
        <v>787</v>
      </c>
      <c r="O7" t="s">
        <v>788</v>
      </c>
      <c r="P7" t="s">
        <v>498</v>
      </c>
      <c r="Q7" t="s">
        <v>789</v>
      </c>
      <c r="R7" t="s">
        <v>666</v>
      </c>
      <c r="S7" t="s">
        <v>522</v>
      </c>
      <c r="T7" t="s">
        <v>493</v>
      </c>
      <c r="U7" t="s">
        <v>534</v>
      </c>
      <c r="V7" t="s">
        <v>588</v>
      </c>
      <c r="W7" t="s">
        <v>520</v>
      </c>
      <c r="X7" t="s">
        <v>521</v>
      </c>
      <c r="Y7" t="s">
        <v>491</v>
      </c>
      <c r="Z7" t="s">
        <v>522</v>
      </c>
      <c r="AA7" t="s">
        <v>703</v>
      </c>
      <c r="AB7" t="s">
        <v>583</v>
      </c>
      <c r="AC7" t="s">
        <v>510</v>
      </c>
      <c r="AD7" t="s">
        <v>519</v>
      </c>
      <c r="AE7" t="s">
        <v>790</v>
      </c>
      <c r="AF7" t="s">
        <v>791</v>
      </c>
      <c r="AG7" t="s">
        <v>667</v>
      </c>
      <c r="AH7" t="s">
        <v>667</v>
      </c>
      <c r="AI7" t="s">
        <v>512</v>
      </c>
      <c r="AJ7" t="s">
        <v>513</v>
      </c>
      <c r="AK7" t="s">
        <v>609</v>
      </c>
      <c r="AL7" t="s">
        <v>590</v>
      </c>
      <c r="AM7" t="s">
        <v>398</v>
      </c>
      <c r="AN7" t="s">
        <v>516</v>
      </c>
      <c r="AO7" t="s">
        <v>609</v>
      </c>
      <c r="AP7" t="s">
        <v>587</v>
      </c>
      <c r="AQ7" t="s">
        <v>524</v>
      </c>
      <c r="AR7" t="s">
        <v>548</v>
      </c>
      <c r="AS7" t="s">
        <v>614</v>
      </c>
      <c r="AT7" t="s">
        <v>792</v>
      </c>
      <c r="AU7" t="s">
        <v>625</v>
      </c>
      <c r="AV7" t="s">
        <v>694</v>
      </c>
      <c r="AW7" t="s">
        <v>739</v>
      </c>
      <c r="AX7" t="s">
        <v>538</v>
      </c>
    </row>
    <row r="8">
      <c r="A8" s="5" t="s">
        <v>664</v>
      </c>
      <c r="B8" t="s">
        <v>668</v>
      </c>
      <c r="C8" t="s">
        <v>419</v>
      </c>
      <c r="D8" t="s">
        <v>557</v>
      </c>
      <c r="E8" t="s">
        <v>557</v>
      </c>
      <c r="F8" t="s">
        <v>568</v>
      </c>
      <c r="G8" t="s">
        <v>524</v>
      </c>
      <c r="H8" t="s">
        <v>520</v>
      </c>
      <c r="I8" t="s">
        <v>548</v>
      </c>
      <c r="J8" t="s">
        <v>517</v>
      </c>
      <c r="K8" t="s">
        <v>793</v>
      </c>
      <c r="L8" t="s">
        <v>794</v>
      </c>
      <c r="M8" t="s">
        <v>795</v>
      </c>
      <c r="N8" t="s">
        <v>796</v>
      </c>
      <c r="O8" t="s">
        <v>797</v>
      </c>
      <c r="P8" t="s">
        <v>798</v>
      </c>
      <c r="Q8" t="s">
        <v>799</v>
      </c>
      <c r="R8" t="s">
        <v>669</v>
      </c>
      <c r="S8" t="s">
        <v>683</v>
      </c>
      <c r="T8" t="s">
        <v>685</v>
      </c>
      <c r="U8" t="s">
        <v>536</v>
      </c>
      <c r="V8" t="s">
        <v>602</v>
      </c>
      <c r="W8" t="s">
        <v>532</v>
      </c>
      <c r="X8" t="s">
        <v>683</v>
      </c>
      <c r="Y8" t="s">
        <v>546</v>
      </c>
      <c r="Z8" t="s">
        <v>492</v>
      </c>
      <c r="AA8" t="s">
        <v>415</v>
      </c>
      <c r="AB8" t="s">
        <v>558</v>
      </c>
      <c r="AC8" t="s">
        <v>681</v>
      </c>
      <c r="AD8" t="s">
        <v>415</v>
      </c>
      <c r="AE8" t="s">
        <v>588</v>
      </c>
      <c r="AF8" t="s">
        <v>408</v>
      </c>
      <c r="AG8" t="s">
        <v>699</v>
      </c>
      <c r="AH8" t="s">
        <v>670</v>
      </c>
      <c r="AI8" t="s">
        <v>532</v>
      </c>
      <c r="AJ8" t="s">
        <v>535</v>
      </c>
      <c r="AK8" t="s">
        <v>535</v>
      </c>
      <c r="AL8" t="s">
        <v>504</v>
      </c>
      <c r="AM8" t="s">
        <v>495</v>
      </c>
      <c r="AN8" t="s">
        <v>800</v>
      </c>
      <c r="AO8" t="s">
        <v>391</v>
      </c>
      <c r="AP8" t="s">
        <v>496</v>
      </c>
      <c r="AQ8" t="s">
        <v>576</v>
      </c>
      <c r="AR8" t="s">
        <v>497</v>
      </c>
      <c r="AS8" t="s">
        <v>391</v>
      </c>
      <c r="AT8" t="s">
        <v>559</v>
      </c>
      <c r="AU8" t="s">
        <v>681</v>
      </c>
      <c r="AV8" t="s">
        <v>521</v>
      </c>
      <c r="AW8" t="s">
        <v>567</v>
      </c>
      <c r="AX8" t="s">
        <v>521</v>
      </c>
    </row>
    <row r="9">
      <c r="A9" s="5" t="s">
        <v>671</v>
      </c>
      <c r="B9" t="s">
        <v>672</v>
      </c>
      <c r="C9" t="s">
        <v>595</v>
      </c>
      <c r="D9" t="s">
        <v>685</v>
      </c>
      <c r="E9" t="s">
        <v>423</v>
      </c>
      <c r="F9" t="s">
        <v>801</v>
      </c>
      <c r="G9" t="s">
        <v>534</v>
      </c>
      <c r="H9" t="s">
        <v>400</v>
      </c>
      <c r="I9" t="s">
        <v>514</v>
      </c>
      <c r="J9" t="s">
        <v>537</v>
      </c>
      <c r="K9" t="s">
        <v>746</v>
      </c>
      <c r="L9" t="s">
        <v>641</v>
      </c>
      <c r="M9" t="s">
        <v>802</v>
      </c>
      <c r="N9" t="s">
        <v>803</v>
      </c>
      <c r="O9" t="s">
        <v>601</v>
      </c>
      <c r="P9" t="s">
        <v>804</v>
      </c>
      <c r="Q9" t="s">
        <v>805</v>
      </c>
      <c r="R9" t="s">
        <v>673</v>
      </c>
      <c r="S9" t="s">
        <v>608</v>
      </c>
      <c r="T9" t="s">
        <v>533</v>
      </c>
      <c r="U9" t="s">
        <v>416</v>
      </c>
      <c r="V9" t="s">
        <v>491</v>
      </c>
      <c r="W9" t="s">
        <v>493</v>
      </c>
      <c r="X9" t="s">
        <v>800</v>
      </c>
      <c r="Y9" t="s">
        <v>589</v>
      </c>
      <c r="Z9" t="s">
        <v>537</v>
      </c>
      <c r="AA9" t="s">
        <v>419</v>
      </c>
      <c r="AB9" t="s">
        <v>710</v>
      </c>
      <c r="AC9" t="s">
        <v>408</v>
      </c>
      <c r="AD9" t="s">
        <v>806</v>
      </c>
      <c r="AE9" t="s">
        <v>693</v>
      </c>
      <c r="AF9" t="s">
        <v>496</v>
      </c>
      <c r="AG9" t="s">
        <v>593</v>
      </c>
      <c r="AH9" t="s">
        <v>674</v>
      </c>
      <c r="AI9" t="s">
        <v>401</v>
      </c>
      <c r="AJ9" t="s">
        <v>728</v>
      </c>
      <c r="AK9" t="s">
        <v>538</v>
      </c>
      <c r="AL9" t="s">
        <v>636</v>
      </c>
      <c r="AM9" t="s">
        <v>807</v>
      </c>
      <c r="AN9" t="s">
        <v>517</v>
      </c>
      <c r="AO9" t="s">
        <v>681</v>
      </c>
      <c r="AP9" t="s">
        <v>415</v>
      </c>
      <c r="AQ9" t="s">
        <v>520</v>
      </c>
      <c r="AR9" t="s">
        <v>567</v>
      </c>
      <c r="AS9" t="s">
        <v>808</v>
      </c>
      <c r="AT9" t="s">
        <v>809</v>
      </c>
      <c r="AU9" t="s">
        <v>509</v>
      </c>
      <c r="AV9" t="s">
        <v>681</v>
      </c>
      <c r="AW9" t="s">
        <v>566</v>
      </c>
      <c r="AX9" t="s">
        <v>558</v>
      </c>
    </row>
    <row r="10">
      <c r="A10" s="5" t="s">
        <v>671</v>
      </c>
      <c r="B10" t="s">
        <v>675</v>
      </c>
      <c r="C10" t="s">
        <v>496</v>
      </c>
      <c r="D10" t="s">
        <v>547</v>
      </c>
      <c r="E10" t="s">
        <v>493</v>
      </c>
      <c r="F10" t="s">
        <v>408</v>
      </c>
      <c r="G10" t="s">
        <v>548</v>
      </c>
      <c r="H10" t="s">
        <v>393</v>
      </c>
      <c r="I10" t="s">
        <v>576</v>
      </c>
      <c r="J10" t="s">
        <v>506</v>
      </c>
      <c r="K10" t="s">
        <v>405</v>
      </c>
      <c r="L10" t="s">
        <v>417</v>
      </c>
      <c r="M10" t="s">
        <v>499</v>
      </c>
      <c r="N10" t="s">
        <v>810</v>
      </c>
      <c r="O10" t="s">
        <v>811</v>
      </c>
      <c r="P10" t="s">
        <v>812</v>
      </c>
      <c r="Q10" t="s">
        <v>555</v>
      </c>
      <c r="R10" t="s">
        <v>676</v>
      </c>
      <c r="S10" t="s">
        <v>505</v>
      </c>
      <c r="T10" t="s">
        <v>493</v>
      </c>
      <c r="U10" t="s">
        <v>534</v>
      </c>
      <c r="V10" t="s">
        <v>558</v>
      </c>
      <c r="W10" t="s">
        <v>403</v>
      </c>
      <c r="X10" t="s">
        <v>567</v>
      </c>
      <c r="Y10" t="s">
        <v>575</v>
      </c>
      <c r="Z10" t="s">
        <v>567</v>
      </c>
      <c r="AA10" t="s">
        <v>624</v>
      </c>
      <c r="AB10" t="s">
        <v>583</v>
      </c>
      <c r="AC10" t="s">
        <v>510</v>
      </c>
      <c r="AD10" t="s">
        <v>519</v>
      </c>
      <c r="AE10" t="s">
        <v>790</v>
      </c>
      <c r="AF10" t="s">
        <v>574</v>
      </c>
      <c r="AG10" t="s">
        <v>813</v>
      </c>
      <c r="AH10" t="s">
        <v>677</v>
      </c>
      <c r="AI10" t="s">
        <v>609</v>
      </c>
      <c r="AJ10" t="s">
        <v>814</v>
      </c>
      <c r="AK10" t="s">
        <v>642</v>
      </c>
      <c r="AL10" t="s">
        <v>523</v>
      </c>
      <c r="AM10" t="s">
        <v>496</v>
      </c>
      <c r="AN10" t="s">
        <v>609</v>
      </c>
      <c r="AO10" t="s">
        <v>740</v>
      </c>
      <c r="AP10" t="s">
        <v>516</v>
      </c>
      <c r="AQ10" t="s">
        <v>517</v>
      </c>
      <c r="AR10" t="s">
        <v>403</v>
      </c>
      <c r="AS10" t="s">
        <v>557</v>
      </c>
      <c r="AT10" t="s">
        <v>815</v>
      </c>
      <c r="AU10" t="s">
        <v>583</v>
      </c>
      <c r="AV10" t="s">
        <v>539</v>
      </c>
      <c r="AW10" t="s">
        <v>396</v>
      </c>
      <c r="AX10" t="s">
        <v>523</v>
      </c>
    </row>
    <row r="11">
      <c r="A11" s="5" t="s">
        <v>678</v>
      </c>
      <c r="B11" t="s">
        <v>679</v>
      </c>
      <c r="C11" t="s">
        <v>494</v>
      </c>
      <c r="D11" t="s">
        <v>693</v>
      </c>
      <c r="E11" t="s">
        <v>806</v>
      </c>
      <c r="F11" t="s">
        <v>604</v>
      </c>
      <c r="G11" t="s">
        <v>426</v>
      </c>
      <c r="H11" t="s">
        <v>406</v>
      </c>
      <c r="I11" t="s">
        <v>408</v>
      </c>
      <c r="J11" t="s">
        <v>408</v>
      </c>
      <c r="K11" t="s">
        <v>639</v>
      </c>
      <c r="L11" t="s">
        <v>719</v>
      </c>
      <c r="M11" t="s">
        <v>399</v>
      </c>
      <c r="N11" t="s">
        <v>816</v>
      </c>
      <c r="O11" t="s">
        <v>817</v>
      </c>
      <c r="P11" t="s">
        <v>818</v>
      </c>
      <c r="Q11" t="s">
        <v>527</v>
      </c>
      <c r="R11" t="s">
        <v>680</v>
      </c>
      <c r="S11" t="s">
        <v>614</v>
      </c>
      <c r="T11" t="s">
        <v>525</v>
      </c>
      <c r="U11" t="s">
        <v>808</v>
      </c>
      <c r="V11" t="s">
        <v>570</v>
      </c>
      <c r="W11" t="s">
        <v>413</v>
      </c>
      <c r="X11" t="s">
        <v>614</v>
      </c>
      <c r="Y11" t="s">
        <v>548</v>
      </c>
      <c r="Z11" t="s">
        <v>681</v>
      </c>
      <c r="AA11" t="s">
        <v>720</v>
      </c>
      <c r="AB11" t="s">
        <v>625</v>
      </c>
      <c r="AC11" t="s">
        <v>636</v>
      </c>
      <c r="AD11" t="s">
        <v>569</v>
      </c>
      <c r="AE11" t="s">
        <v>819</v>
      </c>
      <c r="AF11" t="s">
        <v>732</v>
      </c>
      <c r="AG11" t="s">
        <v>709</v>
      </c>
      <c r="AH11" t="s">
        <v>682</v>
      </c>
      <c r="AI11" t="s">
        <v>416</v>
      </c>
      <c r="AJ11" t="s">
        <v>411</v>
      </c>
      <c r="AK11" t="s">
        <v>685</v>
      </c>
      <c r="AL11" t="s">
        <v>510</v>
      </c>
      <c r="AM11" t="s">
        <v>558</v>
      </c>
      <c r="AN11" t="s">
        <v>535</v>
      </c>
      <c r="AO11" t="s">
        <v>587</v>
      </c>
      <c r="AP11" t="s">
        <v>683</v>
      </c>
      <c r="AQ11" t="s">
        <v>538</v>
      </c>
      <c r="AR11" t="s">
        <v>710</v>
      </c>
      <c r="AS11" t="s">
        <v>538</v>
      </c>
      <c r="AT11" t="s">
        <v>820</v>
      </c>
      <c r="AU11" t="s">
        <v>564</v>
      </c>
      <c r="AV11" t="s">
        <v>670</v>
      </c>
      <c r="AW11" t="s">
        <v>584</v>
      </c>
      <c r="AX11" t="s">
        <v>508</v>
      </c>
    </row>
    <row r="12">
      <c r="A12" s="5" t="s">
        <v>678</v>
      </c>
      <c r="B12" t="s">
        <v>684</v>
      </c>
      <c r="C12" t="s">
        <v>416</v>
      </c>
      <c r="D12" t="s">
        <v>395</v>
      </c>
      <c r="E12" t="s">
        <v>411</v>
      </c>
      <c r="F12" t="s">
        <v>522</v>
      </c>
      <c r="G12" t="s">
        <v>493</v>
      </c>
      <c r="H12" t="s">
        <v>416</v>
      </c>
      <c r="I12" t="s">
        <v>395</v>
      </c>
      <c r="J12" t="s">
        <v>685</v>
      </c>
      <c r="K12" t="s">
        <v>821</v>
      </c>
      <c r="L12" t="s">
        <v>405</v>
      </c>
      <c r="M12" t="s">
        <v>822</v>
      </c>
      <c r="N12" t="s">
        <v>823</v>
      </c>
      <c r="O12" t="s">
        <v>501</v>
      </c>
      <c r="P12" t="s">
        <v>824</v>
      </c>
      <c r="Q12" t="s">
        <v>825</v>
      </c>
      <c r="R12" t="s">
        <v>417</v>
      </c>
      <c r="S12" t="s">
        <v>546</v>
      </c>
      <c r="T12" t="s">
        <v>535</v>
      </c>
      <c r="U12" t="s">
        <v>602</v>
      </c>
      <c r="V12" t="s">
        <v>567</v>
      </c>
      <c r="W12" t="s">
        <v>534</v>
      </c>
      <c r="X12" t="s">
        <v>497</v>
      </c>
      <c r="Y12" t="s">
        <v>615</v>
      </c>
      <c r="Z12" t="s">
        <v>547</v>
      </c>
      <c r="AA12" t="s">
        <v>508</v>
      </c>
      <c r="AB12" t="s">
        <v>401</v>
      </c>
      <c r="AC12" t="s">
        <v>540</v>
      </c>
      <c r="AD12" t="s">
        <v>826</v>
      </c>
      <c r="AE12" t="s">
        <v>510</v>
      </c>
      <c r="AF12" t="s">
        <v>827</v>
      </c>
      <c r="AG12" t="s">
        <v>574</v>
      </c>
      <c r="AH12" t="s">
        <v>574</v>
      </c>
      <c r="AI12" t="s">
        <v>609</v>
      </c>
      <c r="AJ12" t="s">
        <v>814</v>
      </c>
      <c r="AK12" t="s">
        <v>589</v>
      </c>
      <c r="AL12" t="s">
        <v>419</v>
      </c>
      <c r="AM12" t="s">
        <v>493</v>
      </c>
      <c r="AN12" t="s">
        <v>603</v>
      </c>
      <c r="AO12" t="s">
        <v>740</v>
      </c>
      <c r="AP12" t="s">
        <v>512</v>
      </c>
      <c r="AQ12" t="s">
        <v>567</v>
      </c>
      <c r="AR12" t="s">
        <v>491</v>
      </c>
      <c r="AS12" t="s">
        <v>521</v>
      </c>
      <c r="AT12" t="s">
        <v>569</v>
      </c>
      <c r="AU12" t="s">
        <v>613</v>
      </c>
      <c r="AV12" t="s">
        <v>593</v>
      </c>
      <c r="AW12" t="s">
        <v>806</v>
      </c>
      <c r="AX12" t="s">
        <v>614</v>
      </c>
    </row>
    <row r="13">
      <c r="A13" s="5" t="s">
        <v>686</v>
      </c>
      <c r="B13" t="s">
        <v>687</v>
      </c>
      <c r="C13" t="s">
        <v>391</v>
      </c>
      <c r="D13" t="s">
        <v>615</v>
      </c>
      <c r="E13" t="s">
        <v>615</v>
      </c>
      <c r="F13" t="s">
        <v>614</v>
      </c>
      <c r="G13" t="s">
        <v>568</v>
      </c>
      <c r="H13" t="s">
        <v>506</v>
      </c>
      <c r="I13" t="s">
        <v>493</v>
      </c>
      <c r="J13" t="s">
        <v>497</v>
      </c>
      <c r="K13" t="s">
        <v>828</v>
      </c>
      <c r="L13" t="s">
        <v>786</v>
      </c>
      <c r="M13" t="s">
        <v>789</v>
      </c>
      <c r="N13" t="s">
        <v>829</v>
      </c>
      <c r="O13" t="s">
        <v>830</v>
      </c>
      <c r="P13" t="s">
        <v>405</v>
      </c>
      <c r="Q13" t="s">
        <v>789</v>
      </c>
      <c r="R13" t="s">
        <v>688</v>
      </c>
      <c r="S13" t="s">
        <v>522</v>
      </c>
      <c r="T13" t="s">
        <v>492</v>
      </c>
      <c r="U13" t="s">
        <v>391</v>
      </c>
      <c r="V13" t="s">
        <v>607</v>
      </c>
      <c r="W13" t="s">
        <v>495</v>
      </c>
      <c r="X13" t="s">
        <v>505</v>
      </c>
      <c r="Y13" t="s">
        <v>506</v>
      </c>
      <c r="Z13" t="s">
        <v>505</v>
      </c>
      <c r="AA13" t="s">
        <v>574</v>
      </c>
      <c r="AB13" t="s">
        <v>507</v>
      </c>
      <c r="AC13" t="s">
        <v>743</v>
      </c>
      <c r="AD13" t="s">
        <v>519</v>
      </c>
      <c r="AE13" t="s">
        <v>790</v>
      </c>
      <c r="AF13" t="s">
        <v>791</v>
      </c>
      <c r="AG13" t="s">
        <v>626</v>
      </c>
      <c r="AH13" t="s">
        <v>689</v>
      </c>
      <c r="AI13" t="s">
        <v>418</v>
      </c>
      <c r="AJ13" t="s">
        <v>414</v>
      </c>
      <c r="AK13" t="s">
        <v>425</v>
      </c>
      <c r="AL13" t="s">
        <v>728</v>
      </c>
      <c r="AM13" t="s">
        <v>393</v>
      </c>
      <c r="AN13" t="s">
        <v>609</v>
      </c>
      <c r="AO13" t="s">
        <v>740</v>
      </c>
      <c r="AP13" t="s">
        <v>512</v>
      </c>
      <c r="AQ13" t="s">
        <v>681</v>
      </c>
      <c r="AR13" t="s">
        <v>504</v>
      </c>
      <c r="AS13" t="s">
        <v>517</v>
      </c>
      <c r="AT13" t="s">
        <v>805</v>
      </c>
      <c r="AU13" t="s">
        <v>703</v>
      </c>
      <c r="AV13" t="s">
        <v>590</v>
      </c>
      <c r="AW13" t="s">
        <v>396</v>
      </c>
      <c r="AX13" t="s">
        <v>538</v>
      </c>
    </row>
    <row r="14">
      <c r="A14" s="5" t="s">
        <v>686</v>
      </c>
      <c r="B14" t="s">
        <v>690</v>
      </c>
      <c r="C14" t="s">
        <v>495</v>
      </c>
      <c r="D14" t="s">
        <v>398</v>
      </c>
      <c r="E14" t="s">
        <v>506</v>
      </c>
      <c r="F14" t="s">
        <v>494</v>
      </c>
      <c r="G14" t="s">
        <v>548</v>
      </c>
      <c r="H14" t="s">
        <v>398</v>
      </c>
      <c r="I14" t="s">
        <v>491</v>
      </c>
      <c r="J14" t="s">
        <v>576</v>
      </c>
      <c r="K14" t="s">
        <v>831</v>
      </c>
      <c r="L14" t="s">
        <v>832</v>
      </c>
      <c r="M14" t="s">
        <v>833</v>
      </c>
      <c r="N14" t="s">
        <v>834</v>
      </c>
      <c r="O14" t="s">
        <v>835</v>
      </c>
      <c r="P14" t="s">
        <v>836</v>
      </c>
      <c r="Q14" t="s">
        <v>837</v>
      </c>
      <c r="R14" t="s">
        <v>691</v>
      </c>
      <c r="S14" t="s">
        <v>614</v>
      </c>
      <c r="T14" t="s">
        <v>548</v>
      </c>
      <c r="U14" t="s">
        <v>520</v>
      </c>
      <c r="V14" t="s">
        <v>415</v>
      </c>
      <c r="W14" t="s">
        <v>556</v>
      </c>
      <c r="X14" t="s">
        <v>557</v>
      </c>
      <c r="Y14" t="s">
        <v>517</v>
      </c>
      <c r="Z14" t="s">
        <v>520</v>
      </c>
      <c r="AA14" t="s">
        <v>625</v>
      </c>
      <c r="AB14" t="s">
        <v>625</v>
      </c>
      <c r="AC14" t="s">
        <v>827</v>
      </c>
      <c r="AD14" t="s">
        <v>401</v>
      </c>
      <c r="AE14" t="s">
        <v>703</v>
      </c>
      <c r="AF14" t="s">
        <v>511</v>
      </c>
      <c r="AG14" t="s">
        <v>677</v>
      </c>
      <c r="AH14" t="s">
        <v>692</v>
      </c>
      <c r="AI14" t="s">
        <v>525</v>
      </c>
      <c r="AJ14" t="s">
        <v>491</v>
      </c>
      <c r="AK14" t="s">
        <v>506</v>
      </c>
      <c r="AL14" t="s">
        <v>584</v>
      </c>
      <c r="AM14" t="s">
        <v>674</v>
      </c>
      <c r="AN14" t="s">
        <v>496</v>
      </c>
      <c r="AO14" t="s">
        <v>567</v>
      </c>
      <c r="AP14" t="s">
        <v>693</v>
      </c>
      <c r="AQ14" t="s">
        <v>728</v>
      </c>
      <c r="AR14" t="s">
        <v>413</v>
      </c>
      <c r="AS14" t="s">
        <v>590</v>
      </c>
      <c r="AT14" t="s">
        <v>838</v>
      </c>
      <c r="AU14" t="s">
        <v>692</v>
      </c>
      <c r="AV14" t="s">
        <v>510</v>
      </c>
      <c r="AW14" t="s">
        <v>826</v>
      </c>
      <c r="AX14" t="s">
        <v>694</v>
      </c>
    </row>
    <row r="15">
      <c r="A15" s="5" t="s">
        <v>686</v>
      </c>
      <c r="B15" t="s">
        <v>695</v>
      </c>
      <c r="C15" t="s">
        <v>520</v>
      </c>
      <c r="D15" t="s">
        <v>496</v>
      </c>
      <c r="E15" t="s">
        <v>505</v>
      </c>
      <c r="F15" t="s">
        <v>588</v>
      </c>
      <c r="G15" t="s">
        <v>614</v>
      </c>
      <c r="H15" t="s">
        <v>566</v>
      </c>
      <c r="I15" t="s">
        <v>393</v>
      </c>
      <c r="J15" t="s">
        <v>496</v>
      </c>
      <c r="K15" t="s">
        <v>839</v>
      </c>
      <c r="L15" t="s">
        <v>840</v>
      </c>
      <c r="M15" t="s">
        <v>841</v>
      </c>
      <c r="N15" t="s">
        <v>842</v>
      </c>
      <c r="O15" t="s">
        <v>843</v>
      </c>
      <c r="P15" t="s">
        <v>844</v>
      </c>
      <c r="Q15" t="s">
        <v>845</v>
      </c>
      <c r="R15" t="s">
        <v>696</v>
      </c>
      <c r="S15" t="s">
        <v>575</v>
      </c>
      <c r="T15" t="s">
        <v>615</v>
      </c>
      <c r="U15" t="s">
        <v>493</v>
      </c>
      <c r="V15" t="s">
        <v>524</v>
      </c>
      <c r="W15" t="s">
        <v>504</v>
      </c>
      <c r="X15" t="s">
        <v>525</v>
      </c>
      <c r="Y15" t="s">
        <v>496</v>
      </c>
      <c r="Z15" t="s">
        <v>575</v>
      </c>
      <c r="AA15" t="s">
        <v>613</v>
      </c>
      <c r="AB15" t="s">
        <v>572</v>
      </c>
      <c r="AC15" t="s">
        <v>728</v>
      </c>
      <c r="AD15" t="s">
        <v>539</v>
      </c>
      <c r="AE15" t="s">
        <v>846</v>
      </c>
      <c r="AF15" t="s">
        <v>694</v>
      </c>
      <c r="AG15" t="s">
        <v>636</v>
      </c>
      <c r="AH15" t="s">
        <v>636</v>
      </c>
      <c r="AI15" t="s">
        <v>423</v>
      </c>
      <c r="AJ15" t="s">
        <v>546</v>
      </c>
      <c r="AK15" t="s">
        <v>492</v>
      </c>
      <c r="AL15" t="s">
        <v>426</v>
      </c>
      <c r="AM15" t="s">
        <v>808</v>
      </c>
      <c r="AN15" t="s">
        <v>586</v>
      </c>
      <c r="AO15" t="s">
        <v>416</v>
      </c>
      <c r="AP15" t="s">
        <v>493</v>
      </c>
      <c r="AQ15" t="s">
        <v>594</v>
      </c>
      <c r="AR15" t="s">
        <v>693</v>
      </c>
      <c r="AS15" t="s">
        <v>806</v>
      </c>
      <c r="AT15" t="s">
        <v>692</v>
      </c>
      <c r="AU15" t="s">
        <v>570</v>
      </c>
      <c r="AV15" t="s">
        <v>538</v>
      </c>
      <c r="AW15" t="s">
        <v>406</v>
      </c>
      <c r="AX15" t="s">
        <v>594</v>
      </c>
    </row>
    <row r="16">
      <c r="A16" s="5" t="s">
        <v>686</v>
      </c>
      <c r="B16" t="s">
        <v>697</v>
      </c>
      <c r="C16" t="s">
        <v>567</v>
      </c>
      <c r="D16" t="s">
        <v>496</v>
      </c>
      <c r="E16" t="s">
        <v>506</v>
      </c>
      <c r="F16" t="s">
        <v>614</v>
      </c>
      <c r="G16" t="s">
        <v>520</v>
      </c>
      <c r="H16" t="s">
        <v>491</v>
      </c>
      <c r="I16" t="s">
        <v>496</v>
      </c>
      <c r="J16" t="s">
        <v>506</v>
      </c>
      <c r="K16" t="s">
        <v>847</v>
      </c>
      <c r="L16" t="s">
        <v>834</v>
      </c>
      <c r="M16" t="s">
        <v>848</v>
      </c>
      <c r="N16" t="s">
        <v>849</v>
      </c>
      <c r="O16" t="s">
        <v>850</v>
      </c>
      <c r="P16" t="s">
        <v>851</v>
      </c>
      <c r="Q16" t="s">
        <v>852</v>
      </c>
      <c r="R16" t="s">
        <v>698</v>
      </c>
      <c r="S16" t="s">
        <v>609</v>
      </c>
      <c r="T16" t="s">
        <v>853</v>
      </c>
      <c r="U16" t="s">
        <v>589</v>
      </c>
      <c r="V16" t="s">
        <v>587</v>
      </c>
      <c r="W16" t="s">
        <v>800</v>
      </c>
      <c r="X16" t="s">
        <v>537</v>
      </c>
      <c r="Y16" t="s">
        <v>537</v>
      </c>
      <c r="Z16" t="s">
        <v>603</v>
      </c>
      <c r="AA16" t="s">
        <v>614</v>
      </c>
      <c r="AB16" t="s">
        <v>801</v>
      </c>
      <c r="AC16" t="s">
        <v>548</v>
      </c>
      <c r="AD16" t="s">
        <v>557</v>
      </c>
      <c r="AE16" t="s">
        <v>406</v>
      </c>
      <c r="AF16" t="s">
        <v>557</v>
      </c>
      <c r="AG16" t="s">
        <v>509</v>
      </c>
      <c r="AH16" t="s">
        <v>699</v>
      </c>
      <c r="AI16" t="s">
        <v>411</v>
      </c>
      <c r="AJ16" t="s">
        <v>533</v>
      </c>
      <c r="AK16" t="s">
        <v>713</v>
      </c>
      <c r="AL16" t="s">
        <v>494</v>
      </c>
      <c r="AM16" t="s">
        <v>391</v>
      </c>
      <c r="AN16" t="s">
        <v>537</v>
      </c>
      <c r="AO16" t="s">
        <v>609</v>
      </c>
      <c r="AP16" t="s">
        <v>395</v>
      </c>
      <c r="AQ16" t="s">
        <v>492</v>
      </c>
      <c r="AR16" t="s">
        <v>532</v>
      </c>
      <c r="AS16" t="s">
        <v>595</v>
      </c>
      <c r="AT16" t="s">
        <v>593</v>
      </c>
      <c r="AU16" t="s">
        <v>495</v>
      </c>
      <c r="AV16" t="s">
        <v>534</v>
      </c>
      <c r="AW16" t="s">
        <v>547</v>
      </c>
      <c r="AX16" t="s">
        <v>532</v>
      </c>
    </row>
    <row r="17">
      <c r="A17" s="5" t="s">
        <v>700</v>
      </c>
      <c r="B17" t="s">
        <v>701</v>
      </c>
      <c r="C17" t="s">
        <v>522</v>
      </c>
      <c r="D17" t="s">
        <v>547</v>
      </c>
      <c r="E17" t="s">
        <v>491</v>
      </c>
      <c r="F17" t="s">
        <v>495</v>
      </c>
      <c r="G17" t="s">
        <v>504</v>
      </c>
      <c r="H17" t="s">
        <v>801</v>
      </c>
      <c r="I17" t="s">
        <v>493</v>
      </c>
      <c r="J17" t="s">
        <v>491</v>
      </c>
      <c r="K17" t="s">
        <v>634</v>
      </c>
      <c r="L17" t="s">
        <v>812</v>
      </c>
      <c r="M17" t="s">
        <v>854</v>
      </c>
      <c r="N17" t="s">
        <v>847</v>
      </c>
      <c r="O17" t="s">
        <v>855</v>
      </c>
      <c r="P17" t="s">
        <v>856</v>
      </c>
      <c r="Q17" t="s">
        <v>857</v>
      </c>
      <c r="R17" t="s">
        <v>702</v>
      </c>
      <c r="S17" t="s">
        <v>801</v>
      </c>
      <c r="T17" t="s">
        <v>576</v>
      </c>
      <c r="U17" t="s">
        <v>391</v>
      </c>
      <c r="V17" t="s">
        <v>522</v>
      </c>
      <c r="W17" t="s">
        <v>520</v>
      </c>
      <c r="X17" t="s">
        <v>681</v>
      </c>
      <c r="Y17" t="s">
        <v>525</v>
      </c>
      <c r="Z17" t="s">
        <v>393</v>
      </c>
      <c r="AA17" t="s">
        <v>413</v>
      </c>
      <c r="AB17" t="s">
        <v>674</v>
      </c>
      <c r="AC17" t="s">
        <v>406</v>
      </c>
      <c r="AD17" t="s">
        <v>710</v>
      </c>
      <c r="AE17" t="s">
        <v>511</v>
      </c>
      <c r="AF17" t="s">
        <v>570</v>
      </c>
      <c r="AG17" t="s">
        <v>720</v>
      </c>
      <c r="AH17" t="s">
        <v>703</v>
      </c>
      <c r="AI17" t="s">
        <v>516</v>
      </c>
      <c r="AJ17" t="s">
        <v>814</v>
      </c>
      <c r="AK17" t="s">
        <v>603</v>
      </c>
      <c r="AL17" t="s">
        <v>614</v>
      </c>
      <c r="AM17" t="s">
        <v>534</v>
      </c>
      <c r="AN17" t="s">
        <v>532</v>
      </c>
      <c r="AO17" t="s">
        <v>587</v>
      </c>
      <c r="AP17" t="s">
        <v>589</v>
      </c>
      <c r="AQ17" t="s">
        <v>806</v>
      </c>
      <c r="AR17" t="s">
        <v>403</v>
      </c>
      <c r="AS17" t="s">
        <v>398</v>
      </c>
      <c r="AT17" t="s">
        <v>394</v>
      </c>
      <c r="AU17" t="s">
        <v>606</v>
      </c>
      <c r="AV17" t="s">
        <v>538</v>
      </c>
      <c r="AW17" t="s">
        <v>594</v>
      </c>
      <c r="AX17" t="s">
        <v>607</v>
      </c>
    </row>
    <row r="18">
      <c r="A18" s="5" t="s">
        <v>700</v>
      </c>
      <c r="B18" t="s">
        <v>704</v>
      </c>
      <c r="C18" t="s">
        <v>576</v>
      </c>
      <c r="D18" t="s">
        <v>586</v>
      </c>
      <c r="E18" t="s">
        <v>615</v>
      </c>
      <c r="F18" t="s">
        <v>681</v>
      </c>
      <c r="G18" t="s">
        <v>801</v>
      </c>
      <c r="H18" t="s">
        <v>522</v>
      </c>
      <c r="I18" t="s">
        <v>491</v>
      </c>
      <c r="J18" t="s">
        <v>575</v>
      </c>
      <c r="K18" t="s">
        <v>858</v>
      </c>
      <c r="L18" t="s">
        <v>859</v>
      </c>
      <c r="M18" t="s">
        <v>859</v>
      </c>
      <c r="N18" t="s">
        <v>860</v>
      </c>
      <c r="O18" t="s">
        <v>817</v>
      </c>
      <c r="P18" t="s">
        <v>861</v>
      </c>
      <c r="Q18" t="s">
        <v>862</v>
      </c>
      <c r="R18" t="s">
        <v>705</v>
      </c>
      <c r="S18" t="s">
        <v>576</v>
      </c>
      <c r="T18" t="s">
        <v>595</v>
      </c>
      <c r="U18" t="s">
        <v>615</v>
      </c>
      <c r="V18" t="s">
        <v>566</v>
      </c>
      <c r="W18" t="s">
        <v>505</v>
      </c>
      <c r="X18" t="s">
        <v>505</v>
      </c>
      <c r="Y18" t="s">
        <v>575</v>
      </c>
      <c r="Z18" t="s">
        <v>567</v>
      </c>
      <c r="AA18" t="s">
        <v>511</v>
      </c>
      <c r="AB18" t="s">
        <v>807</v>
      </c>
      <c r="AC18" t="s">
        <v>863</v>
      </c>
      <c r="AD18" t="s">
        <v>699</v>
      </c>
      <c r="AE18" t="s">
        <v>583</v>
      </c>
      <c r="AF18" t="s">
        <v>624</v>
      </c>
      <c r="AG18" t="s">
        <v>561</v>
      </c>
      <c r="AH18" t="s">
        <v>682</v>
      </c>
      <c r="AI18" t="s">
        <v>800</v>
      </c>
      <c r="AJ18" t="s">
        <v>425</v>
      </c>
      <c r="AK18" t="s">
        <v>421</v>
      </c>
      <c r="AL18" t="s">
        <v>588</v>
      </c>
      <c r="AM18" t="s">
        <v>497</v>
      </c>
      <c r="AN18" t="s">
        <v>516</v>
      </c>
      <c r="AO18" t="s">
        <v>537</v>
      </c>
      <c r="AP18" t="s">
        <v>685</v>
      </c>
      <c r="AQ18" t="s">
        <v>403</v>
      </c>
      <c r="AR18" t="s">
        <v>567</v>
      </c>
      <c r="AS18" t="s">
        <v>548</v>
      </c>
      <c r="AT18" t="s">
        <v>612</v>
      </c>
      <c r="AU18" t="s">
        <v>509</v>
      </c>
      <c r="AV18" t="s">
        <v>728</v>
      </c>
      <c r="AW18" t="s">
        <v>559</v>
      </c>
      <c r="AX18" t="s">
        <v>559</v>
      </c>
    </row>
    <row r="19">
      <c r="A19" s="5" t="s">
        <v>706</v>
      </c>
      <c r="B19" t="s">
        <v>707</v>
      </c>
      <c r="C19" t="s">
        <v>506</v>
      </c>
      <c r="D19" t="s">
        <v>615</v>
      </c>
      <c r="E19" t="s">
        <v>546</v>
      </c>
      <c r="F19" t="s">
        <v>557</v>
      </c>
      <c r="G19" t="s">
        <v>525</v>
      </c>
      <c r="H19" t="s">
        <v>496</v>
      </c>
      <c r="I19" t="s">
        <v>534</v>
      </c>
      <c r="J19" t="s">
        <v>491</v>
      </c>
      <c r="K19" t="s">
        <v>499</v>
      </c>
      <c r="L19" t="s">
        <v>859</v>
      </c>
      <c r="M19" t="s">
        <v>859</v>
      </c>
      <c r="N19" t="s">
        <v>839</v>
      </c>
      <c r="O19" t="s">
        <v>864</v>
      </c>
      <c r="P19" t="s">
        <v>861</v>
      </c>
      <c r="Q19" t="s">
        <v>865</v>
      </c>
      <c r="R19" t="s">
        <v>708</v>
      </c>
      <c r="S19" t="s">
        <v>491</v>
      </c>
      <c r="T19" t="s">
        <v>595</v>
      </c>
      <c r="U19" t="s">
        <v>546</v>
      </c>
      <c r="V19" t="s">
        <v>681</v>
      </c>
      <c r="W19" t="s">
        <v>398</v>
      </c>
      <c r="X19" t="s">
        <v>491</v>
      </c>
      <c r="Y19" t="s">
        <v>491</v>
      </c>
      <c r="Z19" t="s">
        <v>522</v>
      </c>
      <c r="AA19" t="s">
        <v>636</v>
      </c>
      <c r="AB19" t="s">
        <v>510</v>
      </c>
      <c r="AC19" t="s">
        <v>863</v>
      </c>
      <c r="AD19" t="s">
        <v>604</v>
      </c>
      <c r="AE19" t="s">
        <v>507</v>
      </c>
      <c r="AF19" t="s">
        <v>511</v>
      </c>
      <c r="AG19" t="s">
        <v>562</v>
      </c>
      <c r="AH19" t="s">
        <v>709</v>
      </c>
      <c r="AI19" t="s">
        <v>713</v>
      </c>
      <c r="AJ19" t="s">
        <v>740</v>
      </c>
      <c r="AK19" t="s">
        <v>514</v>
      </c>
      <c r="AL19" t="s">
        <v>415</v>
      </c>
      <c r="AM19" t="s">
        <v>576</v>
      </c>
      <c r="AN19" t="s">
        <v>537</v>
      </c>
      <c r="AO19" t="s">
        <v>516</v>
      </c>
      <c r="AP19" t="s">
        <v>685</v>
      </c>
      <c r="AQ19" t="s">
        <v>520</v>
      </c>
      <c r="AR19" t="s">
        <v>567</v>
      </c>
      <c r="AS19" t="s">
        <v>520</v>
      </c>
      <c r="AT19" t="s">
        <v>866</v>
      </c>
      <c r="AU19" t="s">
        <v>584</v>
      </c>
      <c r="AV19" t="s">
        <v>415</v>
      </c>
      <c r="AW19" t="s">
        <v>710</v>
      </c>
      <c r="AX19" t="s">
        <v>710</v>
      </c>
    </row>
    <row r="20">
      <c r="A20" s="5" t="s">
        <v>706</v>
      </c>
      <c r="B20" t="s">
        <v>711</v>
      </c>
      <c r="C20" t="s">
        <v>505</v>
      </c>
      <c r="D20" t="s">
        <v>801</v>
      </c>
      <c r="E20" t="s">
        <v>398</v>
      </c>
      <c r="F20" t="s">
        <v>605</v>
      </c>
      <c r="G20" t="s">
        <v>406</v>
      </c>
      <c r="H20" t="s">
        <v>522</v>
      </c>
      <c r="I20" t="s">
        <v>400</v>
      </c>
      <c r="J20" t="s">
        <v>411</v>
      </c>
      <c r="K20" t="s">
        <v>708</v>
      </c>
      <c r="L20" t="s">
        <v>705</v>
      </c>
      <c r="M20" t="s">
        <v>503</v>
      </c>
      <c r="N20" t="s">
        <v>867</v>
      </c>
      <c r="O20" t="s">
        <v>868</v>
      </c>
      <c r="P20" t="s">
        <v>754</v>
      </c>
      <c r="Q20" t="s">
        <v>869</v>
      </c>
      <c r="R20" t="s">
        <v>712</v>
      </c>
      <c r="S20" t="s">
        <v>524</v>
      </c>
      <c r="T20" t="s">
        <v>693</v>
      </c>
      <c r="U20" t="s">
        <v>517</v>
      </c>
      <c r="V20" t="s">
        <v>509</v>
      </c>
      <c r="W20" t="s">
        <v>523</v>
      </c>
      <c r="X20" t="s">
        <v>557</v>
      </c>
      <c r="Y20" t="s">
        <v>586</v>
      </c>
      <c r="Z20" t="s">
        <v>534</v>
      </c>
      <c r="AA20" t="s">
        <v>670</v>
      </c>
      <c r="AB20" t="s">
        <v>692</v>
      </c>
      <c r="AC20" t="s">
        <v>670</v>
      </c>
      <c r="AD20" t="s">
        <v>813</v>
      </c>
      <c r="AE20" t="s">
        <v>692</v>
      </c>
      <c r="AF20" t="s">
        <v>511</v>
      </c>
      <c r="AG20" t="s">
        <v>558</v>
      </c>
      <c r="AH20" t="s">
        <v>593</v>
      </c>
      <c r="AI20" t="s">
        <v>609</v>
      </c>
      <c r="AJ20" t="s">
        <v>425</v>
      </c>
      <c r="AK20" t="s">
        <v>603</v>
      </c>
      <c r="AL20" t="s">
        <v>583</v>
      </c>
      <c r="AM20" t="s">
        <v>605</v>
      </c>
      <c r="AN20" t="s">
        <v>713</v>
      </c>
      <c r="AO20" t="s">
        <v>414</v>
      </c>
      <c r="AP20" t="s">
        <v>713</v>
      </c>
      <c r="AQ20" t="s">
        <v>539</v>
      </c>
      <c r="AR20" t="s">
        <v>424</v>
      </c>
      <c r="AS20" t="s">
        <v>571</v>
      </c>
      <c r="AT20" t="s">
        <v>785</v>
      </c>
      <c r="AU20" t="s">
        <v>838</v>
      </c>
      <c r="AV20" t="s">
        <v>507</v>
      </c>
      <c r="AW20" t="s">
        <v>585</v>
      </c>
      <c r="AX20" t="s">
        <v>699</v>
      </c>
    </row>
    <row r="21">
      <c r="A21" s="5" t="s">
        <v>714</v>
      </c>
      <c r="B21" t="s">
        <v>715</v>
      </c>
      <c r="C21" t="s">
        <v>674</v>
      </c>
      <c r="D21" t="s">
        <v>494</v>
      </c>
      <c r="E21" t="s">
        <v>408</v>
      </c>
      <c r="F21" t="s">
        <v>694</v>
      </c>
      <c r="G21" t="s">
        <v>539</v>
      </c>
      <c r="H21" t="s">
        <v>406</v>
      </c>
      <c r="I21" t="s">
        <v>566</v>
      </c>
      <c r="J21" t="s">
        <v>558</v>
      </c>
      <c r="K21" t="s">
        <v>870</v>
      </c>
      <c r="L21" t="s">
        <v>582</v>
      </c>
      <c r="M21" t="s">
        <v>716</v>
      </c>
      <c r="N21" t="s">
        <v>871</v>
      </c>
      <c r="O21" t="s">
        <v>840</v>
      </c>
      <c r="P21" t="s">
        <v>872</v>
      </c>
      <c r="Q21" t="s">
        <v>873</v>
      </c>
      <c r="R21" t="s">
        <v>716</v>
      </c>
      <c r="S21" t="s">
        <v>524</v>
      </c>
      <c r="T21" t="s">
        <v>505</v>
      </c>
      <c r="U21" t="s">
        <v>568</v>
      </c>
      <c r="V21" t="s">
        <v>539</v>
      </c>
      <c r="W21" t="s">
        <v>413</v>
      </c>
      <c r="X21" t="s">
        <v>806</v>
      </c>
      <c r="Y21" t="s">
        <v>495</v>
      </c>
      <c r="Z21" t="s">
        <v>494</v>
      </c>
      <c r="AA21" t="s">
        <v>592</v>
      </c>
      <c r="AB21" t="s">
        <v>540</v>
      </c>
      <c r="AC21" t="s">
        <v>846</v>
      </c>
      <c r="AD21" t="s">
        <v>592</v>
      </c>
      <c r="AE21" t="s">
        <v>689</v>
      </c>
      <c r="AF21" t="s">
        <v>736</v>
      </c>
      <c r="AG21" t="s">
        <v>518</v>
      </c>
      <c r="AH21" t="s">
        <v>717</v>
      </c>
      <c r="AI21" t="s">
        <v>801</v>
      </c>
      <c r="AJ21" t="s">
        <v>423</v>
      </c>
      <c r="AK21" t="s">
        <v>506</v>
      </c>
      <c r="AL21" t="s">
        <v>511</v>
      </c>
      <c r="AM21" t="s">
        <v>588</v>
      </c>
      <c r="AN21" t="s">
        <v>496</v>
      </c>
      <c r="AO21" t="s">
        <v>547</v>
      </c>
      <c r="AP21" t="s">
        <v>681</v>
      </c>
      <c r="AQ21" t="s">
        <v>605</v>
      </c>
      <c r="AR21" t="s">
        <v>556</v>
      </c>
      <c r="AS21" t="s">
        <v>739</v>
      </c>
      <c r="AT21" t="s">
        <v>874</v>
      </c>
      <c r="AU21" t="s">
        <v>875</v>
      </c>
      <c r="AV21" t="s">
        <v>807</v>
      </c>
      <c r="AW21" t="s">
        <v>826</v>
      </c>
      <c r="AX21" t="s">
        <v>509</v>
      </c>
    </row>
    <row r="22">
      <c r="A22" s="5" t="s">
        <v>714</v>
      </c>
      <c r="B22" t="s">
        <v>718</v>
      </c>
      <c r="C22" t="s">
        <v>534</v>
      </c>
      <c r="D22" t="s">
        <v>615</v>
      </c>
      <c r="E22" t="s">
        <v>546</v>
      </c>
      <c r="F22" t="s">
        <v>524</v>
      </c>
      <c r="G22" t="s">
        <v>525</v>
      </c>
      <c r="H22" t="s">
        <v>576</v>
      </c>
      <c r="I22" t="s">
        <v>492</v>
      </c>
      <c r="J22" t="s">
        <v>492</v>
      </c>
      <c r="K22" t="s">
        <v>417</v>
      </c>
      <c r="L22" t="s">
        <v>392</v>
      </c>
      <c r="M22" t="s">
        <v>859</v>
      </c>
      <c r="N22" t="s">
        <v>696</v>
      </c>
      <c r="O22" t="s">
        <v>530</v>
      </c>
      <c r="P22" t="s">
        <v>803</v>
      </c>
      <c r="Q22" t="s">
        <v>821</v>
      </c>
      <c r="R22" t="s">
        <v>719</v>
      </c>
      <c r="S22" t="s">
        <v>575</v>
      </c>
      <c r="T22" t="s">
        <v>546</v>
      </c>
      <c r="U22" t="s">
        <v>547</v>
      </c>
      <c r="V22" t="s">
        <v>806</v>
      </c>
      <c r="W22" t="s">
        <v>801</v>
      </c>
      <c r="X22" t="s">
        <v>575</v>
      </c>
      <c r="Y22" t="s">
        <v>534</v>
      </c>
      <c r="Z22" t="s">
        <v>491</v>
      </c>
      <c r="AA22" t="s">
        <v>507</v>
      </c>
      <c r="AB22" t="s">
        <v>827</v>
      </c>
      <c r="AC22" t="s">
        <v>509</v>
      </c>
      <c r="AD22" t="s">
        <v>510</v>
      </c>
      <c r="AE22" t="s">
        <v>636</v>
      </c>
      <c r="AF22" t="s">
        <v>519</v>
      </c>
      <c r="AG22" t="s">
        <v>628</v>
      </c>
      <c r="AH22" t="s">
        <v>720</v>
      </c>
      <c r="AI22" t="s">
        <v>533</v>
      </c>
      <c r="AJ22" t="s">
        <v>425</v>
      </c>
      <c r="AK22" t="s">
        <v>421</v>
      </c>
      <c r="AL22" t="s">
        <v>728</v>
      </c>
      <c r="AM22" t="s">
        <v>522</v>
      </c>
      <c r="AN22" t="s">
        <v>514</v>
      </c>
      <c r="AO22" t="s">
        <v>603</v>
      </c>
      <c r="AP22" t="s">
        <v>512</v>
      </c>
      <c r="AQ22" t="s">
        <v>693</v>
      </c>
      <c r="AR22" t="s">
        <v>504</v>
      </c>
      <c r="AS22" t="s">
        <v>681</v>
      </c>
      <c r="AT22" t="s">
        <v>560</v>
      </c>
      <c r="AU22" t="s">
        <v>827</v>
      </c>
      <c r="AV22" t="s">
        <v>538</v>
      </c>
      <c r="AW22" t="s">
        <v>710</v>
      </c>
      <c r="AX22" t="s">
        <v>559</v>
      </c>
    </row>
    <row r="23">
      <c r="A23" s="5" t="s">
        <v>721</v>
      </c>
      <c r="B23" t="s">
        <v>722</v>
      </c>
      <c r="C23" t="s">
        <v>576</v>
      </c>
      <c r="D23" t="s">
        <v>615</v>
      </c>
      <c r="E23" t="s">
        <v>615</v>
      </c>
      <c r="F23" t="s">
        <v>681</v>
      </c>
      <c r="G23" t="s">
        <v>801</v>
      </c>
      <c r="H23" t="s">
        <v>522</v>
      </c>
      <c r="I23" t="s">
        <v>491</v>
      </c>
      <c r="J23" t="s">
        <v>575</v>
      </c>
      <c r="K23" t="s">
        <v>822</v>
      </c>
      <c r="L23" t="s">
        <v>639</v>
      </c>
      <c r="M23" t="s">
        <v>639</v>
      </c>
      <c r="N23" t="s">
        <v>876</v>
      </c>
      <c r="O23" t="s">
        <v>501</v>
      </c>
      <c r="P23" t="s">
        <v>877</v>
      </c>
      <c r="Q23" t="s">
        <v>727</v>
      </c>
      <c r="R23" t="s">
        <v>723</v>
      </c>
      <c r="S23" t="s">
        <v>576</v>
      </c>
      <c r="T23" t="s">
        <v>595</v>
      </c>
      <c r="U23" t="s">
        <v>615</v>
      </c>
      <c r="V23" t="s">
        <v>566</v>
      </c>
      <c r="W23" t="s">
        <v>398</v>
      </c>
      <c r="X23" t="s">
        <v>505</v>
      </c>
      <c r="Y23" t="s">
        <v>575</v>
      </c>
      <c r="Z23" t="s">
        <v>567</v>
      </c>
      <c r="AA23" t="s">
        <v>511</v>
      </c>
      <c r="AB23" t="s">
        <v>807</v>
      </c>
      <c r="AC23" t="s">
        <v>863</v>
      </c>
      <c r="AD23" t="s">
        <v>699</v>
      </c>
      <c r="AE23" t="s">
        <v>583</v>
      </c>
      <c r="AF23" t="s">
        <v>703</v>
      </c>
      <c r="AG23" t="s">
        <v>561</v>
      </c>
      <c r="AH23" t="s">
        <v>682</v>
      </c>
      <c r="AI23" t="s">
        <v>800</v>
      </c>
      <c r="AJ23" t="s">
        <v>589</v>
      </c>
      <c r="AK23" t="s">
        <v>421</v>
      </c>
      <c r="AL23" t="s">
        <v>406</v>
      </c>
      <c r="AM23" t="s">
        <v>497</v>
      </c>
      <c r="AN23" t="s">
        <v>533</v>
      </c>
      <c r="AO23" t="s">
        <v>537</v>
      </c>
      <c r="AP23" t="s">
        <v>685</v>
      </c>
      <c r="AQ23" t="s">
        <v>403</v>
      </c>
      <c r="AR23" t="s">
        <v>567</v>
      </c>
      <c r="AS23" t="s">
        <v>548</v>
      </c>
      <c r="AT23" t="s">
        <v>612</v>
      </c>
      <c r="AU23" t="s">
        <v>509</v>
      </c>
      <c r="AV23" t="s">
        <v>728</v>
      </c>
      <c r="AW23" t="s">
        <v>559</v>
      </c>
      <c r="AX23" t="s">
        <v>559</v>
      </c>
    </row>
    <row r="24">
      <c r="A24" s="5" t="s">
        <v>721</v>
      </c>
      <c r="B24" t="s">
        <v>724</v>
      </c>
      <c r="C24" t="s">
        <v>504</v>
      </c>
      <c r="D24" t="s">
        <v>521</v>
      </c>
      <c r="E24" t="s">
        <v>801</v>
      </c>
      <c r="F24" t="s">
        <v>539</v>
      </c>
      <c r="G24" t="s">
        <v>593</v>
      </c>
      <c r="H24" t="s">
        <v>423</v>
      </c>
      <c r="I24" t="s">
        <v>800</v>
      </c>
      <c r="J24" t="s">
        <v>537</v>
      </c>
      <c r="K24" t="s">
        <v>723</v>
      </c>
      <c r="L24" t="s">
        <v>878</v>
      </c>
      <c r="M24" t="s">
        <v>528</v>
      </c>
      <c r="N24" t="s">
        <v>501</v>
      </c>
      <c r="O24" t="s">
        <v>879</v>
      </c>
      <c r="P24" t="s">
        <v>880</v>
      </c>
      <c r="Q24" t="s">
        <v>709</v>
      </c>
      <c r="R24" t="s">
        <v>574</v>
      </c>
      <c r="S24" t="s">
        <v>556</v>
      </c>
      <c r="T24" t="s">
        <v>808</v>
      </c>
      <c r="U24" t="s">
        <v>517</v>
      </c>
      <c r="V24" t="s">
        <v>807</v>
      </c>
      <c r="W24" t="s">
        <v>424</v>
      </c>
      <c r="X24" t="s">
        <v>522</v>
      </c>
      <c r="Y24" t="s">
        <v>535</v>
      </c>
      <c r="Z24" t="s">
        <v>595</v>
      </c>
      <c r="AA24" t="s">
        <v>574</v>
      </c>
      <c r="AB24" t="s">
        <v>569</v>
      </c>
      <c r="AC24" t="s">
        <v>670</v>
      </c>
      <c r="AD24" t="s">
        <v>673</v>
      </c>
      <c r="AE24" t="s">
        <v>813</v>
      </c>
      <c r="AF24" t="s">
        <v>613</v>
      </c>
      <c r="AG24" t="s">
        <v>806</v>
      </c>
      <c r="AH24" t="s">
        <v>556</v>
      </c>
      <c r="AI24" t="s">
        <v>608</v>
      </c>
      <c r="AJ24" t="s">
        <v>533</v>
      </c>
      <c r="AK24" t="s">
        <v>536</v>
      </c>
      <c r="AL24" t="s">
        <v>628</v>
      </c>
      <c r="AM24" t="s">
        <v>401</v>
      </c>
      <c r="AN24" t="s">
        <v>418</v>
      </c>
      <c r="AO24" t="s">
        <v>425</v>
      </c>
      <c r="AP24" t="s">
        <v>536</v>
      </c>
      <c r="AQ24" t="s">
        <v>846</v>
      </c>
      <c r="AR24" t="s">
        <v>728</v>
      </c>
      <c r="AS24" t="s">
        <v>585</v>
      </c>
      <c r="AT24" t="s">
        <v>731</v>
      </c>
      <c r="AU24" t="s">
        <v>792</v>
      </c>
      <c r="AV24" t="s">
        <v>699</v>
      </c>
      <c r="AW24" t="s">
        <v>605</v>
      </c>
      <c r="AX24" t="s">
        <v>540</v>
      </c>
    </row>
    <row r="25">
      <c r="A25" s="5" t="s">
        <v>725</v>
      </c>
      <c r="B25" t="s">
        <v>726</v>
      </c>
      <c r="C25" t="s">
        <v>521</v>
      </c>
      <c r="D25" t="s">
        <v>576</v>
      </c>
      <c r="E25" t="s">
        <v>615</v>
      </c>
      <c r="F25" t="s">
        <v>558</v>
      </c>
      <c r="G25" t="s">
        <v>504</v>
      </c>
      <c r="H25" t="s">
        <v>506</v>
      </c>
      <c r="I25" t="s">
        <v>497</v>
      </c>
      <c r="J25" t="s">
        <v>534</v>
      </c>
      <c r="K25" t="s">
        <v>633</v>
      </c>
      <c r="L25" t="s">
        <v>825</v>
      </c>
      <c r="M25" t="s">
        <v>825</v>
      </c>
      <c r="N25" t="s">
        <v>529</v>
      </c>
      <c r="O25" t="s">
        <v>553</v>
      </c>
      <c r="P25" t="s">
        <v>881</v>
      </c>
      <c r="Q25" t="s">
        <v>882</v>
      </c>
      <c r="R25" t="s">
        <v>727</v>
      </c>
      <c r="S25" t="s">
        <v>587</v>
      </c>
      <c r="T25" t="s">
        <v>513</v>
      </c>
      <c r="U25" t="s">
        <v>589</v>
      </c>
      <c r="V25" t="s">
        <v>416</v>
      </c>
      <c r="W25" t="s">
        <v>536</v>
      </c>
      <c r="X25" t="s">
        <v>537</v>
      </c>
      <c r="Y25" t="s">
        <v>514</v>
      </c>
      <c r="Z25" t="s">
        <v>536</v>
      </c>
      <c r="AA25" t="s">
        <v>413</v>
      </c>
      <c r="AB25" t="s">
        <v>556</v>
      </c>
      <c r="AC25" t="s">
        <v>403</v>
      </c>
      <c r="AD25" t="s">
        <v>557</v>
      </c>
      <c r="AE25" t="s">
        <v>419</v>
      </c>
      <c r="AF25" t="s">
        <v>408</v>
      </c>
      <c r="AG25" t="s">
        <v>728</v>
      </c>
      <c r="AH25" t="s">
        <v>728</v>
      </c>
      <c r="AI25" t="s">
        <v>543</v>
      </c>
      <c r="AJ25" t="s">
        <v>883</v>
      </c>
      <c r="AK25" t="s">
        <v>884</v>
      </c>
      <c r="AL25" t="s">
        <v>391</v>
      </c>
      <c r="AM25" t="s">
        <v>814</v>
      </c>
      <c r="AN25" t="s">
        <v>885</v>
      </c>
      <c r="AO25" t="s">
        <v>886</v>
      </c>
      <c r="AP25" t="s">
        <v>729</v>
      </c>
      <c r="AQ25" t="s">
        <v>546</v>
      </c>
      <c r="AR25" t="s">
        <v>535</v>
      </c>
      <c r="AS25" t="s">
        <v>602</v>
      </c>
      <c r="AT25" t="s">
        <v>511</v>
      </c>
      <c r="AU25" t="s">
        <v>594</v>
      </c>
      <c r="AV25" t="s">
        <v>567</v>
      </c>
      <c r="AW25" t="s">
        <v>391</v>
      </c>
      <c r="AX25" t="s">
        <v>496</v>
      </c>
    </row>
    <row r="26">
      <c r="A26" s="5" t="s">
        <v>725</v>
      </c>
      <c r="B26" t="s">
        <v>730</v>
      </c>
      <c r="C26" t="s">
        <v>548</v>
      </c>
      <c r="D26" t="s">
        <v>567</v>
      </c>
      <c r="E26" t="s">
        <v>522</v>
      </c>
      <c r="F26" t="s">
        <v>538</v>
      </c>
      <c r="G26" t="s">
        <v>607</v>
      </c>
      <c r="H26" t="s">
        <v>403</v>
      </c>
      <c r="I26" t="s">
        <v>521</v>
      </c>
      <c r="J26" t="s">
        <v>568</v>
      </c>
      <c r="K26" t="s">
        <v>887</v>
      </c>
      <c r="L26" t="s">
        <v>412</v>
      </c>
      <c r="M26" t="s">
        <v>888</v>
      </c>
      <c r="N26" t="s">
        <v>889</v>
      </c>
      <c r="O26" t="s">
        <v>702</v>
      </c>
      <c r="P26" t="s">
        <v>754</v>
      </c>
      <c r="Q26" t="s">
        <v>890</v>
      </c>
      <c r="R26" t="s">
        <v>731</v>
      </c>
      <c r="S26" t="s">
        <v>685</v>
      </c>
      <c r="T26" t="s">
        <v>537</v>
      </c>
      <c r="U26" t="s">
        <v>537</v>
      </c>
      <c r="V26" t="s">
        <v>497</v>
      </c>
      <c r="W26" t="s">
        <v>535</v>
      </c>
      <c r="X26" t="s">
        <v>536</v>
      </c>
      <c r="Y26" t="s">
        <v>514</v>
      </c>
      <c r="Z26" t="s">
        <v>532</v>
      </c>
      <c r="AA26" t="s">
        <v>826</v>
      </c>
      <c r="AB26" t="s">
        <v>605</v>
      </c>
      <c r="AC26" t="s">
        <v>559</v>
      </c>
      <c r="AD26" t="s">
        <v>739</v>
      </c>
      <c r="AE26" t="s">
        <v>699</v>
      </c>
      <c r="AF26" t="s">
        <v>570</v>
      </c>
      <c r="AG26" t="s">
        <v>827</v>
      </c>
      <c r="AH26" t="s">
        <v>732</v>
      </c>
      <c r="AI26" t="s">
        <v>891</v>
      </c>
      <c r="AJ26" t="s">
        <v>892</v>
      </c>
      <c r="AK26" t="s">
        <v>542</v>
      </c>
      <c r="AL26" t="s">
        <v>568</v>
      </c>
      <c r="AM26" t="s">
        <v>421</v>
      </c>
      <c r="AN26" t="s">
        <v>543</v>
      </c>
      <c r="AO26" t="s">
        <v>892</v>
      </c>
      <c r="AP26" t="s">
        <v>541</v>
      </c>
      <c r="AQ26" t="s">
        <v>391</v>
      </c>
      <c r="AR26" t="s">
        <v>586</v>
      </c>
      <c r="AS26" t="s">
        <v>493</v>
      </c>
      <c r="AT26" t="s">
        <v>667</v>
      </c>
      <c r="AU26" t="s">
        <v>538</v>
      </c>
      <c r="AV26" t="s">
        <v>403</v>
      </c>
      <c r="AW26" t="s">
        <v>522</v>
      </c>
      <c r="AX26" t="s">
        <v>403</v>
      </c>
    </row>
    <row r="27">
      <c r="A27" s="5" t="s">
        <v>733</v>
      </c>
      <c r="B27" t="s">
        <v>734</v>
      </c>
      <c r="C27" t="s">
        <v>495</v>
      </c>
      <c r="D27" t="s">
        <v>568</v>
      </c>
      <c r="E27" t="s">
        <v>496</v>
      </c>
      <c r="F27" t="s">
        <v>515</v>
      </c>
      <c r="G27" t="s">
        <v>808</v>
      </c>
      <c r="H27" t="s">
        <v>525</v>
      </c>
      <c r="I27" t="s">
        <v>393</v>
      </c>
      <c r="J27" t="s">
        <v>393</v>
      </c>
      <c r="K27" t="s">
        <v>708</v>
      </c>
      <c r="L27" t="s">
        <v>878</v>
      </c>
      <c r="M27" t="s">
        <v>631</v>
      </c>
      <c r="N27" t="s">
        <v>844</v>
      </c>
      <c r="O27" t="s">
        <v>893</v>
      </c>
      <c r="P27" t="s">
        <v>894</v>
      </c>
      <c r="Q27" t="s">
        <v>854</v>
      </c>
      <c r="R27" t="s">
        <v>735</v>
      </c>
      <c r="S27" t="s">
        <v>608</v>
      </c>
      <c r="T27" t="s">
        <v>535</v>
      </c>
      <c r="U27" t="s">
        <v>602</v>
      </c>
      <c r="V27" t="s">
        <v>548</v>
      </c>
      <c r="W27" t="s">
        <v>493</v>
      </c>
      <c r="X27" t="s">
        <v>685</v>
      </c>
      <c r="Y27" t="s">
        <v>536</v>
      </c>
      <c r="Z27" t="s">
        <v>492</v>
      </c>
      <c r="AA27" t="s">
        <v>584</v>
      </c>
      <c r="AB27" t="s">
        <v>508</v>
      </c>
      <c r="AC27" t="s">
        <v>426</v>
      </c>
      <c r="AD27" t="s">
        <v>604</v>
      </c>
      <c r="AE27" t="s">
        <v>584</v>
      </c>
      <c r="AF27" t="s">
        <v>509</v>
      </c>
      <c r="AG27" t="s">
        <v>636</v>
      </c>
      <c r="AH27" t="s">
        <v>736</v>
      </c>
      <c r="AI27" t="s">
        <v>895</v>
      </c>
      <c r="AJ27" t="s">
        <v>891</v>
      </c>
      <c r="AK27" t="s">
        <v>896</v>
      </c>
      <c r="AL27" t="s">
        <v>559</v>
      </c>
      <c r="AM27" t="s">
        <v>595</v>
      </c>
      <c r="AN27" t="s">
        <v>420</v>
      </c>
      <c r="AO27" t="s">
        <v>402</v>
      </c>
      <c r="AP27" t="s">
        <v>603</v>
      </c>
      <c r="AQ27" t="s">
        <v>491</v>
      </c>
      <c r="AR27" t="s">
        <v>576</v>
      </c>
      <c r="AS27" t="s">
        <v>522</v>
      </c>
      <c r="AT27" t="s">
        <v>875</v>
      </c>
      <c r="AU27" t="s">
        <v>424</v>
      </c>
      <c r="AV27" t="s">
        <v>693</v>
      </c>
      <c r="AW27" t="s">
        <v>504</v>
      </c>
      <c r="AX27" t="s">
        <v>614</v>
      </c>
    </row>
    <row r="28">
      <c r="A28" s="5" t="s">
        <v>733</v>
      </c>
      <c r="B28" t="s">
        <v>737</v>
      </c>
      <c r="C28" t="s">
        <v>681</v>
      </c>
      <c r="D28" t="s">
        <v>681</v>
      </c>
      <c r="E28" t="s">
        <v>801</v>
      </c>
      <c r="F28" t="s">
        <v>523</v>
      </c>
      <c r="G28" t="s">
        <v>557</v>
      </c>
      <c r="H28" t="s">
        <v>504</v>
      </c>
      <c r="I28" t="s">
        <v>575</v>
      </c>
      <c r="J28" t="s">
        <v>398</v>
      </c>
      <c r="K28" t="s">
        <v>897</v>
      </c>
      <c r="L28" t="s">
        <v>898</v>
      </c>
      <c r="M28" t="s">
        <v>634</v>
      </c>
      <c r="N28" t="s">
        <v>899</v>
      </c>
      <c r="O28" t="s">
        <v>839</v>
      </c>
      <c r="P28" t="s">
        <v>900</v>
      </c>
      <c r="Q28" t="s">
        <v>901</v>
      </c>
      <c r="R28" t="s">
        <v>738</v>
      </c>
      <c r="S28" t="s">
        <v>713</v>
      </c>
      <c r="T28" t="s">
        <v>537</v>
      </c>
      <c r="U28" t="s">
        <v>740</v>
      </c>
      <c r="V28" t="s">
        <v>423</v>
      </c>
      <c r="W28" t="s">
        <v>537</v>
      </c>
      <c r="X28" t="s">
        <v>589</v>
      </c>
      <c r="Y28" t="s">
        <v>414</v>
      </c>
      <c r="Z28" t="s">
        <v>537</v>
      </c>
      <c r="AA28" t="s">
        <v>406</v>
      </c>
      <c r="AB28" t="s">
        <v>415</v>
      </c>
      <c r="AC28" t="s">
        <v>693</v>
      </c>
      <c r="AD28" t="s">
        <v>614</v>
      </c>
      <c r="AE28" t="s">
        <v>556</v>
      </c>
      <c r="AF28" t="s">
        <v>557</v>
      </c>
      <c r="AG28" t="s">
        <v>593</v>
      </c>
      <c r="AH28" t="s">
        <v>739</v>
      </c>
      <c r="AI28" t="s">
        <v>895</v>
      </c>
      <c r="AJ28" t="s">
        <v>902</v>
      </c>
      <c r="AK28" t="s">
        <v>420</v>
      </c>
      <c r="AL28" t="s">
        <v>566</v>
      </c>
      <c r="AM28" t="s">
        <v>395</v>
      </c>
      <c r="AN28" t="s">
        <v>891</v>
      </c>
      <c r="AO28" t="s">
        <v>903</v>
      </c>
      <c r="AP28" t="s">
        <v>740</v>
      </c>
      <c r="AQ28" t="s">
        <v>615</v>
      </c>
      <c r="AR28" t="s">
        <v>493</v>
      </c>
      <c r="AS28" t="s">
        <v>615</v>
      </c>
      <c r="AT28" t="s">
        <v>670</v>
      </c>
      <c r="AU28" t="s">
        <v>806</v>
      </c>
      <c r="AV28" t="s">
        <v>534</v>
      </c>
      <c r="AW28" t="s">
        <v>546</v>
      </c>
      <c r="AX28" t="s">
        <v>393</v>
      </c>
    </row>
    <row r="29">
      <c r="A29" s="5" t="s">
        <v>733</v>
      </c>
      <c r="B29" t="s">
        <v>741</v>
      </c>
      <c r="C29" t="s">
        <v>548</v>
      </c>
      <c r="D29" t="s">
        <v>575</v>
      </c>
      <c r="E29" t="s">
        <v>575</v>
      </c>
      <c r="F29" t="s">
        <v>396</v>
      </c>
      <c r="G29" t="s">
        <v>806</v>
      </c>
      <c r="H29" t="s">
        <v>525</v>
      </c>
      <c r="I29" t="s">
        <v>505</v>
      </c>
      <c r="J29" t="s">
        <v>398</v>
      </c>
      <c r="K29" t="s">
        <v>746</v>
      </c>
      <c r="L29" t="s">
        <v>887</v>
      </c>
      <c r="M29" t="s">
        <v>641</v>
      </c>
      <c r="N29" t="s">
        <v>904</v>
      </c>
      <c r="O29" t="s">
        <v>905</v>
      </c>
      <c r="P29" t="s">
        <v>825</v>
      </c>
      <c r="Q29" t="s">
        <v>906</v>
      </c>
      <c r="R29" t="s">
        <v>742</v>
      </c>
      <c r="S29" t="s">
        <v>423</v>
      </c>
      <c r="T29" t="s">
        <v>537</v>
      </c>
      <c r="U29" t="s">
        <v>516</v>
      </c>
      <c r="V29" t="s">
        <v>534</v>
      </c>
      <c r="W29" t="s">
        <v>602</v>
      </c>
      <c r="X29" t="s">
        <v>400</v>
      </c>
      <c r="Y29" t="s">
        <v>533</v>
      </c>
      <c r="Z29" t="s">
        <v>416</v>
      </c>
      <c r="AA29" t="s">
        <v>694</v>
      </c>
      <c r="AB29" t="s">
        <v>396</v>
      </c>
      <c r="AC29" t="s">
        <v>406</v>
      </c>
      <c r="AD29" t="s">
        <v>415</v>
      </c>
      <c r="AE29" t="s">
        <v>571</v>
      </c>
      <c r="AF29" t="s">
        <v>426</v>
      </c>
      <c r="AG29" t="s">
        <v>570</v>
      </c>
      <c r="AH29" t="s">
        <v>743</v>
      </c>
      <c r="AI29" t="s">
        <v>907</v>
      </c>
      <c r="AJ29" t="s">
        <v>883</v>
      </c>
      <c r="AK29" t="s">
        <v>886</v>
      </c>
      <c r="AL29" t="s">
        <v>522</v>
      </c>
      <c r="AM29" t="s">
        <v>589</v>
      </c>
      <c r="AN29" t="s">
        <v>542</v>
      </c>
      <c r="AO29" t="s">
        <v>908</v>
      </c>
      <c r="AP29" t="s">
        <v>544</v>
      </c>
      <c r="AQ29" t="s">
        <v>393</v>
      </c>
      <c r="AR29" t="s">
        <v>423</v>
      </c>
      <c r="AS29" t="s">
        <v>493</v>
      </c>
      <c r="AT29" t="s">
        <v>813</v>
      </c>
      <c r="AU29" t="s">
        <v>538</v>
      </c>
      <c r="AV29" t="s">
        <v>517</v>
      </c>
      <c r="AW29" t="s">
        <v>521</v>
      </c>
      <c r="AX29" t="s">
        <v>548</v>
      </c>
    </row>
    <row r="30">
      <c r="A30" s="5" t="s">
        <v>744</v>
      </c>
      <c r="B30" t="s">
        <v>745</v>
      </c>
      <c r="C30" t="s">
        <v>567</v>
      </c>
      <c r="D30" t="s">
        <v>491</v>
      </c>
      <c r="E30" t="s">
        <v>534</v>
      </c>
      <c r="F30" t="s">
        <v>419</v>
      </c>
      <c r="G30" t="s">
        <v>693</v>
      </c>
      <c r="H30" t="s">
        <v>525</v>
      </c>
      <c r="I30" t="s">
        <v>525</v>
      </c>
      <c r="J30" t="s">
        <v>495</v>
      </c>
      <c r="K30" t="s">
        <v>804</v>
      </c>
      <c r="L30" t="s">
        <v>804</v>
      </c>
      <c r="M30" t="s">
        <v>909</v>
      </c>
      <c r="N30" t="s">
        <v>810</v>
      </c>
      <c r="O30" t="s">
        <v>837</v>
      </c>
      <c r="P30" t="s">
        <v>862</v>
      </c>
      <c r="Q30" t="s">
        <v>822</v>
      </c>
      <c r="R30" t="s">
        <v>746</v>
      </c>
      <c r="S30" t="s">
        <v>534</v>
      </c>
      <c r="T30" t="s">
        <v>416</v>
      </c>
      <c r="U30" t="s">
        <v>586</v>
      </c>
      <c r="V30" t="s">
        <v>557</v>
      </c>
      <c r="W30" t="s">
        <v>567</v>
      </c>
      <c r="X30" t="s">
        <v>522</v>
      </c>
      <c r="Y30" t="s">
        <v>505</v>
      </c>
      <c r="Z30" t="s">
        <v>521</v>
      </c>
      <c r="AA30" t="s">
        <v>819</v>
      </c>
      <c r="AB30" t="s">
        <v>628</v>
      </c>
      <c r="AC30" t="s">
        <v>628</v>
      </c>
      <c r="AD30" t="s">
        <v>625</v>
      </c>
      <c r="AE30" t="s">
        <v>813</v>
      </c>
      <c r="AF30" t="s">
        <v>612</v>
      </c>
      <c r="AG30" t="s">
        <v>910</v>
      </c>
      <c r="AH30" t="s">
        <v>747</v>
      </c>
      <c r="AI30" t="s">
        <v>608</v>
      </c>
      <c r="AJ30" t="s">
        <v>516</v>
      </c>
      <c r="AK30" t="s">
        <v>512</v>
      </c>
      <c r="AL30" t="s">
        <v>426</v>
      </c>
      <c r="AM30" t="s">
        <v>491</v>
      </c>
      <c r="AN30" t="s">
        <v>713</v>
      </c>
      <c r="AO30" t="s">
        <v>800</v>
      </c>
      <c r="AP30" t="s">
        <v>683</v>
      </c>
      <c r="AQ30" t="s">
        <v>525</v>
      </c>
      <c r="AR30" t="s">
        <v>393</v>
      </c>
      <c r="AS30" t="s">
        <v>504</v>
      </c>
      <c r="AT30" t="s">
        <v>562</v>
      </c>
      <c r="AU30" t="s">
        <v>401</v>
      </c>
      <c r="AV30" t="s">
        <v>739</v>
      </c>
      <c r="AW30" t="s">
        <v>413</v>
      </c>
      <c r="AX30" t="s">
        <v>674</v>
      </c>
    </row>
    <row r="31">
      <c r="A31" s="5" t="s">
        <v>744</v>
      </c>
      <c r="B31" t="s">
        <v>748</v>
      </c>
      <c r="C31" t="s">
        <v>493</v>
      </c>
      <c r="D31" t="s">
        <v>602</v>
      </c>
      <c r="E31" t="s">
        <v>416</v>
      </c>
      <c r="F31" t="s">
        <v>504</v>
      </c>
      <c r="G31" t="s">
        <v>522</v>
      </c>
      <c r="H31" t="s">
        <v>496</v>
      </c>
      <c r="I31" t="s">
        <v>547</v>
      </c>
      <c r="J31" t="s">
        <v>576</v>
      </c>
      <c r="K31" t="s">
        <v>858</v>
      </c>
      <c r="L31" t="s">
        <v>399</v>
      </c>
      <c r="M31" t="s">
        <v>911</v>
      </c>
      <c r="N31" t="s">
        <v>904</v>
      </c>
      <c r="O31" t="s">
        <v>501</v>
      </c>
      <c r="P31" t="s">
        <v>579</v>
      </c>
      <c r="Q31" t="s">
        <v>727</v>
      </c>
      <c r="R31" t="s">
        <v>749</v>
      </c>
      <c r="S31" t="s">
        <v>576</v>
      </c>
      <c r="T31" t="s">
        <v>683</v>
      </c>
      <c r="U31" t="s">
        <v>423</v>
      </c>
      <c r="V31" t="s">
        <v>495</v>
      </c>
      <c r="W31" t="s">
        <v>522</v>
      </c>
      <c r="X31" t="s">
        <v>522</v>
      </c>
      <c r="Y31" t="s">
        <v>506</v>
      </c>
      <c r="Z31" t="s">
        <v>567</v>
      </c>
      <c r="AA31" t="s">
        <v>510</v>
      </c>
      <c r="AB31" t="s">
        <v>572</v>
      </c>
      <c r="AC31" t="s">
        <v>585</v>
      </c>
      <c r="AD31" t="s">
        <v>571</v>
      </c>
      <c r="AE31" t="s">
        <v>401</v>
      </c>
      <c r="AF31" t="s">
        <v>511</v>
      </c>
      <c r="AG31" t="s">
        <v>813</v>
      </c>
      <c r="AH31" t="s">
        <v>612</v>
      </c>
      <c r="AI31" t="s">
        <v>514</v>
      </c>
      <c r="AJ31" t="s">
        <v>895</v>
      </c>
      <c r="AK31" t="s">
        <v>642</v>
      </c>
      <c r="AL31" t="s">
        <v>614</v>
      </c>
      <c r="AM31" t="s">
        <v>492</v>
      </c>
      <c r="AN31" t="s">
        <v>537</v>
      </c>
      <c r="AO31" t="s">
        <v>421</v>
      </c>
      <c r="AP31" t="s">
        <v>713</v>
      </c>
      <c r="AQ31" t="s">
        <v>495</v>
      </c>
      <c r="AR31" t="s">
        <v>505</v>
      </c>
      <c r="AS31" t="s">
        <v>504</v>
      </c>
      <c r="AT31" t="s">
        <v>677</v>
      </c>
      <c r="AU31" t="s">
        <v>604</v>
      </c>
      <c r="AV31" t="s">
        <v>538</v>
      </c>
      <c r="AW31" t="s">
        <v>593</v>
      </c>
      <c r="AX31" t="s">
        <v>710</v>
      </c>
    </row>
    <row r="32">
      <c r="A32" s="5" t="s">
        <v>744</v>
      </c>
      <c r="B32" t="s">
        <v>750</v>
      </c>
      <c r="C32" t="s">
        <v>493</v>
      </c>
      <c r="D32" t="s">
        <v>423</v>
      </c>
      <c r="E32" t="s">
        <v>615</v>
      </c>
      <c r="F32" t="s">
        <v>808</v>
      </c>
      <c r="G32" t="s">
        <v>521</v>
      </c>
      <c r="H32" t="s">
        <v>393</v>
      </c>
      <c r="I32" t="s">
        <v>391</v>
      </c>
      <c r="J32" t="s">
        <v>497</v>
      </c>
      <c r="K32" t="s">
        <v>912</v>
      </c>
      <c r="L32" t="s">
        <v>913</v>
      </c>
      <c r="M32" t="s">
        <v>862</v>
      </c>
      <c r="N32" t="s">
        <v>845</v>
      </c>
      <c r="O32" t="s">
        <v>914</v>
      </c>
      <c r="P32" t="s">
        <v>600</v>
      </c>
      <c r="Q32" t="s">
        <v>915</v>
      </c>
      <c r="R32" t="s">
        <v>751</v>
      </c>
      <c r="S32" t="s">
        <v>496</v>
      </c>
      <c r="T32" t="s">
        <v>493</v>
      </c>
      <c r="U32" t="s">
        <v>576</v>
      </c>
      <c r="V32" t="s">
        <v>693</v>
      </c>
      <c r="W32" t="s">
        <v>504</v>
      </c>
      <c r="X32" t="s">
        <v>525</v>
      </c>
      <c r="Y32" t="s">
        <v>505</v>
      </c>
      <c r="Z32" t="s">
        <v>522</v>
      </c>
      <c r="AA32" t="s">
        <v>585</v>
      </c>
      <c r="AB32" t="s">
        <v>613</v>
      </c>
      <c r="AC32" t="s">
        <v>605</v>
      </c>
      <c r="AD32" t="s">
        <v>539</v>
      </c>
      <c r="AE32" t="s">
        <v>401</v>
      </c>
      <c r="AF32" t="s">
        <v>846</v>
      </c>
      <c r="AG32" t="s">
        <v>720</v>
      </c>
      <c r="AH32" t="s">
        <v>703</v>
      </c>
      <c r="AI32" t="s">
        <v>514</v>
      </c>
      <c r="AJ32" t="s">
        <v>589</v>
      </c>
      <c r="AK32" t="s">
        <v>514</v>
      </c>
      <c r="AL32" t="s">
        <v>494</v>
      </c>
      <c r="AM32" t="s">
        <v>576</v>
      </c>
      <c r="AN32" t="s">
        <v>418</v>
      </c>
      <c r="AO32" t="s">
        <v>512</v>
      </c>
      <c r="AP32" t="s">
        <v>713</v>
      </c>
      <c r="AQ32" t="s">
        <v>614</v>
      </c>
      <c r="AR32" t="s">
        <v>517</v>
      </c>
      <c r="AS32" t="s">
        <v>408</v>
      </c>
      <c r="AT32" t="s">
        <v>866</v>
      </c>
      <c r="AU32" t="s">
        <v>510</v>
      </c>
      <c r="AV32" t="s">
        <v>424</v>
      </c>
      <c r="AW32" t="s">
        <v>710</v>
      </c>
      <c r="AX32" t="s">
        <v>593</v>
      </c>
    </row>
    <row r="33">
      <c r="A33" s="5" t="s">
        <v>752</v>
      </c>
      <c r="B33" t="s">
        <v>753</v>
      </c>
      <c r="C33" t="s">
        <v>576</v>
      </c>
      <c r="D33" t="s">
        <v>546</v>
      </c>
      <c r="E33" t="s">
        <v>615</v>
      </c>
      <c r="F33" t="s">
        <v>681</v>
      </c>
      <c r="G33" t="s">
        <v>567</v>
      </c>
      <c r="H33" t="s">
        <v>505</v>
      </c>
      <c r="I33" t="s">
        <v>491</v>
      </c>
      <c r="J33" t="s">
        <v>522</v>
      </c>
      <c r="K33" t="s">
        <v>746</v>
      </c>
      <c r="L33" t="s">
        <v>916</v>
      </c>
      <c r="M33" t="s">
        <v>917</v>
      </c>
      <c r="N33" t="s">
        <v>500</v>
      </c>
      <c r="O33" t="s">
        <v>857</v>
      </c>
      <c r="P33" t="s">
        <v>618</v>
      </c>
      <c r="Q33" t="s">
        <v>708</v>
      </c>
      <c r="R33" t="s">
        <v>754</v>
      </c>
      <c r="S33" t="s">
        <v>576</v>
      </c>
      <c r="T33" t="s">
        <v>586</v>
      </c>
      <c r="U33" t="s">
        <v>492</v>
      </c>
      <c r="V33" t="s">
        <v>693</v>
      </c>
      <c r="W33" t="s">
        <v>398</v>
      </c>
      <c r="X33" t="s">
        <v>567</v>
      </c>
      <c r="Y33" t="s">
        <v>522</v>
      </c>
      <c r="Z33" t="s">
        <v>521</v>
      </c>
      <c r="AA33" t="s">
        <v>703</v>
      </c>
      <c r="AB33" t="s">
        <v>827</v>
      </c>
      <c r="AC33" t="s">
        <v>743</v>
      </c>
      <c r="AD33" t="s">
        <v>401</v>
      </c>
      <c r="AE33" t="s">
        <v>636</v>
      </c>
      <c r="AF33" t="s">
        <v>790</v>
      </c>
      <c r="AG33" t="s">
        <v>564</v>
      </c>
      <c r="AH33" t="s">
        <v>755</v>
      </c>
      <c r="AI33" t="s">
        <v>800</v>
      </c>
      <c r="AJ33" t="s">
        <v>513</v>
      </c>
      <c r="AK33" t="s">
        <v>514</v>
      </c>
      <c r="AL33" t="s">
        <v>588</v>
      </c>
      <c r="AM33" t="s">
        <v>547</v>
      </c>
      <c r="AN33" t="s">
        <v>516</v>
      </c>
      <c r="AO33" t="s">
        <v>418</v>
      </c>
      <c r="AP33" t="s">
        <v>685</v>
      </c>
      <c r="AQ33" t="s">
        <v>495</v>
      </c>
      <c r="AR33" t="s">
        <v>801</v>
      </c>
      <c r="AS33" t="s">
        <v>520</v>
      </c>
      <c r="AT33" t="s">
        <v>562</v>
      </c>
      <c r="AU33" t="s">
        <v>401</v>
      </c>
      <c r="AV33" t="s">
        <v>424</v>
      </c>
      <c r="AW33" t="s">
        <v>413</v>
      </c>
      <c r="AX33" t="s">
        <v>415</v>
      </c>
    </row>
    <row r="34">
      <c r="A34" s="5" t="s">
        <v>752</v>
      </c>
      <c r="B34" t="s">
        <v>756</v>
      </c>
      <c r="C34" t="s">
        <v>534</v>
      </c>
      <c r="D34" t="s">
        <v>400</v>
      </c>
      <c r="E34" t="s">
        <v>416</v>
      </c>
      <c r="F34" t="s">
        <v>566</v>
      </c>
      <c r="G34" t="s">
        <v>568</v>
      </c>
      <c r="H34" t="s">
        <v>496</v>
      </c>
      <c r="I34" t="s">
        <v>576</v>
      </c>
      <c r="J34" t="s">
        <v>506</v>
      </c>
      <c r="K34" t="s">
        <v>601</v>
      </c>
      <c r="L34" t="s">
        <v>708</v>
      </c>
      <c r="M34" t="s">
        <v>705</v>
      </c>
      <c r="N34" t="s">
        <v>918</v>
      </c>
      <c r="O34" t="s">
        <v>919</v>
      </c>
      <c r="P34" t="s">
        <v>868</v>
      </c>
      <c r="Q34" t="s">
        <v>915</v>
      </c>
      <c r="R34" t="s">
        <v>757</v>
      </c>
      <c r="S34" t="s">
        <v>534</v>
      </c>
      <c r="T34" t="s">
        <v>608</v>
      </c>
      <c r="U34" t="s">
        <v>683</v>
      </c>
      <c r="V34" t="s">
        <v>521</v>
      </c>
      <c r="W34" t="s">
        <v>505</v>
      </c>
      <c r="X34" t="s">
        <v>491</v>
      </c>
      <c r="Y34" t="s">
        <v>506</v>
      </c>
      <c r="Z34" t="s">
        <v>496</v>
      </c>
      <c r="AA34" t="s">
        <v>699</v>
      </c>
      <c r="AB34" t="s">
        <v>515</v>
      </c>
      <c r="AC34" t="s">
        <v>396</v>
      </c>
      <c r="AD34" t="s">
        <v>739</v>
      </c>
      <c r="AE34" t="s">
        <v>509</v>
      </c>
      <c r="AF34" t="s">
        <v>807</v>
      </c>
      <c r="AG34" t="s">
        <v>562</v>
      </c>
      <c r="AH34" t="s">
        <v>758</v>
      </c>
      <c r="AI34" t="s">
        <v>418</v>
      </c>
      <c r="AJ34" t="s">
        <v>610</v>
      </c>
      <c r="AK34" t="s">
        <v>814</v>
      </c>
      <c r="AL34" t="s">
        <v>494</v>
      </c>
      <c r="AM34" t="s">
        <v>423</v>
      </c>
      <c r="AN34" t="s">
        <v>533</v>
      </c>
      <c r="AO34" t="s">
        <v>713</v>
      </c>
      <c r="AP34" t="s">
        <v>536</v>
      </c>
      <c r="AQ34" t="s">
        <v>520</v>
      </c>
      <c r="AR34" t="s">
        <v>506</v>
      </c>
      <c r="AS34" t="s">
        <v>801</v>
      </c>
      <c r="AT34" t="s">
        <v>626</v>
      </c>
      <c r="AU34" t="s">
        <v>826</v>
      </c>
      <c r="AV34" t="s">
        <v>674</v>
      </c>
      <c r="AW34" t="s">
        <v>408</v>
      </c>
      <c r="AX34" t="s">
        <v>494</v>
      </c>
    </row>
    <row r="35">
      <c r="A35" s="5" t="s">
        <v>661</v>
      </c>
      <c r="B35" t="s">
        <v>661</v>
      </c>
      <c r="C35" t="s">
        <v>491</v>
      </c>
      <c r="D35" t="s">
        <v>492</v>
      </c>
      <c r="E35" t="s">
        <v>493</v>
      </c>
      <c r="F35" t="s">
        <v>494</v>
      </c>
      <c r="G35" t="s">
        <v>495</v>
      </c>
      <c r="H35" t="s">
        <v>496</v>
      </c>
      <c r="I35" t="s">
        <v>497</v>
      </c>
      <c r="J35" t="s">
        <v>391</v>
      </c>
      <c r="K35" t="s">
        <v>498</v>
      </c>
      <c r="L35" t="s">
        <v>499</v>
      </c>
      <c r="M35" t="s">
        <v>392</v>
      </c>
      <c r="N35" t="s">
        <v>500</v>
      </c>
      <c r="O35" t="s">
        <v>501</v>
      </c>
      <c r="P35" t="s">
        <v>502</v>
      </c>
      <c r="Q35" t="s">
        <v>503</v>
      </c>
      <c r="R35" t="s">
        <v>392</v>
      </c>
      <c r="S35" t="s">
        <v>393</v>
      </c>
      <c r="T35" t="s">
        <v>492</v>
      </c>
      <c r="U35" t="s">
        <v>391</v>
      </c>
      <c r="V35" t="s">
        <v>494</v>
      </c>
      <c r="W35" t="s">
        <v>504</v>
      </c>
      <c r="X35" t="s">
        <v>505</v>
      </c>
      <c r="Y35" t="s">
        <v>506</v>
      </c>
      <c r="Z35" t="s">
        <v>393</v>
      </c>
      <c r="AA35" t="s">
        <v>507</v>
      </c>
      <c r="AB35" t="s">
        <v>508</v>
      </c>
      <c r="AC35" t="s">
        <v>509</v>
      </c>
      <c r="AD35" t="s">
        <v>510</v>
      </c>
      <c r="AE35" t="s">
        <v>409</v>
      </c>
      <c r="AF35" t="s">
        <v>511</v>
      </c>
      <c r="AG35" t="s">
        <v>394</v>
      </c>
      <c r="AH35" t="s">
        <v>394</v>
      </c>
      <c r="AI35" t="s">
        <v>512</v>
      </c>
      <c r="AJ35" t="s">
        <v>513</v>
      </c>
      <c r="AK35" t="s">
        <v>514</v>
      </c>
      <c r="AL35" t="s">
        <v>515</v>
      </c>
      <c r="AM35" t="s">
        <v>398</v>
      </c>
      <c r="AN35" t="s">
        <v>516</v>
      </c>
      <c r="AO35" t="s">
        <v>418</v>
      </c>
      <c r="AP35" t="s">
        <v>395</v>
      </c>
      <c r="AQ35" t="s">
        <v>517</v>
      </c>
      <c r="AR35" t="s">
        <v>495</v>
      </c>
      <c r="AS35" t="s">
        <v>517</v>
      </c>
      <c r="AT35" t="s">
        <v>518</v>
      </c>
      <c r="AU35" t="s">
        <v>519</v>
      </c>
      <c r="AV35" t="s">
        <v>424</v>
      </c>
      <c r="AW35" t="s">
        <v>415</v>
      </c>
      <c r="AX35" t="s">
        <v>396</v>
      </c>
    </row>
    <row r="37">
      <c r="A37" t="s">
        <v>427</v>
      </c>
    </row>
    <row r="38">
      <c r="A38" t="s">
        <v>428</v>
      </c>
    </row>
    <row r="39">
      <c r="A39" t="s">
        <v>429</v>
      </c>
    </row>
    <row r="40">
      <c r="A40" t="s">
        <v>430</v>
      </c>
    </row>
    <row r="41">
      <c r="A41" t="s">
        <v>431</v>
      </c>
    </row>
    <row r="42">
      <c r="A42" t="s">
        <v>432</v>
      </c>
    </row>
    <row r="43">
      <c r="A43" t="s">
        <v>433</v>
      </c>
    </row>
    <row r="44">
      <c r="A44" t="s">
        <v>434</v>
      </c>
    </row>
    <row r="45">
      <c r="A45" t="s">
        <v>435</v>
      </c>
    </row>
    <row r="46">
      <c r="A46" t="s">
        <v>436</v>
      </c>
    </row>
    <row r="47">
      <c r="A47" t="s">
        <v>651</v>
      </c>
    </row>
    <row r="48">
      <c r="A48" t="s">
        <v>382</v>
      </c>
    </row>
    <row r="49">
      <c r="A49" t="s">
        <v>438</v>
      </c>
    </row>
    <row r="50">
      <c r="A50" t="s">
        <v>441</v>
      </c>
    </row>
    <row r="51">
      <c r="A51" t="s">
        <v>442</v>
      </c>
    </row>
    <row r="52">
      <c r="A52" t="s">
        <v>759</v>
      </c>
    </row>
    <row r="53">
      <c r="A53" t="s">
        <v>760</v>
      </c>
    </row>
    <row r="54">
      <c r="A54" t="s">
        <v>761</v>
      </c>
    </row>
    <row r="55">
      <c r="A55" t="s">
        <v>762</v>
      </c>
    </row>
    <row r="56">
      <c r="A56" t="s">
        <v>763</v>
      </c>
    </row>
    <row r="57">
      <c r="A57" t="s">
        <v>764</v>
      </c>
    </row>
    <row r="58">
      <c r="A58" t="s">
        <v>765</v>
      </c>
    </row>
    <row r="59">
      <c r="A59" t="s">
        <v>766</v>
      </c>
    </row>
    <row r="60">
      <c r="A60" t="s">
        <v>767</v>
      </c>
    </row>
    <row r="61">
      <c r="A61" t="s">
        <v>768</v>
      </c>
    </row>
    <row r="62">
      <c r="A62" t="s">
        <v>769</v>
      </c>
    </row>
    <row r="63">
      <c r="A63" t="s">
        <v>770</v>
      </c>
    </row>
    <row r="64">
      <c r="A64" t="s">
        <v>771</v>
      </c>
    </row>
    <row r="65">
      <c r="A65" t="s">
        <v>772</v>
      </c>
    </row>
    <row r="66">
      <c r="A66" t="s">
        <v>773</v>
      </c>
    </row>
    <row r="67">
      <c r="A67" t="s">
        <v>774</v>
      </c>
    </row>
    <row r="68">
      <c r="A68" t="s">
        <v>775</v>
      </c>
    </row>
    <row r="69">
      <c r="A69" t="s">
        <v>776</v>
      </c>
    </row>
    <row r="70">
      <c r="A70" t="s">
        <v>777</v>
      </c>
    </row>
    <row r="71">
      <c r="A71" t="s">
        <v>434</v>
      </c>
    </row>
    <row r="72">
      <c r="A72" t="s">
        <v>653</v>
      </c>
    </row>
    <row r="73">
      <c r="A73" t="s">
        <v>778</v>
      </c>
    </row>
    <row r="74">
      <c r="A74" t="s">
        <v>779</v>
      </c>
    </row>
    <row r="75">
      <c r="A75" t="s">
        <v>780</v>
      </c>
    </row>
    <row r="76">
      <c r="A76" t="s">
        <v>781</v>
      </c>
    </row>
    <row r="77">
      <c r="A77" t="s">
        <v>782</v>
      </c>
    </row>
    <row r="78">
      <c r="A78" t="s">
        <v>783</v>
      </c>
    </row>
  </sheetData>
  <mergeCells count="15">
    <mergeCell ref="A3:AX3"/>
    <mergeCell ref="A13:A16"/>
    <mergeCell ref="A21:A22"/>
    <mergeCell ref="A25:A26"/>
    <mergeCell ref="A11:A12"/>
    <mergeCell ref="A19:A20"/>
    <mergeCell ref="A17:A18"/>
    <mergeCell ref="A23:A24"/>
    <mergeCell ref="A33:A34"/>
    <mergeCell ref="A27:A29"/>
    <mergeCell ref="A9:A10"/>
    <mergeCell ref="A30:A32"/>
    <mergeCell ref="A5:A6"/>
    <mergeCell ref="A7:A8"/>
    <mergeCell ref="A35:A35"/>
  </mergeCells>
  <pageMargins left="0.7" right="0.7" top="0.75" bottom="0.75" header="0.3" footer="0.3"/>
  <pageSetup paperSize="9" orientation="portrait" horizontalDpi="300" verticalDpi="300"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207</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1131</v>
      </c>
      <c r="J5" t="s">
        <v>422</v>
      </c>
      <c r="K5" t="s">
        <v>382</v>
      </c>
      <c r="L5" t="s">
        <v>382</v>
      </c>
      <c r="M5" t="s">
        <v>382</v>
      </c>
      <c r="N5" t="s">
        <v>382</v>
      </c>
      <c r="O5" t="s">
        <v>382</v>
      </c>
      <c r="P5" t="s">
        <v>382</v>
      </c>
      <c r="Q5" t="s">
        <v>573</v>
      </c>
      <c r="R5" t="s">
        <v>925</v>
      </c>
      <c r="S5" t="s">
        <v>382</v>
      </c>
      <c r="T5" t="s">
        <v>382</v>
      </c>
      <c r="U5" t="s">
        <v>382</v>
      </c>
      <c r="V5" t="s">
        <v>382</v>
      </c>
      <c r="W5" t="s">
        <v>382</v>
      </c>
      <c r="X5" t="s">
        <v>382</v>
      </c>
      <c r="Y5" t="s">
        <v>960</v>
      </c>
      <c r="Z5" t="s">
        <v>717</v>
      </c>
    </row>
    <row r="6">
      <c r="A6" s="5" t="s">
        <v>382</v>
      </c>
      <c r="B6" t="s">
        <v>14016</v>
      </c>
      <c r="C6" t="s">
        <v>382</v>
      </c>
      <c r="D6" t="s">
        <v>382</v>
      </c>
      <c r="E6" t="s">
        <v>382</v>
      </c>
      <c r="F6" t="s">
        <v>382</v>
      </c>
      <c r="G6" t="s">
        <v>382</v>
      </c>
      <c r="H6" t="s">
        <v>382</v>
      </c>
      <c r="I6" t="s">
        <v>926</v>
      </c>
      <c r="J6" t="s">
        <v>938</v>
      </c>
      <c r="K6" t="s">
        <v>382</v>
      </c>
      <c r="L6" t="s">
        <v>382</v>
      </c>
      <c r="M6" t="s">
        <v>382</v>
      </c>
      <c r="N6" t="s">
        <v>382</v>
      </c>
      <c r="O6" t="s">
        <v>382</v>
      </c>
      <c r="P6" t="s">
        <v>382</v>
      </c>
      <c r="Q6" t="s">
        <v>958</v>
      </c>
      <c r="R6" t="s">
        <v>947</v>
      </c>
      <c r="S6" t="s">
        <v>382</v>
      </c>
      <c r="T6" t="s">
        <v>382</v>
      </c>
      <c r="U6" t="s">
        <v>382</v>
      </c>
      <c r="V6" t="s">
        <v>382</v>
      </c>
      <c r="W6" t="s">
        <v>382</v>
      </c>
      <c r="X6" t="s">
        <v>382</v>
      </c>
      <c r="Y6" t="s">
        <v>784</v>
      </c>
      <c r="Z6" t="s">
        <v>717</v>
      </c>
    </row>
    <row r="7">
      <c r="A7" s="5" t="s">
        <v>382</v>
      </c>
      <c r="B7" t="s">
        <v>14017</v>
      </c>
      <c r="C7" t="s">
        <v>382</v>
      </c>
      <c r="D7" t="s">
        <v>382</v>
      </c>
      <c r="E7" t="s">
        <v>382</v>
      </c>
      <c r="F7" t="s">
        <v>382</v>
      </c>
      <c r="G7" t="s">
        <v>382</v>
      </c>
      <c r="H7" t="s">
        <v>382</v>
      </c>
      <c r="I7" t="s">
        <v>1004</v>
      </c>
      <c r="J7" t="s">
        <v>1038</v>
      </c>
      <c r="K7" t="s">
        <v>382</v>
      </c>
      <c r="L7" t="s">
        <v>382</v>
      </c>
      <c r="M7" t="s">
        <v>382</v>
      </c>
      <c r="N7" t="s">
        <v>382</v>
      </c>
      <c r="O7" t="s">
        <v>382</v>
      </c>
      <c r="P7" t="s">
        <v>382</v>
      </c>
      <c r="Q7" t="s">
        <v>923</v>
      </c>
      <c r="R7" t="s">
        <v>851</v>
      </c>
      <c r="S7" t="s">
        <v>382</v>
      </c>
      <c r="T7" t="s">
        <v>382</v>
      </c>
      <c r="U7" t="s">
        <v>382</v>
      </c>
      <c r="V7" t="s">
        <v>382</v>
      </c>
      <c r="W7" t="s">
        <v>382</v>
      </c>
      <c r="X7" t="s">
        <v>382</v>
      </c>
      <c r="Y7" t="s">
        <v>13978</v>
      </c>
      <c r="Z7" t="s">
        <v>13970</v>
      </c>
    </row>
    <row r="8">
      <c r="A8" s="5" t="s">
        <v>382</v>
      </c>
      <c r="B8" t="s">
        <v>14019</v>
      </c>
      <c r="C8" t="s">
        <v>382</v>
      </c>
      <c r="D8" t="s">
        <v>382</v>
      </c>
      <c r="E8" t="s">
        <v>382</v>
      </c>
      <c r="F8" t="s">
        <v>382</v>
      </c>
      <c r="G8" t="s">
        <v>382</v>
      </c>
      <c r="H8" t="s">
        <v>382</v>
      </c>
      <c r="I8" t="s">
        <v>824</v>
      </c>
      <c r="J8" t="s">
        <v>1005</v>
      </c>
      <c r="K8" t="s">
        <v>382</v>
      </c>
      <c r="L8" t="s">
        <v>382</v>
      </c>
      <c r="M8" t="s">
        <v>382</v>
      </c>
      <c r="N8" t="s">
        <v>382</v>
      </c>
      <c r="O8" t="s">
        <v>382</v>
      </c>
      <c r="P8" t="s">
        <v>382</v>
      </c>
      <c r="Q8" t="s">
        <v>948</v>
      </c>
      <c r="R8" t="s">
        <v>617</v>
      </c>
      <c r="S8" t="s">
        <v>382</v>
      </c>
      <c r="T8" t="s">
        <v>382</v>
      </c>
      <c r="U8" t="s">
        <v>382</v>
      </c>
      <c r="V8" t="s">
        <v>382</v>
      </c>
      <c r="W8" t="s">
        <v>382</v>
      </c>
      <c r="X8" t="s">
        <v>382</v>
      </c>
      <c r="Y8" t="s">
        <v>830</v>
      </c>
      <c r="Z8" t="s">
        <v>617</v>
      </c>
    </row>
    <row r="9">
      <c r="A9" s="5" t="s">
        <v>382</v>
      </c>
      <c r="B9" t="s">
        <v>14021</v>
      </c>
      <c r="C9" t="s">
        <v>382</v>
      </c>
      <c r="D9" t="s">
        <v>382</v>
      </c>
      <c r="E9" t="s">
        <v>382</v>
      </c>
      <c r="F9" t="s">
        <v>382</v>
      </c>
      <c r="G9" t="s">
        <v>382</v>
      </c>
      <c r="H9" t="s">
        <v>382</v>
      </c>
      <c r="I9" t="s">
        <v>832</v>
      </c>
      <c r="J9" t="s">
        <v>1110</v>
      </c>
      <c r="K9" t="s">
        <v>382</v>
      </c>
      <c r="L9" t="s">
        <v>382</v>
      </c>
      <c r="M9" t="s">
        <v>382</v>
      </c>
      <c r="N9" t="s">
        <v>382</v>
      </c>
      <c r="O9" t="s">
        <v>382</v>
      </c>
      <c r="P9" t="s">
        <v>382</v>
      </c>
      <c r="Q9" t="s">
        <v>997</v>
      </c>
      <c r="R9" t="s">
        <v>1045</v>
      </c>
      <c r="S9" t="s">
        <v>382</v>
      </c>
      <c r="T9" t="s">
        <v>382</v>
      </c>
      <c r="U9" t="s">
        <v>382</v>
      </c>
      <c r="V9" t="s">
        <v>382</v>
      </c>
      <c r="W9" t="s">
        <v>382</v>
      </c>
      <c r="X9" t="s">
        <v>382</v>
      </c>
      <c r="Y9" t="s">
        <v>905</v>
      </c>
      <c r="Z9" t="s">
        <v>831</v>
      </c>
    </row>
    <row r="11">
      <c r="A11" t="s">
        <v>427</v>
      </c>
    </row>
    <row r="12">
      <c r="A12" t="s">
        <v>441</v>
      </c>
    </row>
    <row r="13">
      <c r="A13" t="s">
        <v>442</v>
      </c>
    </row>
    <row r="14">
      <c r="A14" t="s">
        <v>434</v>
      </c>
    </row>
    <row r="15">
      <c r="A15" t="s">
        <v>435</v>
      </c>
    </row>
    <row r="16">
      <c r="A16" t="s">
        <v>942</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209</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941</v>
      </c>
      <c r="J5" t="s">
        <v>822</v>
      </c>
      <c r="K5" t="s">
        <v>382</v>
      </c>
      <c r="L5" t="s">
        <v>382</v>
      </c>
      <c r="M5" t="s">
        <v>382</v>
      </c>
      <c r="N5" t="s">
        <v>382</v>
      </c>
      <c r="O5" t="s">
        <v>382</v>
      </c>
      <c r="P5" t="s">
        <v>382</v>
      </c>
      <c r="Q5" t="s">
        <v>503</v>
      </c>
      <c r="R5" t="s">
        <v>828</v>
      </c>
      <c r="S5" t="s">
        <v>382</v>
      </c>
      <c r="T5" t="s">
        <v>382</v>
      </c>
      <c r="U5" t="s">
        <v>382</v>
      </c>
      <c r="V5" t="s">
        <v>382</v>
      </c>
      <c r="W5" t="s">
        <v>382</v>
      </c>
      <c r="X5" t="s">
        <v>382</v>
      </c>
      <c r="Y5" t="s">
        <v>676</v>
      </c>
      <c r="Z5" t="s">
        <v>804</v>
      </c>
    </row>
    <row r="6">
      <c r="A6" s="5" t="s">
        <v>382</v>
      </c>
      <c r="B6" t="s">
        <v>14016</v>
      </c>
      <c r="C6" t="s">
        <v>382</v>
      </c>
      <c r="D6" t="s">
        <v>382</v>
      </c>
      <c r="E6" t="s">
        <v>382</v>
      </c>
      <c r="F6" t="s">
        <v>382</v>
      </c>
      <c r="G6" t="s">
        <v>382</v>
      </c>
      <c r="H6" t="s">
        <v>382</v>
      </c>
      <c r="I6" t="s">
        <v>1087</v>
      </c>
      <c r="J6" t="s">
        <v>503</v>
      </c>
      <c r="K6" t="s">
        <v>382</v>
      </c>
      <c r="L6" t="s">
        <v>382</v>
      </c>
      <c r="M6" t="s">
        <v>382</v>
      </c>
      <c r="N6" t="s">
        <v>382</v>
      </c>
      <c r="O6" t="s">
        <v>382</v>
      </c>
      <c r="P6" t="s">
        <v>382</v>
      </c>
      <c r="Q6" t="s">
        <v>894</v>
      </c>
      <c r="R6" t="s">
        <v>742</v>
      </c>
      <c r="S6" t="s">
        <v>382</v>
      </c>
      <c r="T6" t="s">
        <v>382</v>
      </c>
      <c r="U6" t="s">
        <v>382</v>
      </c>
      <c r="V6" t="s">
        <v>382</v>
      </c>
      <c r="W6" t="s">
        <v>382</v>
      </c>
      <c r="X6" t="s">
        <v>382</v>
      </c>
      <c r="Y6" t="s">
        <v>877</v>
      </c>
      <c r="Z6" t="s">
        <v>958</v>
      </c>
    </row>
    <row r="7">
      <c r="A7" s="5" t="s">
        <v>382</v>
      </c>
      <c r="B7" t="s">
        <v>14017</v>
      </c>
      <c r="C7" t="s">
        <v>382</v>
      </c>
      <c r="D7" t="s">
        <v>382</v>
      </c>
      <c r="E7" t="s">
        <v>382</v>
      </c>
      <c r="F7" t="s">
        <v>382</v>
      </c>
      <c r="G7" t="s">
        <v>382</v>
      </c>
      <c r="H7" t="s">
        <v>382</v>
      </c>
      <c r="I7" t="s">
        <v>13623</v>
      </c>
      <c r="J7" t="s">
        <v>966</v>
      </c>
      <c r="K7" t="s">
        <v>382</v>
      </c>
      <c r="L7" t="s">
        <v>382</v>
      </c>
      <c r="M7" t="s">
        <v>382</v>
      </c>
      <c r="N7" t="s">
        <v>382</v>
      </c>
      <c r="O7" t="s">
        <v>382</v>
      </c>
      <c r="P7" t="s">
        <v>382</v>
      </c>
      <c r="Q7" t="s">
        <v>13670</v>
      </c>
      <c r="R7" t="s">
        <v>13695</v>
      </c>
      <c r="S7" t="s">
        <v>382</v>
      </c>
      <c r="T7" t="s">
        <v>382</v>
      </c>
      <c r="U7" t="s">
        <v>382</v>
      </c>
      <c r="V7" t="s">
        <v>382</v>
      </c>
      <c r="W7" t="s">
        <v>382</v>
      </c>
      <c r="X7" t="s">
        <v>382</v>
      </c>
      <c r="Y7" t="s">
        <v>13674</v>
      </c>
      <c r="Z7" t="s">
        <v>13938</v>
      </c>
    </row>
    <row r="8">
      <c r="A8" s="5" t="s">
        <v>382</v>
      </c>
      <c r="B8" t="s">
        <v>14019</v>
      </c>
      <c r="C8" t="s">
        <v>382</v>
      </c>
      <c r="D8" t="s">
        <v>382</v>
      </c>
      <c r="E8" t="s">
        <v>382</v>
      </c>
      <c r="F8" t="s">
        <v>382</v>
      </c>
      <c r="G8" t="s">
        <v>382</v>
      </c>
      <c r="H8" t="s">
        <v>382</v>
      </c>
      <c r="I8" t="s">
        <v>978</v>
      </c>
      <c r="J8" t="s">
        <v>552</v>
      </c>
      <c r="K8" t="s">
        <v>382</v>
      </c>
      <c r="L8" t="s">
        <v>382</v>
      </c>
      <c r="M8" t="s">
        <v>382</v>
      </c>
      <c r="N8" t="s">
        <v>382</v>
      </c>
      <c r="O8" t="s">
        <v>382</v>
      </c>
      <c r="P8" t="s">
        <v>382</v>
      </c>
      <c r="Q8" t="s">
        <v>1008</v>
      </c>
      <c r="R8" t="s">
        <v>948</v>
      </c>
      <c r="S8" t="s">
        <v>382</v>
      </c>
      <c r="T8" t="s">
        <v>382</v>
      </c>
      <c r="U8" t="s">
        <v>382</v>
      </c>
      <c r="V8" t="s">
        <v>382</v>
      </c>
      <c r="W8" t="s">
        <v>382</v>
      </c>
      <c r="X8" t="s">
        <v>382</v>
      </c>
      <c r="Y8" t="s">
        <v>839</v>
      </c>
      <c r="Z8" t="s">
        <v>501</v>
      </c>
    </row>
    <row r="9">
      <c r="A9" s="5" t="s">
        <v>382</v>
      </c>
      <c r="B9" t="s">
        <v>14021</v>
      </c>
      <c r="C9" t="s">
        <v>382</v>
      </c>
      <c r="D9" t="s">
        <v>382</v>
      </c>
      <c r="E9" t="s">
        <v>382</v>
      </c>
      <c r="F9" t="s">
        <v>382</v>
      </c>
      <c r="G9" t="s">
        <v>382</v>
      </c>
      <c r="H9" t="s">
        <v>382</v>
      </c>
      <c r="I9" t="s">
        <v>996</v>
      </c>
      <c r="J9" t="s">
        <v>956</v>
      </c>
      <c r="K9" t="s">
        <v>382</v>
      </c>
      <c r="L9" t="s">
        <v>382</v>
      </c>
      <c r="M9" t="s">
        <v>382</v>
      </c>
      <c r="N9" t="s">
        <v>382</v>
      </c>
      <c r="O9" t="s">
        <v>382</v>
      </c>
      <c r="P9" t="s">
        <v>382</v>
      </c>
      <c r="Q9" t="s">
        <v>1092</v>
      </c>
      <c r="R9" t="s">
        <v>620</v>
      </c>
      <c r="S9" t="s">
        <v>382</v>
      </c>
      <c r="T9" t="s">
        <v>382</v>
      </c>
      <c r="U9" t="s">
        <v>382</v>
      </c>
      <c r="V9" t="s">
        <v>382</v>
      </c>
      <c r="W9" t="s">
        <v>382</v>
      </c>
      <c r="X9" t="s">
        <v>382</v>
      </c>
      <c r="Y9" t="s">
        <v>918</v>
      </c>
      <c r="Z9" t="s">
        <v>860</v>
      </c>
    </row>
    <row r="11">
      <c r="A11" t="s">
        <v>427</v>
      </c>
    </row>
    <row r="12">
      <c r="A12" t="s">
        <v>441</v>
      </c>
    </row>
    <row r="13">
      <c r="A13" t="s">
        <v>442</v>
      </c>
    </row>
    <row r="14">
      <c r="A14" t="s">
        <v>434</v>
      </c>
    </row>
    <row r="15">
      <c r="A15" t="s">
        <v>435</v>
      </c>
    </row>
    <row r="16">
      <c r="A16" t="s">
        <v>660</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211</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832</v>
      </c>
      <c r="J5" t="s">
        <v>634</v>
      </c>
      <c r="K5" t="s">
        <v>382</v>
      </c>
      <c r="L5" t="s">
        <v>382</v>
      </c>
      <c r="M5" t="s">
        <v>382</v>
      </c>
      <c r="N5" t="s">
        <v>382</v>
      </c>
      <c r="O5" t="s">
        <v>382</v>
      </c>
      <c r="P5" t="s">
        <v>382</v>
      </c>
      <c r="Q5" t="s">
        <v>926</v>
      </c>
      <c r="R5" t="s">
        <v>1197</v>
      </c>
      <c r="S5" t="s">
        <v>382</v>
      </c>
      <c r="T5" t="s">
        <v>382</v>
      </c>
      <c r="U5" t="s">
        <v>382</v>
      </c>
      <c r="V5" t="s">
        <v>382</v>
      </c>
      <c r="W5" t="s">
        <v>382</v>
      </c>
      <c r="X5" t="s">
        <v>382</v>
      </c>
      <c r="Y5" t="s">
        <v>676</v>
      </c>
      <c r="Z5" t="s">
        <v>804</v>
      </c>
    </row>
    <row r="6">
      <c r="A6" s="5" t="s">
        <v>382</v>
      </c>
      <c r="B6" t="s">
        <v>14016</v>
      </c>
      <c r="C6" t="s">
        <v>382</v>
      </c>
      <c r="D6" t="s">
        <v>382</v>
      </c>
      <c r="E6" t="s">
        <v>382</v>
      </c>
      <c r="F6" t="s">
        <v>382</v>
      </c>
      <c r="G6" t="s">
        <v>382</v>
      </c>
      <c r="H6" t="s">
        <v>382</v>
      </c>
      <c r="I6" t="s">
        <v>13980</v>
      </c>
      <c r="J6" t="s">
        <v>1000</v>
      </c>
      <c r="K6" t="s">
        <v>382</v>
      </c>
      <c r="L6" t="s">
        <v>382</v>
      </c>
      <c r="M6" t="s">
        <v>382</v>
      </c>
      <c r="N6" t="s">
        <v>382</v>
      </c>
      <c r="O6" t="s">
        <v>382</v>
      </c>
      <c r="P6" t="s">
        <v>382</v>
      </c>
      <c r="Q6" t="s">
        <v>508</v>
      </c>
      <c r="R6" t="s">
        <v>494</v>
      </c>
      <c r="S6" t="s">
        <v>382</v>
      </c>
      <c r="T6" t="s">
        <v>382</v>
      </c>
      <c r="U6" t="s">
        <v>382</v>
      </c>
      <c r="V6" t="s">
        <v>382</v>
      </c>
      <c r="W6" t="s">
        <v>382</v>
      </c>
      <c r="X6" t="s">
        <v>382</v>
      </c>
      <c r="Y6" t="s">
        <v>877</v>
      </c>
      <c r="Z6" t="s">
        <v>958</v>
      </c>
    </row>
    <row r="7">
      <c r="A7" s="5" t="s">
        <v>382</v>
      </c>
      <c r="B7" t="s">
        <v>14017</v>
      </c>
      <c r="C7" t="s">
        <v>382</v>
      </c>
      <c r="D7" t="s">
        <v>382</v>
      </c>
      <c r="E7" t="s">
        <v>382</v>
      </c>
      <c r="F7" t="s">
        <v>382</v>
      </c>
      <c r="G7" t="s">
        <v>382</v>
      </c>
      <c r="H7" t="s">
        <v>382</v>
      </c>
      <c r="I7" t="s">
        <v>13628</v>
      </c>
      <c r="J7" t="s">
        <v>13694</v>
      </c>
      <c r="K7" t="s">
        <v>382</v>
      </c>
      <c r="L7" t="s">
        <v>382</v>
      </c>
      <c r="M7" t="s">
        <v>382</v>
      </c>
      <c r="N7" t="s">
        <v>382</v>
      </c>
      <c r="O7" t="s">
        <v>382</v>
      </c>
      <c r="P7" t="s">
        <v>382</v>
      </c>
      <c r="Q7" t="s">
        <v>1004</v>
      </c>
      <c r="R7" t="s">
        <v>1156</v>
      </c>
      <c r="S7" t="s">
        <v>382</v>
      </c>
      <c r="T7" t="s">
        <v>382</v>
      </c>
      <c r="U7" t="s">
        <v>382</v>
      </c>
      <c r="V7" t="s">
        <v>382</v>
      </c>
      <c r="W7" t="s">
        <v>382</v>
      </c>
      <c r="X7" t="s">
        <v>382</v>
      </c>
      <c r="Y7" t="s">
        <v>13674</v>
      </c>
      <c r="Z7" t="s">
        <v>13938</v>
      </c>
    </row>
    <row r="8">
      <c r="A8" s="5" t="s">
        <v>382</v>
      </c>
      <c r="B8" t="s">
        <v>14019</v>
      </c>
      <c r="C8" t="s">
        <v>382</v>
      </c>
      <c r="D8" t="s">
        <v>382</v>
      </c>
      <c r="E8" t="s">
        <v>382</v>
      </c>
      <c r="F8" t="s">
        <v>382</v>
      </c>
      <c r="G8" t="s">
        <v>382</v>
      </c>
      <c r="H8" t="s">
        <v>382</v>
      </c>
      <c r="I8" t="s">
        <v>13706</v>
      </c>
      <c r="J8" t="s">
        <v>13706</v>
      </c>
      <c r="K8" t="s">
        <v>382</v>
      </c>
      <c r="L8" t="s">
        <v>382</v>
      </c>
      <c r="M8" t="s">
        <v>382</v>
      </c>
      <c r="N8" t="s">
        <v>382</v>
      </c>
      <c r="O8" t="s">
        <v>382</v>
      </c>
      <c r="P8" t="s">
        <v>382</v>
      </c>
      <c r="Q8" t="s">
        <v>821</v>
      </c>
      <c r="R8" t="s">
        <v>641</v>
      </c>
      <c r="S8" t="s">
        <v>382</v>
      </c>
      <c r="T8" t="s">
        <v>382</v>
      </c>
      <c r="U8" t="s">
        <v>382</v>
      </c>
      <c r="V8" t="s">
        <v>382</v>
      </c>
      <c r="W8" t="s">
        <v>382</v>
      </c>
      <c r="X8" t="s">
        <v>382</v>
      </c>
      <c r="Y8" t="s">
        <v>839</v>
      </c>
      <c r="Z8" t="s">
        <v>501</v>
      </c>
    </row>
    <row r="9">
      <c r="A9" s="5" t="s">
        <v>382</v>
      </c>
      <c r="B9" t="s">
        <v>14021</v>
      </c>
      <c r="C9" t="s">
        <v>382</v>
      </c>
      <c r="D9" t="s">
        <v>382</v>
      </c>
      <c r="E9" t="s">
        <v>382</v>
      </c>
      <c r="F9" t="s">
        <v>382</v>
      </c>
      <c r="G9" t="s">
        <v>382</v>
      </c>
      <c r="H9" t="s">
        <v>382</v>
      </c>
      <c r="I9" t="s">
        <v>13973</v>
      </c>
      <c r="J9" t="s">
        <v>984</v>
      </c>
      <c r="K9" t="s">
        <v>382</v>
      </c>
      <c r="L9" t="s">
        <v>382</v>
      </c>
      <c r="M9" t="s">
        <v>382</v>
      </c>
      <c r="N9" t="s">
        <v>382</v>
      </c>
      <c r="O9" t="s">
        <v>382</v>
      </c>
      <c r="P9" t="s">
        <v>382</v>
      </c>
      <c r="Q9" t="s">
        <v>1117</v>
      </c>
      <c r="R9" t="s">
        <v>600</v>
      </c>
      <c r="S9" t="s">
        <v>382</v>
      </c>
      <c r="T9" t="s">
        <v>382</v>
      </c>
      <c r="U9" t="s">
        <v>382</v>
      </c>
      <c r="V9" t="s">
        <v>382</v>
      </c>
      <c r="W9" t="s">
        <v>382</v>
      </c>
      <c r="X9" t="s">
        <v>382</v>
      </c>
      <c r="Y9" t="s">
        <v>918</v>
      </c>
      <c r="Z9" t="s">
        <v>860</v>
      </c>
    </row>
    <row r="11">
      <c r="A11" t="s">
        <v>427</v>
      </c>
    </row>
    <row r="12">
      <c r="A12" t="s">
        <v>771</v>
      </c>
    </row>
    <row r="13">
      <c r="A13" t="s">
        <v>434</v>
      </c>
    </row>
    <row r="14">
      <c r="A14" t="s">
        <v>435</v>
      </c>
    </row>
    <row r="15">
      <c r="A15" t="s">
        <v>660</v>
      </c>
    </row>
    <row r="16">
      <c r="A16" t="s">
        <v>382</v>
      </c>
    </row>
    <row r="17">
      <c r="A17" t="s">
        <v>438</v>
      </c>
    </row>
    <row r="18">
      <c r="A18" t="s">
        <v>14022</v>
      </c>
    </row>
    <row r="19">
      <c r="A19" t="s">
        <v>14023</v>
      </c>
    </row>
    <row r="20">
      <c r="A20" t="s">
        <v>14024</v>
      </c>
    </row>
    <row r="21">
      <c r="A21" t="s">
        <v>14025</v>
      </c>
    </row>
    <row r="22">
      <c r="A22" t="s">
        <v>14026</v>
      </c>
    </row>
    <row r="23">
      <c r="A23" t="s">
        <v>653</v>
      </c>
    </row>
    <row r="24">
      <c r="A24" t="s">
        <v>14027</v>
      </c>
    </row>
  </sheetData>
  <mergeCells count="1">
    <mergeCell ref="A3:Z3"/>
  </mergeCells>
  <pageMargins left="0.7" right="0.7" top="0.75" bottom="0.75" header="0.3" footer="0.3"/>
  <pageSetup paperSize="9" orientation="portrait" horizontalDpi="300" verticalDpi="300" r:id="rId2"/>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213</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503</v>
      </c>
      <c r="J5" t="s">
        <v>1097</v>
      </c>
      <c r="K5" t="s">
        <v>382</v>
      </c>
      <c r="L5" t="s">
        <v>382</v>
      </c>
      <c r="M5" t="s">
        <v>382</v>
      </c>
      <c r="N5" t="s">
        <v>382</v>
      </c>
      <c r="O5" t="s">
        <v>382</v>
      </c>
      <c r="P5" t="s">
        <v>382</v>
      </c>
      <c r="Q5" t="s">
        <v>503</v>
      </c>
      <c r="R5" t="s">
        <v>890</v>
      </c>
      <c r="S5" t="s">
        <v>382</v>
      </c>
      <c r="T5" t="s">
        <v>382</v>
      </c>
      <c r="U5" t="s">
        <v>382</v>
      </c>
      <c r="V5" t="s">
        <v>382</v>
      </c>
      <c r="W5" t="s">
        <v>382</v>
      </c>
      <c r="X5" t="s">
        <v>382</v>
      </c>
      <c r="Y5" t="s">
        <v>503</v>
      </c>
      <c r="Z5" t="s">
        <v>911</v>
      </c>
    </row>
    <row r="6">
      <c r="A6" s="5" t="s">
        <v>382</v>
      </c>
      <c r="B6" t="s">
        <v>14016</v>
      </c>
      <c r="C6" t="s">
        <v>382</v>
      </c>
      <c r="D6" t="s">
        <v>382</v>
      </c>
      <c r="E6" t="s">
        <v>382</v>
      </c>
      <c r="F6" t="s">
        <v>382</v>
      </c>
      <c r="G6" t="s">
        <v>382</v>
      </c>
      <c r="H6" t="s">
        <v>382</v>
      </c>
      <c r="I6" t="s">
        <v>1087</v>
      </c>
      <c r="J6" t="s">
        <v>723</v>
      </c>
      <c r="K6" t="s">
        <v>382</v>
      </c>
      <c r="L6" t="s">
        <v>382</v>
      </c>
      <c r="M6" t="s">
        <v>382</v>
      </c>
      <c r="N6" t="s">
        <v>382</v>
      </c>
      <c r="O6" t="s">
        <v>382</v>
      </c>
      <c r="P6" t="s">
        <v>382</v>
      </c>
      <c r="Q6" t="s">
        <v>877</v>
      </c>
      <c r="R6" t="s">
        <v>953</v>
      </c>
      <c r="S6" t="s">
        <v>382</v>
      </c>
      <c r="T6" t="s">
        <v>382</v>
      </c>
      <c r="U6" t="s">
        <v>382</v>
      </c>
      <c r="V6" t="s">
        <v>382</v>
      </c>
      <c r="W6" t="s">
        <v>382</v>
      </c>
      <c r="X6" t="s">
        <v>382</v>
      </c>
      <c r="Y6" t="s">
        <v>824</v>
      </c>
      <c r="Z6" t="s">
        <v>719</v>
      </c>
    </row>
    <row r="7">
      <c r="A7" s="5" t="s">
        <v>382</v>
      </c>
      <c r="B7" t="s">
        <v>14017</v>
      </c>
      <c r="C7" t="s">
        <v>382</v>
      </c>
      <c r="D7" t="s">
        <v>382</v>
      </c>
      <c r="E7" t="s">
        <v>382</v>
      </c>
      <c r="F7" t="s">
        <v>382</v>
      </c>
      <c r="G7" t="s">
        <v>382</v>
      </c>
      <c r="H7" t="s">
        <v>382</v>
      </c>
      <c r="I7" t="s">
        <v>13686</v>
      </c>
      <c r="J7" t="s">
        <v>13690</v>
      </c>
      <c r="K7" t="s">
        <v>382</v>
      </c>
      <c r="L7" t="s">
        <v>382</v>
      </c>
      <c r="M7" t="s">
        <v>382</v>
      </c>
      <c r="N7" t="s">
        <v>382</v>
      </c>
      <c r="O7" t="s">
        <v>382</v>
      </c>
      <c r="P7" t="s">
        <v>382</v>
      </c>
      <c r="Q7" t="s">
        <v>794</v>
      </c>
      <c r="R7" t="s">
        <v>13953</v>
      </c>
      <c r="S7" t="s">
        <v>382</v>
      </c>
      <c r="T7" t="s">
        <v>382</v>
      </c>
      <c r="U7" t="s">
        <v>382</v>
      </c>
      <c r="V7" t="s">
        <v>382</v>
      </c>
      <c r="W7" t="s">
        <v>382</v>
      </c>
      <c r="X7" t="s">
        <v>382</v>
      </c>
      <c r="Y7" t="s">
        <v>13667</v>
      </c>
      <c r="Z7" t="s">
        <v>13606</v>
      </c>
    </row>
    <row r="8">
      <c r="A8" s="5" t="s">
        <v>382</v>
      </c>
      <c r="B8" t="s">
        <v>14019</v>
      </c>
      <c r="C8" t="s">
        <v>382</v>
      </c>
      <c r="D8" t="s">
        <v>382</v>
      </c>
      <c r="E8" t="s">
        <v>382</v>
      </c>
      <c r="F8" t="s">
        <v>382</v>
      </c>
      <c r="G8" t="s">
        <v>382</v>
      </c>
      <c r="H8" t="s">
        <v>382</v>
      </c>
      <c r="I8" t="s">
        <v>816</v>
      </c>
      <c r="J8" t="s">
        <v>841</v>
      </c>
      <c r="K8" t="s">
        <v>382</v>
      </c>
      <c r="L8" t="s">
        <v>382</v>
      </c>
      <c r="M8" t="s">
        <v>382</v>
      </c>
      <c r="N8" t="s">
        <v>382</v>
      </c>
      <c r="O8" t="s">
        <v>382</v>
      </c>
      <c r="P8" t="s">
        <v>382</v>
      </c>
      <c r="Q8" t="s">
        <v>973</v>
      </c>
      <c r="R8" t="s">
        <v>900</v>
      </c>
      <c r="S8" t="s">
        <v>382</v>
      </c>
      <c r="T8" t="s">
        <v>382</v>
      </c>
      <c r="U8" t="s">
        <v>382</v>
      </c>
      <c r="V8" t="s">
        <v>382</v>
      </c>
      <c r="W8" t="s">
        <v>382</v>
      </c>
      <c r="X8" t="s">
        <v>382</v>
      </c>
      <c r="Y8" t="s">
        <v>972</v>
      </c>
      <c r="Z8" t="s">
        <v>856</v>
      </c>
    </row>
    <row r="9">
      <c r="A9" s="5" t="s">
        <v>382</v>
      </c>
      <c r="B9" t="s">
        <v>14021</v>
      </c>
      <c r="C9" t="s">
        <v>382</v>
      </c>
      <c r="D9" t="s">
        <v>382</v>
      </c>
      <c r="E9" t="s">
        <v>382</v>
      </c>
      <c r="F9" t="s">
        <v>382</v>
      </c>
      <c r="G9" t="s">
        <v>382</v>
      </c>
      <c r="H9" t="s">
        <v>382</v>
      </c>
      <c r="I9" t="s">
        <v>1113</v>
      </c>
      <c r="J9" t="s">
        <v>988</v>
      </c>
      <c r="K9" t="s">
        <v>382</v>
      </c>
      <c r="L9" t="s">
        <v>382</v>
      </c>
      <c r="M9" t="s">
        <v>382</v>
      </c>
      <c r="N9" t="s">
        <v>382</v>
      </c>
      <c r="O9" t="s">
        <v>382</v>
      </c>
      <c r="P9" t="s">
        <v>382</v>
      </c>
      <c r="Q9" t="s">
        <v>1092</v>
      </c>
      <c r="R9" t="s">
        <v>14029</v>
      </c>
      <c r="S9" t="s">
        <v>382</v>
      </c>
      <c r="T9" t="s">
        <v>382</v>
      </c>
      <c r="U9" t="s">
        <v>382</v>
      </c>
      <c r="V9" t="s">
        <v>382</v>
      </c>
      <c r="W9" t="s">
        <v>382</v>
      </c>
      <c r="X9" t="s">
        <v>382</v>
      </c>
      <c r="Y9" t="s">
        <v>844</v>
      </c>
      <c r="Z9" t="s">
        <v>580</v>
      </c>
    </row>
    <row r="11">
      <c r="A11" t="s">
        <v>427</v>
      </c>
    </row>
    <row r="12">
      <c r="A12" t="s">
        <v>441</v>
      </c>
    </row>
    <row r="13">
      <c r="A13" t="s">
        <v>442</v>
      </c>
    </row>
    <row r="14">
      <c r="A14" t="s">
        <v>434</v>
      </c>
    </row>
    <row r="15">
      <c r="A15" t="s">
        <v>435</v>
      </c>
    </row>
    <row r="16">
      <c r="A16" t="s">
        <v>1050</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215</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14015</v>
      </c>
      <c r="C5" t="s">
        <v>382</v>
      </c>
      <c r="D5" t="s">
        <v>382</v>
      </c>
      <c r="E5" t="s">
        <v>382</v>
      </c>
      <c r="F5" t="s">
        <v>382</v>
      </c>
      <c r="G5" t="s">
        <v>382</v>
      </c>
      <c r="H5" t="s">
        <v>382</v>
      </c>
      <c r="I5" t="s">
        <v>549</v>
      </c>
      <c r="J5" t="s">
        <v>1006</v>
      </c>
      <c r="K5" t="s">
        <v>382</v>
      </c>
      <c r="L5" t="s">
        <v>382</v>
      </c>
      <c r="M5" t="s">
        <v>382</v>
      </c>
      <c r="N5" t="s">
        <v>382</v>
      </c>
      <c r="O5" t="s">
        <v>382</v>
      </c>
      <c r="P5" t="s">
        <v>382</v>
      </c>
      <c r="Q5" t="s">
        <v>825</v>
      </c>
      <c r="R5" t="s">
        <v>1037</v>
      </c>
      <c r="S5" t="s">
        <v>382</v>
      </c>
      <c r="T5" t="s">
        <v>382</v>
      </c>
      <c r="U5" t="s">
        <v>382</v>
      </c>
      <c r="V5" t="s">
        <v>382</v>
      </c>
      <c r="W5" t="s">
        <v>382</v>
      </c>
      <c r="X5" t="s">
        <v>382</v>
      </c>
      <c r="Y5" t="s">
        <v>499</v>
      </c>
      <c r="Z5" t="s">
        <v>922</v>
      </c>
    </row>
    <row r="6">
      <c r="A6" s="5" t="s">
        <v>382</v>
      </c>
      <c r="B6" t="s">
        <v>14016</v>
      </c>
      <c r="C6" t="s">
        <v>382</v>
      </c>
      <c r="D6" t="s">
        <v>382</v>
      </c>
      <c r="E6" t="s">
        <v>382</v>
      </c>
      <c r="F6" t="s">
        <v>382</v>
      </c>
      <c r="G6" t="s">
        <v>382</v>
      </c>
      <c r="H6" t="s">
        <v>382</v>
      </c>
      <c r="I6" t="s">
        <v>502</v>
      </c>
      <c r="J6" t="s">
        <v>950</v>
      </c>
      <c r="K6" t="s">
        <v>382</v>
      </c>
      <c r="L6" t="s">
        <v>382</v>
      </c>
      <c r="M6" t="s">
        <v>382</v>
      </c>
      <c r="N6" t="s">
        <v>382</v>
      </c>
      <c r="O6" t="s">
        <v>382</v>
      </c>
      <c r="P6" t="s">
        <v>382</v>
      </c>
      <c r="Q6" t="s">
        <v>621</v>
      </c>
      <c r="R6" t="s">
        <v>930</v>
      </c>
      <c r="S6" t="s">
        <v>382</v>
      </c>
      <c r="T6" t="s">
        <v>382</v>
      </c>
      <c r="U6" t="s">
        <v>382</v>
      </c>
      <c r="V6" t="s">
        <v>382</v>
      </c>
      <c r="W6" t="s">
        <v>382</v>
      </c>
      <c r="X6" t="s">
        <v>382</v>
      </c>
      <c r="Y6" t="s">
        <v>905</v>
      </c>
      <c r="Z6" t="s">
        <v>688</v>
      </c>
    </row>
    <row r="7">
      <c r="A7" s="5" t="s">
        <v>382</v>
      </c>
      <c r="B7" t="s">
        <v>14017</v>
      </c>
      <c r="C7" t="s">
        <v>382</v>
      </c>
      <c r="D7" t="s">
        <v>382</v>
      </c>
      <c r="E7" t="s">
        <v>382</v>
      </c>
      <c r="F7" t="s">
        <v>382</v>
      </c>
      <c r="G7" t="s">
        <v>382</v>
      </c>
      <c r="H7" t="s">
        <v>382</v>
      </c>
      <c r="I7" t="s">
        <v>13606</v>
      </c>
      <c r="J7" t="s">
        <v>1032</v>
      </c>
      <c r="K7" t="s">
        <v>382</v>
      </c>
      <c r="L7" t="s">
        <v>382</v>
      </c>
      <c r="M7" t="s">
        <v>382</v>
      </c>
      <c r="N7" t="s">
        <v>382</v>
      </c>
      <c r="O7" t="s">
        <v>382</v>
      </c>
      <c r="P7" t="s">
        <v>382</v>
      </c>
      <c r="Q7" t="s">
        <v>943</v>
      </c>
      <c r="R7" t="s">
        <v>14030</v>
      </c>
      <c r="S7" t="s">
        <v>382</v>
      </c>
      <c r="T7" t="s">
        <v>382</v>
      </c>
      <c r="U7" t="s">
        <v>382</v>
      </c>
      <c r="V7" t="s">
        <v>382</v>
      </c>
      <c r="W7" t="s">
        <v>382</v>
      </c>
      <c r="X7" t="s">
        <v>382</v>
      </c>
      <c r="Y7" t="s">
        <v>13677</v>
      </c>
      <c r="Z7" t="s">
        <v>1167</v>
      </c>
    </row>
    <row r="8">
      <c r="A8" s="5" t="s">
        <v>382</v>
      </c>
      <c r="B8" t="s">
        <v>14019</v>
      </c>
      <c r="C8" t="s">
        <v>382</v>
      </c>
      <c r="D8" t="s">
        <v>382</v>
      </c>
      <c r="E8" t="s">
        <v>382</v>
      </c>
      <c r="F8" t="s">
        <v>382</v>
      </c>
      <c r="G8" t="s">
        <v>382</v>
      </c>
      <c r="H8" t="s">
        <v>382</v>
      </c>
      <c r="I8" t="s">
        <v>980</v>
      </c>
      <c r="J8" t="s">
        <v>716</v>
      </c>
      <c r="K8" t="s">
        <v>382</v>
      </c>
      <c r="L8" t="s">
        <v>382</v>
      </c>
      <c r="M8" t="s">
        <v>382</v>
      </c>
      <c r="N8" t="s">
        <v>382</v>
      </c>
      <c r="O8" t="s">
        <v>382</v>
      </c>
      <c r="P8" t="s">
        <v>382</v>
      </c>
      <c r="Q8" t="s">
        <v>1156</v>
      </c>
      <c r="R8" t="s">
        <v>691</v>
      </c>
      <c r="S8" t="s">
        <v>382</v>
      </c>
      <c r="T8" t="s">
        <v>382</v>
      </c>
      <c r="U8" t="s">
        <v>382</v>
      </c>
      <c r="V8" t="s">
        <v>382</v>
      </c>
      <c r="W8" t="s">
        <v>382</v>
      </c>
      <c r="X8" t="s">
        <v>382</v>
      </c>
      <c r="Y8" t="s">
        <v>973</v>
      </c>
      <c r="Z8" t="s">
        <v>738</v>
      </c>
    </row>
    <row r="9">
      <c r="A9" s="5" t="s">
        <v>382</v>
      </c>
      <c r="B9" t="s">
        <v>14021</v>
      </c>
      <c r="C9" t="s">
        <v>382</v>
      </c>
      <c r="D9" t="s">
        <v>382</v>
      </c>
      <c r="E9" t="s">
        <v>382</v>
      </c>
      <c r="F9" t="s">
        <v>382</v>
      </c>
      <c r="G9" t="s">
        <v>382</v>
      </c>
      <c r="H9" t="s">
        <v>382</v>
      </c>
      <c r="I9" t="s">
        <v>973</v>
      </c>
      <c r="J9" t="s">
        <v>596</v>
      </c>
      <c r="K9" t="s">
        <v>382</v>
      </c>
      <c r="L9" t="s">
        <v>382</v>
      </c>
      <c r="M9" t="s">
        <v>382</v>
      </c>
      <c r="N9" t="s">
        <v>382</v>
      </c>
      <c r="O9" t="s">
        <v>382</v>
      </c>
      <c r="P9" t="s">
        <v>382</v>
      </c>
      <c r="Q9" t="s">
        <v>991</v>
      </c>
      <c r="R9" t="s">
        <v>868</v>
      </c>
      <c r="S9" t="s">
        <v>382</v>
      </c>
      <c r="T9" t="s">
        <v>382</v>
      </c>
      <c r="U9" t="s">
        <v>382</v>
      </c>
      <c r="V9" t="s">
        <v>382</v>
      </c>
      <c r="W9" t="s">
        <v>382</v>
      </c>
      <c r="X9" t="s">
        <v>382</v>
      </c>
      <c r="Y9" t="s">
        <v>996</v>
      </c>
      <c r="Z9" t="s">
        <v>998</v>
      </c>
    </row>
    <row r="11">
      <c r="A11" t="s">
        <v>427</v>
      </c>
    </row>
    <row r="12">
      <c r="A12" t="s">
        <v>441</v>
      </c>
    </row>
    <row r="13">
      <c r="A13" t="s">
        <v>442</v>
      </c>
    </row>
    <row r="14">
      <c r="A14" t="s">
        <v>434</v>
      </c>
    </row>
    <row r="15">
      <c r="A15" t="s">
        <v>435</v>
      </c>
    </row>
    <row r="16">
      <c r="A16" t="s">
        <v>1063</v>
      </c>
    </row>
    <row r="17">
      <c r="A17" t="s">
        <v>382</v>
      </c>
    </row>
    <row r="18">
      <c r="A18" t="s">
        <v>438</v>
      </c>
    </row>
    <row r="19">
      <c r="A19" t="s">
        <v>14022</v>
      </c>
    </row>
    <row r="20">
      <c r="A20" t="s">
        <v>14023</v>
      </c>
    </row>
    <row r="21">
      <c r="A21" t="s">
        <v>14024</v>
      </c>
    </row>
    <row r="22">
      <c r="A22" t="s">
        <v>14025</v>
      </c>
    </row>
    <row r="23">
      <c r="A23" t="s">
        <v>14026</v>
      </c>
    </row>
    <row r="24">
      <c r="A24" t="s">
        <v>653</v>
      </c>
    </row>
    <row r="25">
      <c r="A25" t="s">
        <v>14027</v>
      </c>
    </row>
  </sheetData>
  <mergeCells count="1">
    <mergeCell ref="A3:Z3"/>
  </mergeCells>
  <pageMargins left="0.7" right="0.7" top="0.75" bottom="0.75" header="0.3" footer="0.3"/>
  <pageSetup paperSize="9" orientation="portrait" horizontalDpi="300" verticalDpi="300" r:id="rId2"/>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218</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838</v>
      </c>
      <c r="D5" t="s">
        <v>976</v>
      </c>
      <c r="E5" t="s">
        <v>951</v>
      </c>
      <c r="F5" t="s">
        <v>944</v>
      </c>
      <c r="G5" t="s">
        <v>682</v>
      </c>
      <c r="H5" t="s">
        <v>819</v>
      </c>
      <c r="I5" t="s">
        <v>791</v>
      </c>
      <c r="J5" t="s">
        <v>667</v>
      </c>
      <c r="K5" t="s">
        <v>641</v>
      </c>
      <c r="L5" t="s">
        <v>906</v>
      </c>
      <c r="M5" t="s">
        <v>1150</v>
      </c>
      <c r="N5" t="s">
        <v>913</v>
      </c>
      <c r="O5" t="s">
        <v>858</v>
      </c>
      <c r="P5" t="s">
        <v>890</v>
      </c>
      <c r="Q5" t="s">
        <v>977</v>
      </c>
      <c r="R5" t="s">
        <v>1095</v>
      </c>
      <c r="S5" t="s">
        <v>1069</v>
      </c>
      <c r="T5" t="s">
        <v>1037</v>
      </c>
      <c r="U5" t="s">
        <v>717</v>
      </c>
      <c r="V5" t="s">
        <v>887</v>
      </c>
      <c r="W5" t="s">
        <v>944</v>
      </c>
      <c r="X5" t="s">
        <v>869</v>
      </c>
      <c r="Y5" t="s">
        <v>1104</v>
      </c>
      <c r="Z5" t="s">
        <v>939</v>
      </c>
    </row>
    <row r="6">
      <c r="A6" s="5" t="s">
        <v>382</v>
      </c>
      <c r="B6" t="s">
        <v>14032</v>
      </c>
      <c r="C6" t="s">
        <v>507</v>
      </c>
      <c r="D6" t="s">
        <v>863</v>
      </c>
      <c r="E6" t="s">
        <v>846</v>
      </c>
      <c r="F6" t="s">
        <v>613</v>
      </c>
      <c r="G6" t="s">
        <v>605</v>
      </c>
      <c r="H6" t="s">
        <v>590</v>
      </c>
      <c r="I6" t="s">
        <v>559</v>
      </c>
      <c r="J6" t="s">
        <v>605</v>
      </c>
      <c r="K6" t="s">
        <v>561</v>
      </c>
      <c r="L6" t="s">
        <v>819</v>
      </c>
      <c r="M6" t="s">
        <v>709</v>
      </c>
      <c r="N6" t="s">
        <v>591</v>
      </c>
      <c r="O6" t="s">
        <v>866</v>
      </c>
      <c r="P6" t="s">
        <v>951</v>
      </c>
      <c r="Q6" t="s">
        <v>809</v>
      </c>
      <c r="R6" t="s">
        <v>736</v>
      </c>
      <c r="S6" t="s">
        <v>809</v>
      </c>
      <c r="T6" t="s">
        <v>636</v>
      </c>
      <c r="U6" t="s">
        <v>703</v>
      </c>
      <c r="V6" t="s">
        <v>625</v>
      </c>
      <c r="W6" t="s">
        <v>519</v>
      </c>
      <c r="X6" t="s">
        <v>592</v>
      </c>
      <c r="Y6" t="s">
        <v>604</v>
      </c>
      <c r="Z6" t="s">
        <v>584</v>
      </c>
    </row>
    <row r="7">
      <c r="A7" s="5" t="s">
        <v>382</v>
      </c>
      <c r="B7" t="s">
        <v>14033</v>
      </c>
      <c r="C7" t="s">
        <v>1131</v>
      </c>
      <c r="D7" t="s">
        <v>1197</v>
      </c>
      <c r="E7" t="s">
        <v>838</v>
      </c>
      <c r="F7" t="s">
        <v>1102</v>
      </c>
      <c r="G7" t="s">
        <v>1131</v>
      </c>
      <c r="H7" t="s">
        <v>717</v>
      </c>
      <c r="I7" t="s">
        <v>1037</v>
      </c>
      <c r="J7" t="s">
        <v>1103</v>
      </c>
      <c r="K7" t="s">
        <v>931</v>
      </c>
      <c r="L7" t="s">
        <v>422</v>
      </c>
      <c r="M7" t="s">
        <v>1095</v>
      </c>
      <c r="N7" t="s">
        <v>527</v>
      </c>
      <c r="O7" t="s">
        <v>916</v>
      </c>
      <c r="P7" t="s">
        <v>906</v>
      </c>
      <c r="Q7" t="s">
        <v>909</v>
      </c>
      <c r="R7" t="s">
        <v>784</v>
      </c>
      <c r="S7" t="s">
        <v>1051</v>
      </c>
      <c r="T7" t="s">
        <v>747</v>
      </c>
      <c r="U7" t="s">
        <v>1066</v>
      </c>
      <c r="V7" t="s">
        <v>909</v>
      </c>
      <c r="W7" t="s">
        <v>977</v>
      </c>
      <c r="X7" t="s">
        <v>666</v>
      </c>
      <c r="Y7" t="s">
        <v>666</v>
      </c>
      <c r="Z7" t="s">
        <v>1105</v>
      </c>
    </row>
    <row r="8">
      <c r="A8" s="5" t="s">
        <v>382</v>
      </c>
      <c r="B8" t="s">
        <v>14034</v>
      </c>
      <c r="C8" t="s">
        <v>392</v>
      </c>
      <c r="D8" t="s">
        <v>641</v>
      </c>
      <c r="E8" t="s">
        <v>909</v>
      </c>
      <c r="F8" t="s">
        <v>1150</v>
      </c>
      <c r="G8" t="s">
        <v>746</v>
      </c>
      <c r="H8" t="s">
        <v>859</v>
      </c>
      <c r="I8" t="s">
        <v>639</v>
      </c>
      <c r="J8" t="s">
        <v>754</v>
      </c>
      <c r="K8" t="s">
        <v>705</v>
      </c>
      <c r="L8" t="s">
        <v>1118</v>
      </c>
      <c r="M8" t="s">
        <v>1097</v>
      </c>
      <c r="N8" t="s">
        <v>14002</v>
      </c>
      <c r="O8" t="s">
        <v>1108</v>
      </c>
      <c r="P8" t="s">
        <v>865</v>
      </c>
      <c r="Q8" t="s">
        <v>727</v>
      </c>
      <c r="R8" t="s">
        <v>913</v>
      </c>
      <c r="S8" t="s">
        <v>941</v>
      </c>
      <c r="T8" t="s">
        <v>911</v>
      </c>
      <c r="U8" t="s">
        <v>719</v>
      </c>
      <c r="V8" t="s">
        <v>746</v>
      </c>
      <c r="W8" t="s">
        <v>405</v>
      </c>
      <c r="X8" t="s">
        <v>754</v>
      </c>
      <c r="Y8" t="s">
        <v>825</v>
      </c>
      <c r="Z8" t="s">
        <v>1100</v>
      </c>
    </row>
    <row r="9">
      <c r="A9" s="5" t="s">
        <v>382</v>
      </c>
      <c r="B9" t="s">
        <v>14035</v>
      </c>
      <c r="C9" t="s">
        <v>1066</v>
      </c>
      <c r="D9" t="s">
        <v>591</v>
      </c>
      <c r="E9" t="s">
        <v>564</v>
      </c>
      <c r="F9" t="s">
        <v>925</v>
      </c>
      <c r="G9" t="s">
        <v>758</v>
      </c>
      <c r="H9" t="s">
        <v>562</v>
      </c>
      <c r="I9" t="s">
        <v>976</v>
      </c>
      <c r="J9" t="s">
        <v>518</v>
      </c>
      <c r="K9" t="s">
        <v>802</v>
      </c>
      <c r="L9" t="s">
        <v>1105</v>
      </c>
      <c r="M9" t="s">
        <v>422</v>
      </c>
      <c r="N9" t="s">
        <v>930</v>
      </c>
      <c r="O9" t="s">
        <v>1051</v>
      </c>
      <c r="P9" t="s">
        <v>1126</v>
      </c>
      <c r="Q9" t="s">
        <v>944</v>
      </c>
      <c r="R9" t="s">
        <v>960</v>
      </c>
      <c r="S9" t="s">
        <v>573</v>
      </c>
      <c r="T9" t="s">
        <v>717</v>
      </c>
      <c r="U9" t="s">
        <v>627</v>
      </c>
      <c r="V9" t="s">
        <v>747</v>
      </c>
      <c r="W9" t="s">
        <v>1072</v>
      </c>
      <c r="X9" t="s">
        <v>1072</v>
      </c>
      <c r="Y9" t="s">
        <v>805</v>
      </c>
      <c r="Z9" t="s">
        <v>947</v>
      </c>
    </row>
    <row r="10">
      <c r="A10" s="5" t="s">
        <v>382</v>
      </c>
      <c r="B10" t="s">
        <v>14036</v>
      </c>
      <c r="C10" t="s">
        <v>815</v>
      </c>
      <c r="D10" t="s">
        <v>561</v>
      </c>
      <c r="E10" t="s">
        <v>866</v>
      </c>
      <c r="F10" t="s">
        <v>815</v>
      </c>
      <c r="G10" t="s">
        <v>562</v>
      </c>
      <c r="H10" t="s">
        <v>875</v>
      </c>
      <c r="I10" t="s">
        <v>564</v>
      </c>
      <c r="J10" t="s">
        <v>1077</v>
      </c>
      <c r="K10" t="s">
        <v>1066</v>
      </c>
      <c r="L10" t="s">
        <v>869</v>
      </c>
      <c r="M10" t="s">
        <v>1130</v>
      </c>
      <c r="N10" t="s">
        <v>930</v>
      </c>
      <c r="O10" t="s">
        <v>666</v>
      </c>
      <c r="P10" t="s">
        <v>747</v>
      </c>
      <c r="Q10" t="s">
        <v>1131</v>
      </c>
      <c r="R10" t="s">
        <v>1126</v>
      </c>
      <c r="S10" t="s">
        <v>1072</v>
      </c>
      <c r="T10" t="s">
        <v>1104</v>
      </c>
      <c r="U10" t="s">
        <v>1104</v>
      </c>
      <c r="V10" t="s">
        <v>1103</v>
      </c>
      <c r="W10" t="s">
        <v>1072</v>
      </c>
      <c r="X10" t="s">
        <v>838</v>
      </c>
      <c r="Y10" t="s">
        <v>1077</v>
      </c>
      <c r="Z10" t="s">
        <v>565</v>
      </c>
    </row>
    <row r="11">
      <c r="A11" s="5" t="s">
        <v>382</v>
      </c>
      <c r="B11" t="s">
        <v>14037</v>
      </c>
      <c r="C11" t="s">
        <v>788</v>
      </c>
      <c r="D11" t="s">
        <v>824</v>
      </c>
      <c r="E11" t="s">
        <v>969</v>
      </c>
      <c r="F11" t="s">
        <v>618</v>
      </c>
      <c r="G11" t="s">
        <v>969</v>
      </c>
      <c r="H11" t="s">
        <v>1139</v>
      </c>
      <c r="I11" t="s">
        <v>502</v>
      </c>
      <c r="J11" t="s">
        <v>14014</v>
      </c>
      <c r="K11" t="s">
        <v>1007</v>
      </c>
      <c r="L11" t="s">
        <v>617</v>
      </c>
      <c r="M11" t="s">
        <v>1087</v>
      </c>
      <c r="N11" t="s">
        <v>634</v>
      </c>
      <c r="O11" t="s">
        <v>812</v>
      </c>
      <c r="P11" t="s">
        <v>502</v>
      </c>
      <c r="Q11" t="s">
        <v>634</v>
      </c>
      <c r="R11" t="s">
        <v>812</v>
      </c>
      <c r="S11" t="s">
        <v>597</v>
      </c>
      <c r="T11" t="s">
        <v>554</v>
      </c>
      <c r="U11" t="s">
        <v>969</v>
      </c>
      <c r="V11" t="s">
        <v>824</v>
      </c>
      <c r="W11" t="s">
        <v>622</v>
      </c>
      <c r="X11" t="s">
        <v>873</v>
      </c>
      <c r="Y11" t="s">
        <v>554</v>
      </c>
      <c r="Z11" t="s">
        <v>877</v>
      </c>
    </row>
    <row r="12">
      <c r="A12" s="5" t="s">
        <v>382</v>
      </c>
      <c r="B12" t="s">
        <v>14038</v>
      </c>
      <c r="C12" t="s">
        <v>692</v>
      </c>
      <c r="D12" t="s">
        <v>636</v>
      </c>
      <c r="E12" t="s">
        <v>519</v>
      </c>
      <c r="F12" t="s">
        <v>625</v>
      </c>
      <c r="G12" t="s">
        <v>507</v>
      </c>
      <c r="H12" t="s">
        <v>519</v>
      </c>
      <c r="I12" t="s">
        <v>807</v>
      </c>
      <c r="J12" t="s">
        <v>583</v>
      </c>
      <c r="K12" t="s">
        <v>560</v>
      </c>
      <c r="L12" t="s">
        <v>561</v>
      </c>
      <c r="M12" t="s">
        <v>561</v>
      </c>
      <c r="N12" t="s">
        <v>947</v>
      </c>
      <c r="O12" t="s">
        <v>1104</v>
      </c>
      <c r="P12" t="s">
        <v>925</v>
      </c>
      <c r="Q12" t="s">
        <v>564</v>
      </c>
      <c r="R12" t="s">
        <v>712</v>
      </c>
      <c r="S12" t="s">
        <v>677</v>
      </c>
      <c r="T12" t="s">
        <v>809</v>
      </c>
      <c r="U12" t="s">
        <v>692</v>
      </c>
      <c r="V12" t="s">
        <v>976</v>
      </c>
      <c r="W12" t="s">
        <v>667</v>
      </c>
      <c r="X12" t="s">
        <v>569</v>
      </c>
      <c r="Y12" t="s">
        <v>720</v>
      </c>
      <c r="Z12" t="s">
        <v>623</v>
      </c>
    </row>
    <row r="13">
      <c r="A13" s="5" t="s">
        <v>382</v>
      </c>
      <c r="B13" t="s">
        <v>14039</v>
      </c>
      <c r="C13" t="s">
        <v>556</v>
      </c>
      <c r="D13" t="s">
        <v>681</v>
      </c>
      <c r="E13" t="s">
        <v>681</v>
      </c>
      <c r="F13" t="s">
        <v>495</v>
      </c>
      <c r="G13" t="s">
        <v>801</v>
      </c>
      <c r="H13" t="s">
        <v>548</v>
      </c>
      <c r="I13" t="s">
        <v>806</v>
      </c>
      <c r="J13" t="s">
        <v>415</v>
      </c>
      <c r="K13" t="s">
        <v>508</v>
      </c>
      <c r="L13" t="s">
        <v>606</v>
      </c>
      <c r="M13" t="s">
        <v>807</v>
      </c>
      <c r="N13" t="s">
        <v>511</v>
      </c>
      <c r="O13" t="s">
        <v>401</v>
      </c>
      <c r="P13" t="s">
        <v>604</v>
      </c>
      <c r="Q13" t="s">
        <v>670</v>
      </c>
      <c r="R13" t="s">
        <v>583</v>
      </c>
      <c r="S13" t="s">
        <v>424</v>
      </c>
      <c r="T13" t="s">
        <v>710</v>
      </c>
      <c r="U13" t="s">
        <v>396</v>
      </c>
      <c r="V13" t="s">
        <v>413</v>
      </c>
      <c r="W13" t="s">
        <v>588</v>
      </c>
      <c r="X13" t="s">
        <v>559</v>
      </c>
      <c r="Y13" t="s">
        <v>515</v>
      </c>
      <c r="Z13" t="s">
        <v>694</v>
      </c>
    </row>
    <row r="14">
      <c r="A14" s="5" t="s">
        <v>382</v>
      </c>
      <c r="B14" t="s">
        <v>14040</v>
      </c>
      <c r="C14" t="s">
        <v>391</v>
      </c>
      <c r="D14" t="s">
        <v>602</v>
      </c>
      <c r="E14" t="s">
        <v>400</v>
      </c>
      <c r="F14" t="s">
        <v>681</v>
      </c>
      <c r="G14" t="s">
        <v>491</v>
      </c>
      <c r="H14" t="s">
        <v>493</v>
      </c>
      <c r="I14" t="s">
        <v>391</v>
      </c>
      <c r="J14" t="s">
        <v>548</v>
      </c>
      <c r="K14" t="s">
        <v>538</v>
      </c>
      <c r="L14" t="s">
        <v>593</v>
      </c>
      <c r="M14" t="s">
        <v>523</v>
      </c>
      <c r="N14" t="s">
        <v>394</v>
      </c>
      <c r="O14" t="s">
        <v>592</v>
      </c>
      <c r="P14" t="s">
        <v>572</v>
      </c>
      <c r="Q14" t="s">
        <v>699</v>
      </c>
      <c r="R14" t="s">
        <v>807</v>
      </c>
      <c r="S14" t="s">
        <v>548</v>
      </c>
      <c r="T14" t="s">
        <v>522</v>
      </c>
      <c r="U14" t="s">
        <v>521</v>
      </c>
      <c r="V14" t="s">
        <v>426</v>
      </c>
      <c r="W14" t="s">
        <v>406</v>
      </c>
      <c r="X14" t="s">
        <v>614</v>
      </c>
      <c r="Y14" t="s">
        <v>408</v>
      </c>
      <c r="Z14" t="s">
        <v>559</v>
      </c>
    </row>
    <row r="15">
      <c r="A15" s="5" t="s">
        <v>382</v>
      </c>
      <c r="B15" t="s">
        <v>115</v>
      </c>
      <c r="C15" t="s">
        <v>506</v>
      </c>
      <c r="D15" t="s">
        <v>546</v>
      </c>
      <c r="E15" t="s">
        <v>547</v>
      </c>
      <c r="F15" t="s">
        <v>394</v>
      </c>
      <c r="G15" t="s">
        <v>396</v>
      </c>
      <c r="H15" t="s">
        <v>548</v>
      </c>
      <c r="I15" t="s">
        <v>505</v>
      </c>
      <c r="J15" t="s">
        <v>403</v>
      </c>
      <c r="K15" t="s">
        <v>571</v>
      </c>
      <c r="L15" t="s">
        <v>515</v>
      </c>
      <c r="M15" t="s">
        <v>572</v>
      </c>
      <c r="N15" t="s">
        <v>573</v>
      </c>
      <c r="O15" t="s">
        <v>563</v>
      </c>
      <c r="P15" t="s">
        <v>574</v>
      </c>
      <c r="Q15" t="s">
        <v>511</v>
      </c>
      <c r="R15" t="s">
        <v>409</v>
      </c>
      <c r="S15" t="s">
        <v>517</v>
      </c>
      <c r="T15" t="s">
        <v>495</v>
      </c>
      <c r="U15" t="s">
        <v>517</v>
      </c>
      <c r="V15" t="s">
        <v>518</v>
      </c>
      <c r="W15" t="s">
        <v>519</v>
      </c>
      <c r="X15" t="s">
        <v>424</v>
      </c>
      <c r="Y15" t="s">
        <v>415</v>
      </c>
      <c r="Z15" t="s">
        <v>396</v>
      </c>
    </row>
    <row r="17">
      <c r="A17" t="s">
        <v>427</v>
      </c>
    </row>
    <row r="18">
      <c r="A18" t="s">
        <v>441</v>
      </c>
    </row>
    <row r="19">
      <c r="A19" t="s">
        <v>442</v>
      </c>
    </row>
    <row r="20">
      <c r="A20" t="s">
        <v>434</v>
      </c>
    </row>
    <row r="21">
      <c r="A21" t="s">
        <v>435</v>
      </c>
    </row>
    <row r="22">
      <c r="A22" t="s">
        <v>651</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220</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13885</v>
      </c>
      <c r="D4" s="2" t="s">
        <v>13886</v>
      </c>
      <c r="E4" s="2" t="s">
        <v>13887</v>
      </c>
      <c r="F4" s="2" t="s">
        <v>13888</v>
      </c>
      <c r="G4" s="2" t="s">
        <v>13889</v>
      </c>
      <c r="H4" s="2" t="s">
        <v>13890</v>
      </c>
      <c r="I4" s="2" t="s">
        <v>13891</v>
      </c>
      <c r="J4" s="2" t="s">
        <v>13892</v>
      </c>
      <c r="K4" s="2" t="s">
        <v>13893</v>
      </c>
      <c r="L4" s="2" t="s">
        <v>13894</v>
      </c>
      <c r="M4" s="2" t="s">
        <v>13895</v>
      </c>
      <c r="N4" s="2" t="s">
        <v>13896</v>
      </c>
      <c r="O4" s="2" t="s">
        <v>13897</v>
      </c>
      <c r="P4" s="2" t="s">
        <v>13898</v>
      </c>
      <c r="Q4" s="2" t="s">
        <v>13899</v>
      </c>
      <c r="R4" s="2" t="s">
        <v>13900</v>
      </c>
      <c r="S4" s="2" t="s">
        <v>13901</v>
      </c>
      <c r="T4" s="2" t="s">
        <v>13902</v>
      </c>
      <c r="U4" s="2" t="s">
        <v>13903</v>
      </c>
      <c r="V4" s="2" t="s">
        <v>13904</v>
      </c>
      <c r="W4" s="2" t="s">
        <v>13905</v>
      </c>
      <c r="X4" s="2" t="s">
        <v>13906</v>
      </c>
      <c r="Y4" s="2" t="s">
        <v>13907</v>
      </c>
      <c r="Z4" s="2" t="s">
        <v>13908</v>
      </c>
    </row>
    <row r="5">
      <c r="A5" s="5" t="s">
        <v>382</v>
      </c>
      <c r="B5" t="s">
        <v>14031</v>
      </c>
      <c r="C5" t="s">
        <v>1066</v>
      </c>
      <c r="D5" t="s">
        <v>838</v>
      </c>
      <c r="E5" t="s">
        <v>805</v>
      </c>
      <c r="F5" t="s">
        <v>931</v>
      </c>
      <c r="G5" t="s">
        <v>747</v>
      </c>
      <c r="H5" t="s">
        <v>627</v>
      </c>
      <c r="I5" t="s">
        <v>815</v>
      </c>
      <c r="J5" t="s">
        <v>1104</v>
      </c>
      <c r="K5" t="s">
        <v>399</v>
      </c>
      <c r="L5" t="s">
        <v>1127</v>
      </c>
      <c r="M5" t="s">
        <v>1127</v>
      </c>
      <c r="N5" t="s">
        <v>873</v>
      </c>
      <c r="O5" t="s">
        <v>528</v>
      </c>
      <c r="P5" t="s">
        <v>666</v>
      </c>
      <c r="Q5" t="s">
        <v>950</v>
      </c>
      <c r="R5" t="s">
        <v>947</v>
      </c>
      <c r="S5" t="s">
        <v>1069</v>
      </c>
      <c r="T5" t="s">
        <v>1037</v>
      </c>
      <c r="U5" t="s">
        <v>717</v>
      </c>
      <c r="V5" t="s">
        <v>887</v>
      </c>
      <c r="W5" t="s">
        <v>944</v>
      </c>
      <c r="X5" t="s">
        <v>869</v>
      </c>
      <c r="Y5" t="s">
        <v>1104</v>
      </c>
      <c r="Z5" t="s">
        <v>939</v>
      </c>
    </row>
    <row r="6">
      <c r="A6" s="5" t="s">
        <v>382</v>
      </c>
      <c r="B6" t="s">
        <v>14032</v>
      </c>
      <c r="C6" t="s">
        <v>732</v>
      </c>
      <c r="D6" t="s">
        <v>670</v>
      </c>
      <c r="E6" t="s">
        <v>508</v>
      </c>
      <c r="F6" t="s">
        <v>401</v>
      </c>
      <c r="G6" t="s">
        <v>863</v>
      </c>
      <c r="H6" t="s">
        <v>743</v>
      </c>
      <c r="I6" t="s">
        <v>699</v>
      </c>
      <c r="J6" t="s">
        <v>401</v>
      </c>
      <c r="K6" t="s">
        <v>1072</v>
      </c>
      <c r="L6" t="s">
        <v>838</v>
      </c>
      <c r="M6" t="s">
        <v>1197</v>
      </c>
      <c r="N6" t="s">
        <v>1051</v>
      </c>
      <c r="O6" t="s">
        <v>717</v>
      </c>
      <c r="P6" t="s">
        <v>569</v>
      </c>
      <c r="Q6" t="s">
        <v>584</v>
      </c>
      <c r="R6" t="s">
        <v>863</v>
      </c>
      <c r="S6" t="s">
        <v>809</v>
      </c>
      <c r="T6" t="s">
        <v>636</v>
      </c>
      <c r="U6" t="s">
        <v>703</v>
      </c>
      <c r="V6" t="s">
        <v>625</v>
      </c>
      <c r="W6" t="s">
        <v>519</v>
      </c>
      <c r="X6" t="s">
        <v>592</v>
      </c>
      <c r="Y6" t="s">
        <v>604</v>
      </c>
      <c r="Z6" t="s">
        <v>584</v>
      </c>
    </row>
    <row r="7">
      <c r="A7" s="5" t="s">
        <v>382</v>
      </c>
      <c r="B7" t="s">
        <v>14033</v>
      </c>
      <c r="C7" t="s">
        <v>573</v>
      </c>
      <c r="D7" t="s">
        <v>938</v>
      </c>
      <c r="E7" t="s">
        <v>1066</v>
      </c>
      <c r="F7" t="s">
        <v>1012</v>
      </c>
      <c r="G7" t="s">
        <v>789</v>
      </c>
      <c r="H7" t="s">
        <v>422</v>
      </c>
      <c r="I7" t="s">
        <v>789</v>
      </c>
      <c r="J7" t="s">
        <v>731</v>
      </c>
      <c r="K7" t="s">
        <v>931</v>
      </c>
      <c r="L7" t="s">
        <v>932</v>
      </c>
      <c r="M7" t="s">
        <v>747</v>
      </c>
      <c r="N7" t="s">
        <v>930</v>
      </c>
      <c r="O7" t="s">
        <v>926</v>
      </c>
      <c r="P7" t="s">
        <v>564</v>
      </c>
      <c r="Q7" t="s">
        <v>628</v>
      </c>
      <c r="R7" t="s">
        <v>732</v>
      </c>
      <c r="S7" t="s">
        <v>1051</v>
      </c>
      <c r="T7" t="s">
        <v>747</v>
      </c>
      <c r="U7" t="s">
        <v>1066</v>
      </c>
      <c r="V7" t="s">
        <v>909</v>
      </c>
      <c r="W7" t="s">
        <v>977</v>
      </c>
      <c r="X7" t="s">
        <v>666</v>
      </c>
      <c r="Y7" t="s">
        <v>666</v>
      </c>
      <c r="Z7" t="s">
        <v>1105</v>
      </c>
    </row>
    <row r="8">
      <c r="A8" s="5" t="s">
        <v>382</v>
      </c>
      <c r="B8" t="s">
        <v>14034</v>
      </c>
      <c r="C8" t="s">
        <v>527</v>
      </c>
      <c r="D8" t="s">
        <v>911</v>
      </c>
      <c r="E8" t="s">
        <v>399</v>
      </c>
      <c r="F8" t="s">
        <v>551</v>
      </c>
      <c r="G8" t="s">
        <v>528</v>
      </c>
      <c r="H8" t="s">
        <v>878</v>
      </c>
      <c r="I8" t="s">
        <v>723</v>
      </c>
      <c r="J8" t="s">
        <v>727</v>
      </c>
      <c r="K8" t="s">
        <v>825</v>
      </c>
      <c r="L8" t="s">
        <v>639</v>
      </c>
      <c r="M8" t="s">
        <v>916</v>
      </c>
      <c r="N8" t="s">
        <v>949</v>
      </c>
      <c r="O8" t="s">
        <v>392</v>
      </c>
      <c r="P8" t="s">
        <v>786</v>
      </c>
      <c r="Q8" t="s">
        <v>1102</v>
      </c>
      <c r="R8" t="s">
        <v>688</v>
      </c>
      <c r="S8" t="s">
        <v>941</v>
      </c>
      <c r="T8" t="s">
        <v>911</v>
      </c>
      <c r="U8" t="s">
        <v>719</v>
      </c>
      <c r="V8" t="s">
        <v>746</v>
      </c>
      <c r="W8" t="s">
        <v>405</v>
      </c>
      <c r="X8" t="s">
        <v>754</v>
      </c>
      <c r="Y8" t="s">
        <v>825</v>
      </c>
      <c r="Z8" t="s">
        <v>1100</v>
      </c>
    </row>
    <row r="9">
      <c r="A9" s="5" t="s">
        <v>382</v>
      </c>
      <c r="B9" t="s">
        <v>14035</v>
      </c>
      <c r="C9" t="s">
        <v>666</v>
      </c>
      <c r="D9" t="s">
        <v>869</v>
      </c>
      <c r="E9" t="s">
        <v>407</v>
      </c>
      <c r="F9" t="s">
        <v>910</v>
      </c>
      <c r="G9" t="s">
        <v>947</v>
      </c>
      <c r="H9" t="s">
        <v>407</v>
      </c>
      <c r="I9" t="s">
        <v>407</v>
      </c>
      <c r="J9" t="s">
        <v>1103</v>
      </c>
      <c r="K9" t="s">
        <v>1131</v>
      </c>
      <c r="L9" t="s">
        <v>922</v>
      </c>
      <c r="M9" t="s">
        <v>939</v>
      </c>
      <c r="N9" t="s">
        <v>565</v>
      </c>
      <c r="O9" t="s">
        <v>755</v>
      </c>
      <c r="P9" t="s">
        <v>736</v>
      </c>
      <c r="Q9" t="s">
        <v>507</v>
      </c>
      <c r="R9" t="s">
        <v>519</v>
      </c>
      <c r="S9" t="s">
        <v>573</v>
      </c>
      <c r="T9" t="s">
        <v>717</v>
      </c>
      <c r="U9" t="s">
        <v>627</v>
      </c>
      <c r="V9" t="s">
        <v>747</v>
      </c>
      <c r="W9" t="s">
        <v>1072</v>
      </c>
      <c r="X9" t="s">
        <v>1072</v>
      </c>
      <c r="Y9" t="s">
        <v>805</v>
      </c>
      <c r="Z9" t="s">
        <v>947</v>
      </c>
    </row>
    <row r="10">
      <c r="A10" s="5" t="s">
        <v>382</v>
      </c>
      <c r="B10" t="s">
        <v>14036</v>
      </c>
      <c r="C10" t="s">
        <v>1006</v>
      </c>
      <c r="D10" t="s">
        <v>758</v>
      </c>
      <c r="E10" t="s">
        <v>758</v>
      </c>
      <c r="F10" t="s">
        <v>805</v>
      </c>
      <c r="G10" t="s">
        <v>925</v>
      </c>
      <c r="H10" t="s">
        <v>1006</v>
      </c>
      <c r="I10" t="s">
        <v>922</v>
      </c>
      <c r="J10" t="s">
        <v>869</v>
      </c>
      <c r="K10" t="s">
        <v>527</v>
      </c>
      <c r="L10" t="s">
        <v>399</v>
      </c>
      <c r="M10" t="s">
        <v>680</v>
      </c>
      <c r="N10" t="s">
        <v>1108</v>
      </c>
      <c r="O10" t="s">
        <v>680</v>
      </c>
      <c r="P10" t="s">
        <v>422</v>
      </c>
      <c r="Q10" t="s">
        <v>910</v>
      </c>
      <c r="R10" t="s">
        <v>1131</v>
      </c>
      <c r="S10" t="s">
        <v>1072</v>
      </c>
      <c r="T10" t="s">
        <v>1104</v>
      </c>
      <c r="U10" t="s">
        <v>1104</v>
      </c>
      <c r="V10" t="s">
        <v>1103</v>
      </c>
      <c r="W10" t="s">
        <v>1072</v>
      </c>
      <c r="X10" t="s">
        <v>838</v>
      </c>
      <c r="Y10" t="s">
        <v>1077</v>
      </c>
      <c r="Z10" t="s">
        <v>565</v>
      </c>
    </row>
    <row r="11">
      <c r="A11" s="5" t="s">
        <v>382</v>
      </c>
      <c r="B11" t="s">
        <v>14037</v>
      </c>
      <c r="C11" t="s">
        <v>13951</v>
      </c>
      <c r="D11" t="s">
        <v>833</v>
      </c>
      <c r="E11" t="s">
        <v>579</v>
      </c>
      <c r="F11" t="s">
        <v>833</v>
      </c>
      <c r="G11" t="s">
        <v>738</v>
      </c>
      <c r="H11" t="s">
        <v>14014</v>
      </c>
      <c r="I11" t="s">
        <v>830</v>
      </c>
      <c r="J11" t="s">
        <v>933</v>
      </c>
      <c r="K11" t="s">
        <v>631</v>
      </c>
      <c r="L11" t="s">
        <v>911</v>
      </c>
      <c r="M11" t="s">
        <v>958</v>
      </c>
      <c r="N11" t="s">
        <v>499</v>
      </c>
      <c r="O11" t="s">
        <v>412</v>
      </c>
      <c r="P11" t="s">
        <v>573</v>
      </c>
      <c r="Q11" t="s">
        <v>1103</v>
      </c>
      <c r="R11" t="s">
        <v>874</v>
      </c>
      <c r="S11" t="s">
        <v>597</v>
      </c>
      <c r="T11" t="s">
        <v>554</v>
      </c>
      <c r="U11" t="s">
        <v>969</v>
      </c>
      <c r="V11" t="s">
        <v>824</v>
      </c>
      <c r="W11" t="s">
        <v>622</v>
      </c>
      <c r="X11" t="s">
        <v>873</v>
      </c>
      <c r="Y11" t="s">
        <v>554</v>
      </c>
      <c r="Z11" t="s">
        <v>877</v>
      </c>
    </row>
    <row r="12">
      <c r="A12" s="5" t="s">
        <v>382</v>
      </c>
      <c r="B12" t="s">
        <v>14038</v>
      </c>
      <c r="C12" t="s">
        <v>569</v>
      </c>
      <c r="D12" t="s">
        <v>732</v>
      </c>
      <c r="E12" t="s">
        <v>791</v>
      </c>
      <c r="F12" t="s">
        <v>569</v>
      </c>
      <c r="G12" t="s">
        <v>394</v>
      </c>
      <c r="H12" t="s">
        <v>626</v>
      </c>
      <c r="I12" t="s">
        <v>394</v>
      </c>
      <c r="J12" t="s">
        <v>736</v>
      </c>
      <c r="K12" t="s">
        <v>869</v>
      </c>
      <c r="L12" t="s">
        <v>1104</v>
      </c>
      <c r="M12" t="s">
        <v>591</v>
      </c>
      <c r="N12" t="s">
        <v>910</v>
      </c>
      <c r="O12" t="s">
        <v>925</v>
      </c>
      <c r="P12" t="s">
        <v>790</v>
      </c>
      <c r="Q12" t="s">
        <v>604</v>
      </c>
      <c r="R12" t="s">
        <v>604</v>
      </c>
      <c r="S12" t="s">
        <v>677</v>
      </c>
      <c r="T12" t="s">
        <v>809</v>
      </c>
      <c r="U12" t="s">
        <v>692</v>
      </c>
      <c r="V12" t="s">
        <v>976</v>
      </c>
      <c r="W12" t="s">
        <v>667</v>
      </c>
      <c r="X12" t="s">
        <v>569</v>
      </c>
      <c r="Y12" t="s">
        <v>720</v>
      </c>
      <c r="Z12" t="s">
        <v>623</v>
      </c>
    </row>
    <row r="13">
      <c r="A13" s="5" t="s">
        <v>382</v>
      </c>
      <c r="B13" t="s">
        <v>14039</v>
      </c>
      <c r="C13" t="s">
        <v>415</v>
      </c>
      <c r="D13" t="s">
        <v>494</v>
      </c>
      <c r="E13" t="s">
        <v>558</v>
      </c>
      <c r="F13" t="s">
        <v>594</v>
      </c>
      <c r="G13" t="s">
        <v>494</v>
      </c>
      <c r="H13" t="s">
        <v>588</v>
      </c>
      <c r="I13" t="s">
        <v>728</v>
      </c>
      <c r="J13" t="s">
        <v>426</v>
      </c>
      <c r="K13" t="s">
        <v>626</v>
      </c>
      <c r="L13" t="s">
        <v>720</v>
      </c>
      <c r="M13" t="s">
        <v>736</v>
      </c>
      <c r="N13" t="s">
        <v>736</v>
      </c>
      <c r="O13" t="s">
        <v>636</v>
      </c>
      <c r="P13" t="s">
        <v>613</v>
      </c>
      <c r="Q13" t="s">
        <v>613</v>
      </c>
      <c r="R13" t="s">
        <v>807</v>
      </c>
      <c r="S13" t="s">
        <v>424</v>
      </c>
      <c r="T13" t="s">
        <v>710</v>
      </c>
      <c r="U13" t="s">
        <v>396</v>
      </c>
      <c r="V13" t="s">
        <v>413</v>
      </c>
      <c r="W13" t="s">
        <v>588</v>
      </c>
      <c r="X13" t="s">
        <v>559</v>
      </c>
      <c r="Y13" t="s">
        <v>515</v>
      </c>
      <c r="Z13" t="s">
        <v>694</v>
      </c>
    </row>
    <row r="14">
      <c r="A14" s="5" t="s">
        <v>382</v>
      </c>
      <c r="B14" t="s">
        <v>14040</v>
      </c>
      <c r="C14" t="s">
        <v>525</v>
      </c>
      <c r="D14" t="s">
        <v>576</v>
      </c>
      <c r="E14" t="s">
        <v>496</v>
      </c>
      <c r="F14" t="s">
        <v>710</v>
      </c>
      <c r="G14" t="s">
        <v>557</v>
      </c>
      <c r="H14" t="s">
        <v>681</v>
      </c>
      <c r="I14" t="s">
        <v>494</v>
      </c>
      <c r="J14" t="s">
        <v>593</v>
      </c>
      <c r="K14" t="s">
        <v>539</v>
      </c>
      <c r="L14" t="s">
        <v>406</v>
      </c>
      <c r="M14" t="s">
        <v>415</v>
      </c>
      <c r="N14" t="s">
        <v>563</v>
      </c>
      <c r="O14" t="s">
        <v>628</v>
      </c>
      <c r="P14" t="s">
        <v>523</v>
      </c>
      <c r="Q14" t="s">
        <v>607</v>
      </c>
      <c r="R14" t="s">
        <v>739</v>
      </c>
      <c r="S14" t="s">
        <v>548</v>
      </c>
      <c r="T14" t="s">
        <v>522</v>
      </c>
      <c r="U14" t="s">
        <v>521</v>
      </c>
      <c r="V14" t="s">
        <v>426</v>
      </c>
      <c r="W14" t="s">
        <v>406</v>
      </c>
      <c r="X14" t="s">
        <v>614</v>
      </c>
      <c r="Y14" t="s">
        <v>408</v>
      </c>
      <c r="Z14" t="s">
        <v>559</v>
      </c>
    </row>
    <row r="15">
      <c r="A15" s="5" t="s">
        <v>382</v>
      </c>
      <c r="B15" t="s">
        <v>115</v>
      </c>
      <c r="C15" t="s">
        <v>403</v>
      </c>
      <c r="D15" t="s">
        <v>567</v>
      </c>
      <c r="E15" t="s">
        <v>548</v>
      </c>
      <c r="F15" t="s">
        <v>612</v>
      </c>
      <c r="G15" t="s">
        <v>509</v>
      </c>
      <c r="H15" t="s">
        <v>728</v>
      </c>
      <c r="I15" t="s">
        <v>559</v>
      </c>
      <c r="J15" t="s">
        <v>559</v>
      </c>
      <c r="K15" t="s">
        <v>846</v>
      </c>
      <c r="L15" t="s">
        <v>728</v>
      </c>
      <c r="M15" t="s">
        <v>585</v>
      </c>
      <c r="N15" t="s">
        <v>731</v>
      </c>
      <c r="O15" t="s">
        <v>792</v>
      </c>
      <c r="P15" t="s">
        <v>699</v>
      </c>
      <c r="Q15" t="s">
        <v>605</v>
      </c>
      <c r="R15" t="s">
        <v>540</v>
      </c>
      <c r="S15" t="s">
        <v>517</v>
      </c>
      <c r="T15" t="s">
        <v>495</v>
      </c>
      <c r="U15" t="s">
        <v>517</v>
      </c>
      <c r="V15" t="s">
        <v>518</v>
      </c>
      <c r="W15" t="s">
        <v>519</v>
      </c>
      <c r="X15" t="s">
        <v>424</v>
      </c>
      <c r="Y15" t="s">
        <v>415</v>
      </c>
      <c r="Z15" t="s">
        <v>396</v>
      </c>
    </row>
    <row r="17">
      <c r="A17" t="s">
        <v>427</v>
      </c>
    </row>
    <row r="18">
      <c r="A18" t="s">
        <v>771</v>
      </c>
    </row>
    <row r="19">
      <c r="A19" t="s">
        <v>434</v>
      </c>
    </row>
    <row r="20">
      <c r="A20" t="s">
        <v>435</v>
      </c>
    </row>
    <row r="21">
      <c r="A21" t="s">
        <v>651</v>
      </c>
    </row>
    <row r="22">
      <c r="A22" t="s">
        <v>382</v>
      </c>
    </row>
    <row r="23">
      <c r="A23" t="s">
        <v>438</v>
      </c>
    </row>
    <row r="24">
      <c r="A24" t="s">
        <v>14041</v>
      </c>
    </row>
    <row r="25">
      <c r="A25" t="s">
        <v>14042</v>
      </c>
    </row>
    <row r="26">
      <c r="A26" t="s">
        <v>14043</v>
      </c>
    </row>
    <row r="27">
      <c r="A27" t="s">
        <v>14044</v>
      </c>
    </row>
    <row r="28">
      <c r="A28" t="s">
        <v>14045</v>
      </c>
    </row>
    <row r="29">
      <c r="A29" t="s">
        <v>14046</v>
      </c>
    </row>
    <row r="30">
      <c r="A30" t="s">
        <v>14047</v>
      </c>
    </row>
    <row r="31">
      <c r="A31" t="s">
        <v>14048</v>
      </c>
    </row>
    <row r="32">
      <c r="A32" t="s">
        <v>14049</v>
      </c>
    </row>
    <row r="33">
      <c r="A33" t="s">
        <v>14050</v>
      </c>
    </row>
    <row r="34">
      <c r="A34" t="s">
        <v>433</v>
      </c>
    </row>
  </sheetData>
  <mergeCells count="1">
    <mergeCell ref="A3:Z3"/>
  </mergeCells>
  <pageMargins left="0.7" right="0.7" top="0.75" bottom="0.75" header="0.3" footer="0.3"/>
  <pageSetup paperSize="9" orientation="portrait" horizontalDpi="300" verticalDpi="300" r:id="rId2"/>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222</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922</v>
      </c>
      <c r="D5" t="s">
        <v>951</v>
      </c>
      <c r="E5" t="s">
        <v>677</v>
      </c>
      <c r="F5" t="s">
        <v>944</v>
      </c>
      <c r="G5" t="s">
        <v>564</v>
      </c>
      <c r="H5" t="s">
        <v>813</v>
      </c>
      <c r="I5" t="s">
        <v>791</v>
      </c>
      <c r="J5" t="s">
        <v>689</v>
      </c>
      <c r="K5" t="s">
        <v>549</v>
      </c>
      <c r="L5" t="s">
        <v>1012</v>
      </c>
      <c r="M5" t="s">
        <v>412</v>
      </c>
      <c r="N5" t="s">
        <v>716</v>
      </c>
      <c r="O5" t="s">
        <v>949</v>
      </c>
      <c r="P5" t="s">
        <v>641</v>
      </c>
      <c r="Q5" t="s">
        <v>785</v>
      </c>
      <c r="R5" t="s">
        <v>785</v>
      </c>
      <c r="S5" t="s">
        <v>1101</v>
      </c>
      <c r="T5" t="s">
        <v>792</v>
      </c>
      <c r="U5" t="s">
        <v>717</v>
      </c>
      <c r="V5" t="s">
        <v>804</v>
      </c>
      <c r="W5" t="s">
        <v>944</v>
      </c>
      <c r="X5" t="s">
        <v>1130</v>
      </c>
      <c r="Y5" t="s">
        <v>939</v>
      </c>
      <c r="Z5" t="s">
        <v>805</v>
      </c>
    </row>
    <row r="6">
      <c r="A6" s="5" t="s">
        <v>382</v>
      </c>
      <c r="B6" t="s">
        <v>14032</v>
      </c>
      <c r="C6" t="s">
        <v>703</v>
      </c>
      <c r="D6" t="s">
        <v>584</v>
      </c>
      <c r="E6" t="s">
        <v>846</v>
      </c>
      <c r="F6" t="s">
        <v>826</v>
      </c>
      <c r="G6" t="s">
        <v>605</v>
      </c>
      <c r="H6" t="s">
        <v>590</v>
      </c>
      <c r="I6" t="s">
        <v>674</v>
      </c>
      <c r="J6" t="s">
        <v>590</v>
      </c>
      <c r="K6" t="s">
        <v>925</v>
      </c>
      <c r="L6" t="s">
        <v>562</v>
      </c>
      <c r="M6" t="s">
        <v>1006</v>
      </c>
      <c r="N6" t="s">
        <v>922</v>
      </c>
      <c r="O6" t="s">
        <v>755</v>
      </c>
      <c r="P6" t="s">
        <v>562</v>
      </c>
      <c r="Q6" t="s">
        <v>689</v>
      </c>
      <c r="R6" t="s">
        <v>819</v>
      </c>
      <c r="S6" t="s">
        <v>569</v>
      </c>
      <c r="T6" t="s">
        <v>624</v>
      </c>
      <c r="U6" t="s">
        <v>624</v>
      </c>
      <c r="V6" t="s">
        <v>625</v>
      </c>
      <c r="W6" t="s">
        <v>583</v>
      </c>
      <c r="X6" t="s">
        <v>511</v>
      </c>
      <c r="Y6" t="s">
        <v>509</v>
      </c>
      <c r="Z6" t="s">
        <v>743</v>
      </c>
    </row>
    <row r="7">
      <c r="A7" s="5" t="s">
        <v>382</v>
      </c>
      <c r="B7" t="s">
        <v>14033</v>
      </c>
      <c r="C7" t="s">
        <v>1101</v>
      </c>
      <c r="D7" t="s">
        <v>947</v>
      </c>
      <c r="E7" t="s">
        <v>805</v>
      </c>
      <c r="F7" t="s">
        <v>920</v>
      </c>
      <c r="G7" t="s">
        <v>1101</v>
      </c>
      <c r="H7" t="s">
        <v>1066</v>
      </c>
      <c r="I7" t="s">
        <v>1066</v>
      </c>
      <c r="J7" t="s">
        <v>944</v>
      </c>
      <c r="K7" t="s">
        <v>909</v>
      </c>
      <c r="L7" t="s">
        <v>731</v>
      </c>
      <c r="M7" t="s">
        <v>802</v>
      </c>
      <c r="N7" t="s">
        <v>631</v>
      </c>
      <c r="O7" t="s">
        <v>417</v>
      </c>
      <c r="P7" t="s">
        <v>887</v>
      </c>
      <c r="Q7" t="s">
        <v>551</v>
      </c>
      <c r="R7" t="s">
        <v>746</v>
      </c>
      <c r="S7" t="s">
        <v>820</v>
      </c>
      <c r="T7" t="s">
        <v>932</v>
      </c>
      <c r="U7" t="s">
        <v>1103</v>
      </c>
      <c r="V7" t="s">
        <v>917</v>
      </c>
      <c r="W7" t="s">
        <v>931</v>
      </c>
      <c r="X7" t="s">
        <v>1102</v>
      </c>
      <c r="Y7" t="s">
        <v>1095</v>
      </c>
      <c r="Z7" t="s">
        <v>789</v>
      </c>
    </row>
    <row r="8">
      <c r="A8" s="5" t="s">
        <v>382</v>
      </c>
      <c r="B8" t="s">
        <v>14034</v>
      </c>
      <c r="C8" t="s">
        <v>949</v>
      </c>
      <c r="D8" t="s">
        <v>880</v>
      </c>
      <c r="E8" t="s">
        <v>887</v>
      </c>
      <c r="F8" t="s">
        <v>1127</v>
      </c>
      <c r="G8" t="s">
        <v>859</v>
      </c>
      <c r="H8" t="s">
        <v>499</v>
      </c>
      <c r="I8" t="s">
        <v>528</v>
      </c>
      <c r="J8" t="s">
        <v>878</v>
      </c>
      <c r="K8" t="s">
        <v>818</v>
      </c>
      <c r="L8" t="s">
        <v>913</v>
      </c>
      <c r="M8" t="s">
        <v>927</v>
      </c>
      <c r="N8" t="s">
        <v>865</v>
      </c>
      <c r="O8" t="s">
        <v>818</v>
      </c>
      <c r="P8" t="s">
        <v>928</v>
      </c>
      <c r="Q8" t="s">
        <v>882</v>
      </c>
      <c r="R8" t="s">
        <v>854</v>
      </c>
      <c r="S8" t="s">
        <v>1118</v>
      </c>
      <c r="T8" t="s">
        <v>949</v>
      </c>
      <c r="U8" t="s">
        <v>499</v>
      </c>
      <c r="V8" t="s">
        <v>858</v>
      </c>
      <c r="W8" t="s">
        <v>503</v>
      </c>
      <c r="X8" t="s">
        <v>878</v>
      </c>
      <c r="Y8" t="s">
        <v>1096</v>
      </c>
      <c r="Z8" t="s">
        <v>749</v>
      </c>
    </row>
    <row r="9">
      <c r="A9" s="5" t="s">
        <v>382</v>
      </c>
      <c r="B9" t="s">
        <v>14035</v>
      </c>
      <c r="C9" t="s">
        <v>747</v>
      </c>
      <c r="D9" t="s">
        <v>815</v>
      </c>
      <c r="E9" t="s">
        <v>755</v>
      </c>
      <c r="F9" t="s">
        <v>563</v>
      </c>
      <c r="G9" t="s">
        <v>562</v>
      </c>
      <c r="H9" t="s">
        <v>709</v>
      </c>
      <c r="I9" t="s">
        <v>562</v>
      </c>
      <c r="J9" t="s">
        <v>939</v>
      </c>
      <c r="K9" t="s">
        <v>1150</v>
      </c>
      <c r="L9" t="s">
        <v>789</v>
      </c>
      <c r="M9" t="s">
        <v>931</v>
      </c>
      <c r="N9" t="s">
        <v>917</v>
      </c>
      <c r="O9" t="s">
        <v>953</v>
      </c>
      <c r="P9" t="s">
        <v>1102</v>
      </c>
      <c r="Q9" t="s">
        <v>1102</v>
      </c>
      <c r="R9" t="s">
        <v>920</v>
      </c>
      <c r="S9" t="s">
        <v>1051</v>
      </c>
      <c r="T9" t="s">
        <v>1066</v>
      </c>
      <c r="U9" t="s">
        <v>565</v>
      </c>
      <c r="V9" t="s">
        <v>874</v>
      </c>
      <c r="W9" t="s">
        <v>1037</v>
      </c>
      <c r="X9" t="s">
        <v>627</v>
      </c>
      <c r="Y9" t="s">
        <v>1037</v>
      </c>
      <c r="Z9" t="s">
        <v>1066</v>
      </c>
    </row>
    <row r="10">
      <c r="A10" s="5" t="s">
        <v>382</v>
      </c>
      <c r="B10" t="s">
        <v>14036</v>
      </c>
      <c r="C10" t="s">
        <v>939</v>
      </c>
      <c r="D10" t="s">
        <v>682</v>
      </c>
      <c r="E10" t="s">
        <v>866</v>
      </c>
      <c r="F10" t="s">
        <v>591</v>
      </c>
      <c r="G10" t="s">
        <v>866</v>
      </c>
      <c r="H10" t="s">
        <v>875</v>
      </c>
      <c r="I10" t="s">
        <v>755</v>
      </c>
      <c r="J10" t="s">
        <v>950</v>
      </c>
      <c r="K10" t="s">
        <v>1103</v>
      </c>
      <c r="L10" t="s">
        <v>974</v>
      </c>
      <c r="M10" t="s">
        <v>747</v>
      </c>
      <c r="N10" t="s">
        <v>1127</v>
      </c>
      <c r="O10" t="s">
        <v>1042</v>
      </c>
      <c r="P10" t="s">
        <v>932</v>
      </c>
      <c r="Q10" t="s">
        <v>944</v>
      </c>
      <c r="R10" t="s">
        <v>1042</v>
      </c>
      <c r="S10" t="s">
        <v>1037</v>
      </c>
      <c r="T10" t="s">
        <v>922</v>
      </c>
      <c r="U10" t="s">
        <v>1104</v>
      </c>
      <c r="V10" t="s">
        <v>1131</v>
      </c>
      <c r="W10" t="s">
        <v>950</v>
      </c>
      <c r="X10" t="s">
        <v>922</v>
      </c>
      <c r="Y10" t="s">
        <v>1037</v>
      </c>
      <c r="Z10" t="s">
        <v>747</v>
      </c>
    </row>
    <row r="11">
      <c r="A11" s="5" t="s">
        <v>382</v>
      </c>
      <c r="B11" t="s">
        <v>14037</v>
      </c>
      <c r="C11" t="s">
        <v>751</v>
      </c>
      <c r="D11" t="s">
        <v>579</v>
      </c>
      <c r="E11" t="s">
        <v>1005</v>
      </c>
      <c r="F11" t="s">
        <v>554</v>
      </c>
      <c r="G11" t="s">
        <v>617</v>
      </c>
      <c r="H11" t="s">
        <v>622</v>
      </c>
      <c r="I11" t="s">
        <v>579</v>
      </c>
      <c r="J11" t="s">
        <v>1107</v>
      </c>
      <c r="K11" t="s">
        <v>13951</v>
      </c>
      <c r="L11" t="s">
        <v>1018</v>
      </c>
      <c r="M11" t="s">
        <v>634</v>
      </c>
      <c r="N11" t="s">
        <v>751</v>
      </c>
      <c r="O11" t="s">
        <v>894</v>
      </c>
      <c r="P11" t="s">
        <v>579</v>
      </c>
      <c r="Q11" t="s">
        <v>691</v>
      </c>
      <c r="R11" t="s">
        <v>830</v>
      </c>
      <c r="S11" t="s">
        <v>751</v>
      </c>
      <c r="T11" t="s">
        <v>833</v>
      </c>
      <c r="U11" t="s">
        <v>881</v>
      </c>
      <c r="V11" t="s">
        <v>1110</v>
      </c>
      <c r="W11" t="s">
        <v>579</v>
      </c>
      <c r="X11" t="s">
        <v>554</v>
      </c>
      <c r="Y11" t="s">
        <v>898</v>
      </c>
      <c r="Z11" t="s">
        <v>831</v>
      </c>
    </row>
    <row r="12">
      <c r="A12" s="5" t="s">
        <v>382</v>
      </c>
      <c r="B12" t="s">
        <v>14038</v>
      </c>
      <c r="C12" t="s">
        <v>569</v>
      </c>
      <c r="D12" t="s">
        <v>703</v>
      </c>
      <c r="E12" t="s">
        <v>507</v>
      </c>
      <c r="F12" t="s">
        <v>791</v>
      </c>
      <c r="G12" t="s">
        <v>409</v>
      </c>
      <c r="H12" t="s">
        <v>507</v>
      </c>
      <c r="I12" t="s">
        <v>827</v>
      </c>
      <c r="J12" t="s">
        <v>409</v>
      </c>
      <c r="K12" t="s">
        <v>939</v>
      </c>
      <c r="L12" t="s">
        <v>815</v>
      </c>
      <c r="M12" t="s">
        <v>563</v>
      </c>
      <c r="N12" t="s">
        <v>938</v>
      </c>
      <c r="O12" t="s">
        <v>947</v>
      </c>
      <c r="P12" t="s">
        <v>922</v>
      </c>
      <c r="Q12" t="s">
        <v>591</v>
      </c>
      <c r="R12" t="s">
        <v>560</v>
      </c>
      <c r="S12" t="s">
        <v>612</v>
      </c>
      <c r="T12" t="s">
        <v>626</v>
      </c>
      <c r="U12" t="s">
        <v>569</v>
      </c>
      <c r="V12" t="s">
        <v>758</v>
      </c>
      <c r="W12" t="s">
        <v>677</v>
      </c>
      <c r="X12" t="s">
        <v>813</v>
      </c>
      <c r="Y12" t="s">
        <v>569</v>
      </c>
      <c r="Z12" t="s">
        <v>394</v>
      </c>
    </row>
    <row r="13">
      <c r="A13" s="5" t="s">
        <v>382</v>
      </c>
      <c r="B13" t="s">
        <v>14039</v>
      </c>
      <c r="C13" t="s">
        <v>419</v>
      </c>
      <c r="D13" t="s">
        <v>681</v>
      </c>
      <c r="E13" t="s">
        <v>681</v>
      </c>
      <c r="F13" t="s">
        <v>495</v>
      </c>
      <c r="G13" t="s">
        <v>525</v>
      </c>
      <c r="H13" t="s">
        <v>548</v>
      </c>
      <c r="I13" t="s">
        <v>494</v>
      </c>
      <c r="J13" t="s">
        <v>413</v>
      </c>
      <c r="K13" t="s">
        <v>511</v>
      </c>
      <c r="L13" t="s">
        <v>401</v>
      </c>
      <c r="M13" t="s">
        <v>670</v>
      </c>
      <c r="N13" t="s">
        <v>625</v>
      </c>
      <c r="O13" t="s">
        <v>743</v>
      </c>
      <c r="P13" t="s">
        <v>401</v>
      </c>
      <c r="Q13" t="s">
        <v>519</v>
      </c>
      <c r="R13" t="s">
        <v>624</v>
      </c>
      <c r="S13" t="s">
        <v>539</v>
      </c>
      <c r="T13" t="s">
        <v>674</v>
      </c>
      <c r="U13" t="s">
        <v>396</v>
      </c>
      <c r="V13" t="s">
        <v>396</v>
      </c>
      <c r="W13" t="s">
        <v>593</v>
      </c>
      <c r="X13" t="s">
        <v>415</v>
      </c>
      <c r="Y13" t="s">
        <v>605</v>
      </c>
      <c r="Z13" t="s">
        <v>613</v>
      </c>
    </row>
    <row r="14">
      <c r="A14" s="5" t="s">
        <v>382</v>
      </c>
      <c r="B14" t="s">
        <v>14040</v>
      </c>
      <c r="C14" t="s">
        <v>534</v>
      </c>
      <c r="D14" t="s">
        <v>602</v>
      </c>
      <c r="E14" t="s">
        <v>602</v>
      </c>
      <c r="F14" t="s">
        <v>517</v>
      </c>
      <c r="G14" t="s">
        <v>496</v>
      </c>
      <c r="H14" t="s">
        <v>547</v>
      </c>
      <c r="I14" t="s">
        <v>576</v>
      </c>
      <c r="J14" t="s">
        <v>566</v>
      </c>
      <c r="K14" t="s">
        <v>605</v>
      </c>
      <c r="L14" t="s">
        <v>413</v>
      </c>
      <c r="M14" t="s">
        <v>538</v>
      </c>
      <c r="N14" t="s">
        <v>819</v>
      </c>
      <c r="O14" t="s">
        <v>507</v>
      </c>
      <c r="P14" t="s">
        <v>863</v>
      </c>
      <c r="Q14" t="s">
        <v>807</v>
      </c>
      <c r="R14" t="s">
        <v>511</v>
      </c>
      <c r="S14" t="s">
        <v>520</v>
      </c>
      <c r="T14" t="s">
        <v>505</v>
      </c>
      <c r="U14" t="s">
        <v>521</v>
      </c>
      <c r="V14" t="s">
        <v>585</v>
      </c>
      <c r="W14" t="s">
        <v>406</v>
      </c>
      <c r="X14" t="s">
        <v>494</v>
      </c>
      <c r="Y14" t="s">
        <v>558</v>
      </c>
      <c r="Z14" t="s">
        <v>413</v>
      </c>
    </row>
    <row r="15">
      <c r="A15" s="5" t="s">
        <v>382</v>
      </c>
      <c r="B15" t="s">
        <v>115</v>
      </c>
      <c r="C15" t="s">
        <v>496</v>
      </c>
      <c r="D15" t="s">
        <v>546</v>
      </c>
      <c r="E15" t="s">
        <v>497</v>
      </c>
      <c r="F15" t="s">
        <v>569</v>
      </c>
      <c r="G15" t="s">
        <v>523</v>
      </c>
      <c r="H15" t="s">
        <v>520</v>
      </c>
      <c r="I15" t="s">
        <v>398</v>
      </c>
      <c r="J15" t="s">
        <v>548</v>
      </c>
      <c r="K15" t="s">
        <v>694</v>
      </c>
      <c r="L15" t="s">
        <v>590</v>
      </c>
      <c r="M15" t="s">
        <v>699</v>
      </c>
      <c r="N15" t="s">
        <v>1102</v>
      </c>
      <c r="O15" t="s">
        <v>838</v>
      </c>
      <c r="P15" t="s">
        <v>628</v>
      </c>
      <c r="Q15" t="s">
        <v>624</v>
      </c>
      <c r="R15" t="s">
        <v>791</v>
      </c>
      <c r="S15" t="s">
        <v>517</v>
      </c>
      <c r="T15" t="s">
        <v>403</v>
      </c>
      <c r="U15" t="s">
        <v>557</v>
      </c>
      <c r="V15" t="s">
        <v>815</v>
      </c>
      <c r="W15" t="s">
        <v>583</v>
      </c>
      <c r="X15" t="s">
        <v>539</v>
      </c>
      <c r="Y15" t="s">
        <v>396</v>
      </c>
      <c r="Z15" t="s">
        <v>523</v>
      </c>
    </row>
    <row r="17">
      <c r="A17" t="s">
        <v>427</v>
      </c>
    </row>
    <row r="18">
      <c r="A18" t="s">
        <v>441</v>
      </c>
    </row>
    <row r="19">
      <c r="A19" t="s">
        <v>442</v>
      </c>
    </row>
    <row r="20">
      <c r="A20" t="s">
        <v>434</v>
      </c>
    </row>
    <row r="21">
      <c r="A21" t="s">
        <v>435</v>
      </c>
    </row>
    <row r="22">
      <c r="A22" t="s">
        <v>935</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224</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736</v>
      </c>
      <c r="D5" t="s">
        <v>561</v>
      </c>
      <c r="E5" t="s">
        <v>1006</v>
      </c>
      <c r="F5" t="s">
        <v>422</v>
      </c>
      <c r="G5" t="s">
        <v>518</v>
      </c>
      <c r="H5" t="s">
        <v>562</v>
      </c>
      <c r="I5" t="s">
        <v>791</v>
      </c>
      <c r="J5" t="s">
        <v>790</v>
      </c>
      <c r="K5" t="s">
        <v>1095</v>
      </c>
      <c r="L5" t="s">
        <v>1066</v>
      </c>
      <c r="M5" t="s">
        <v>688</v>
      </c>
      <c r="N5" t="s">
        <v>916</v>
      </c>
      <c r="O5" t="s">
        <v>802</v>
      </c>
      <c r="P5" t="s">
        <v>1077</v>
      </c>
      <c r="Q5" t="s">
        <v>1077</v>
      </c>
      <c r="R5" t="s">
        <v>805</v>
      </c>
      <c r="S5" t="s">
        <v>1130</v>
      </c>
      <c r="T5" t="s">
        <v>950</v>
      </c>
      <c r="U5" t="s">
        <v>747</v>
      </c>
      <c r="V5" t="s">
        <v>1150</v>
      </c>
      <c r="W5" t="s">
        <v>1126</v>
      </c>
      <c r="X5" t="s">
        <v>591</v>
      </c>
      <c r="Y5" t="s">
        <v>866</v>
      </c>
      <c r="Z5" t="s">
        <v>709</v>
      </c>
    </row>
    <row r="6">
      <c r="A6" s="5" t="s">
        <v>382</v>
      </c>
      <c r="B6" t="s">
        <v>14032</v>
      </c>
      <c r="C6" t="s">
        <v>504</v>
      </c>
      <c r="D6" t="s">
        <v>728</v>
      </c>
      <c r="E6" t="s">
        <v>572</v>
      </c>
      <c r="F6" t="s">
        <v>583</v>
      </c>
      <c r="G6" t="s">
        <v>396</v>
      </c>
      <c r="H6" t="s">
        <v>396</v>
      </c>
      <c r="I6" t="s">
        <v>408</v>
      </c>
      <c r="J6" t="s">
        <v>681</v>
      </c>
      <c r="K6" t="s">
        <v>743</v>
      </c>
      <c r="L6" t="s">
        <v>424</v>
      </c>
      <c r="M6" t="s">
        <v>507</v>
      </c>
      <c r="N6" t="s">
        <v>720</v>
      </c>
      <c r="O6" t="s">
        <v>507</v>
      </c>
      <c r="P6" t="s">
        <v>728</v>
      </c>
      <c r="Q6" t="s">
        <v>523</v>
      </c>
      <c r="R6" t="s">
        <v>605</v>
      </c>
      <c r="S6" t="s">
        <v>590</v>
      </c>
      <c r="T6" t="s">
        <v>515</v>
      </c>
      <c r="U6" t="s">
        <v>743</v>
      </c>
      <c r="V6" t="s">
        <v>625</v>
      </c>
      <c r="W6" t="s">
        <v>863</v>
      </c>
      <c r="X6" t="s">
        <v>739</v>
      </c>
      <c r="Y6" t="s">
        <v>593</v>
      </c>
      <c r="Z6" t="s">
        <v>559</v>
      </c>
    </row>
    <row r="7">
      <c r="A7" s="5" t="s">
        <v>382</v>
      </c>
      <c r="B7" t="s">
        <v>14033</v>
      </c>
      <c r="C7" t="s">
        <v>572</v>
      </c>
      <c r="D7" t="s">
        <v>604</v>
      </c>
      <c r="E7" t="s">
        <v>583</v>
      </c>
      <c r="F7" t="s">
        <v>813</v>
      </c>
      <c r="G7" t="s">
        <v>409</v>
      </c>
      <c r="H7" t="s">
        <v>401</v>
      </c>
      <c r="I7" t="s">
        <v>593</v>
      </c>
      <c r="J7" t="s">
        <v>826</v>
      </c>
      <c r="K7" t="s">
        <v>562</v>
      </c>
      <c r="L7" t="s">
        <v>720</v>
      </c>
      <c r="M7" t="s">
        <v>976</v>
      </c>
      <c r="N7" t="s">
        <v>563</v>
      </c>
      <c r="O7" t="s">
        <v>1006</v>
      </c>
      <c r="P7" t="s">
        <v>790</v>
      </c>
      <c r="Q7" t="s">
        <v>623</v>
      </c>
      <c r="R7" t="s">
        <v>583</v>
      </c>
      <c r="S7" t="s">
        <v>692</v>
      </c>
      <c r="T7" t="s">
        <v>636</v>
      </c>
      <c r="U7" t="s">
        <v>736</v>
      </c>
      <c r="V7" t="s">
        <v>709</v>
      </c>
      <c r="W7" t="s">
        <v>951</v>
      </c>
      <c r="X7" t="s">
        <v>507</v>
      </c>
      <c r="Y7" t="s">
        <v>509</v>
      </c>
      <c r="Z7" t="s">
        <v>807</v>
      </c>
    </row>
    <row r="8">
      <c r="A8" s="5" t="s">
        <v>382</v>
      </c>
      <c r="B8" t="s">
        <v>14034</v>
      </c>
      <c r="C8" t="s">
        <v>394</v>
      </c>
      <c r="D8" t="s">
        <v>561</v>
      </c>
      <c r="E8" t="s">
        <v>562</v>
      </c>
      <c r="F8" t="s">
        <v>939</v>
      </c>
      <c r="G8" t="s">
        <v>1104</v>
      </c>
      <c r="H8" t="s">
        <v>922</v>
      </c>
      <c r="I8" t="s">
        <v>809</v>
      </c>
      <c r="J8" t="s">
        <v>612</v>
      </c>
      <c r="K8" t="s">
        <v>874</v>
      </c>
      <c r="L8" t="s">
        <v>805</v>
      </c>
      <c r="M8" t="s">
        <v>1066</v>
      </c>
      <c r="N8" t="s">
        <v>947</v>
      </c>
      <c r="O8" t="s">
        <v>1066</v>
      </c>
      <c r="P8" t="s">
        <v>838</v>
      </c>
      <c r="Q8" t="s">
        <v>1130</v>
      </c>
      <c r="R8" t="s">
        <v>939</v>
      </c>
      <c r="S8" t="s">
        <v>1072</v>
      </c>
      <c r="T8" t="s">
        <v>815</v>
      </c>
      <c r="U8" t="s">
        <v>1197</v>
      </c>
      <c r="V8" t="s">
        <v>1077</v>
      </c>
      <c r="W8" t="s">
        <v>792</v>
      </c>
      <c r="X8" t="s">
        <v>939</v>
      </c>
      <c r="Y8" t="s">
        <v>518</v>
      </c>
      <c r="Z8" t="s">
        <v>925</v>
      </c>
    </row>
    <row r="9">
      <c r="A9" s="5" t="s">
        <v>382</v>
      </c>
      <c r="B9" t="s">
        <v>14035</v>
      </c>
      <c r="C9" t="s">
        <v>689</v>
      </c>
      <c r="D9" t="s">
        <v>667</v>
      </c>
      <c r="E9" t="s">
        <v>623</v>
      </c>
      <c r="F9" t="s">
        <v>628</v>
      </c>
      <c r="G9" t="s">
        <v>791</v>
      </c>
      <c r="H9" t="s">
        <v>519</v>
      </c>
      <c r="I9" t="s">
        <v>515</v>
      </c>
      <c r="J9" t="s">
        <v>539</v>
      </c>
      <c r="K9" t="s">
        <v>805</v>
      </c>
      <c r="L9" t="s">
        <v>623</v>
      </c>
      <c r="M9" t="s">
        <v>612</v>
      </c>
      <c r="N9" t="s">
        <v>673</v>
      </c>
      <c r="O9" t="s">
        <v>667</v>
      </c>
      <c r="P9" t="s">
        <v>583</v>
      </c>
      <c r="Q9" t="s">
        <v>583</v>
      </c>
      <c r="R9" t="s">
        <v>743</v>
      </c>
      <c r="S9" t="s">
        <v>560</v>
      </c>
      <c r="T9" t="s">
        <v>692</v>
      </c>
      <c r="U9" t="s">
        <v>673</v>
      </c>
      <c r="V9" t="s">
        <v>569</v>
      </c>
      <c r="W9" t="s">
        <v>736</v>
      </c>
      <c r="X9" t="s">
        <v>583</v>
      </c>
      <c r="Y9" t="s">
        <v>604</v>
      </c>
      <c r="Z9" t="s">
        <v>699</v>
      </c>
    </row>
    <row r="10">
      <c r="A10" s="5" t="s">
        <v>382</v>
      </c>
      <c r="B10" t="s">
        <v>14036</v>
      </c>
      <c r="C10" t="s">
        <v>572</v>
      </c>
      <c r="D10" t="s">
        <v>791</v>
      </c>
      <c r="E10" t="s">
        <v>755</v>
      </c>
      <c r="F10" t="s">
        <v>922</v>
      </c>
      <c r="G10" t="s">
        <v>813</v>
      </c>
      <c r="H10" t="s">
        <v>612</v>
      </c>
      <c r="I10" t="s">
        <v>720</v>
      </c>
      <c r="J10" t="s">
        <v>673</v>
      </c>
      <c r="K10" t="s">
        <v>677</v>
      </c>
      <c r="L10" t="s">
        <v>394</v>
      </c>
      <c r="M10" t="s">
        <v>591</v>
      </c>
      <c r="N10" t="s">
        <v>792</v>
      </c>
      <c r="O10" t="s">
        <v>815</v>
      </c>
      <c r="P10" t="s">
        <v>626</v>
      </c>
      <c r="Q10" t="s">
        <v>673</v>
      </c>
      <c r="R10" t="s">
        <v>1006</v>
      </c>
      <c r="S10" t="s">
        <v>790</v>
      </c>
      <c r="T10" t="s">
        <v>692</v>
      </c>
      <c r="U10" t="s">
        <v>518</v>
      </c>
      <c r="V10" t="s">
        <v>950</v>
      </c>
      <c r="W10" t="s">
        <v>682</v>
      </c>
      <c r="X10" t="s">
        <v>813</v>
      </c>
      <c r="Y10" t="s">
        <v>394</v>
      </c>
      <c r="Z10" t="s">
        <v>562</v>
      </c>
    </row>
    <row r="11">
      <c r="A11" s="5" t="s">
        <v>382</v>
      </c>
      <c r="B11" t="s">
        <v>14037</v>
      </c>
      <c r="C11" t="s">
        <v>960</v>
      </c>
      <c r="D11" t="s">
        <v>805</v>
      </c>
      <c r="E11" t="s">
        <v>1037</v>
      </c>
      <c r="F11" t="s">
        <v>1131</v>
      </c>
      <c r="G11" t="s">
        <v>1077</v>
      </c>
      <c r="H11" t="s">
        <v>563</v>
      </c>
      <c r="I11" t="s">
        <v>574</v>
      </c>
      <c r="J11" t="s">
        <v>677</v>
      </c>
      <c r="K11" t="s">
        <v>1127</v>
      </c>
      <c r="L11" t="s">
        <v>874</v>
      </c>
      <c r="M11" t="s">
        <v>944</v>
      </c>
      <c r="N11" t="s">
        <v>874</v>
      </c>
      <c r="O11" t="s">
        <v>960</v>
      </c>
      <c r="P11" t="s">
        <v>518</v>
      </c>
      <c r="Q11" t="s">
        <v>947</v>
      </c>
      <c r="R11" t="s">
        <v>939</v>
      </c>
      <c r="S11" t="s">
        <v>931</v>
      </c>
      <c r="T11" t="s">
        <v>1066</v>
      </c>
      <c r="U11" t="s">
        <v>1103</v>
      </c>
      <c r="V11" t="s">
        <v>932</v>
      </c>
      <c r="W11" t="s">
        <v>747</v>
      </c>
      <c r="X11" t="s">
        <v>518</v>
      </c>
      <c r="Y11" t="s">
        <v>709</v>
      </c>
      <c r="Z11" t="s">
        <v>1006</v>
      </c>
    </row>
    <row r="12">
      <c r="A12" s="5" t="s">
        <v>382</v>
      </c>
      <c r="B12" t="s">
        <v>14038</v>
      </c>
      <c r="C12" t="s">
        <v>403</v>
      </c>
      <c r="D12" t="s">
        <v>674</v>
      </c>
      <c r="E12" t="s">
        <v>674</v>
      </c>
      <c r="F12" t="s">
        <v>613</v>
      </c>
      <c r="G12" t="s">
        <v>406</v>
      </c>
      <c r="H12" t="s">
        <v>408</v>
      </c>
      <c r="I12" t="s">
        <v>506</v>
      </c>
      <c r="J12" t="s">
        <v>693</v>
      </c>
      <c r="K12" t="s">
        <v>540</v>
      </c>
      <c r="L12" t="s">
        <v>605</v>
      </c>
      <c r="M12" t="s">
        <v>699</v>
      </c>
      <c r="N12" t="s">
        <v>807</v>
      </c>
      <c r="O12" t="s">
        <v>570</v>
      </c>
      <c r="P12" t="s">
        <v>413</v>
      </c>
      <c r="Q12" t="s">
        <v>424</v>
      </c>
      <c r="R12" t="s">
        <v>538</v>
      </c>
      <c r="S12" t="s">
        <v>523</v>
      </c>
      <c r="T12" t="s">
        <v>728</v>
      </c>
      <c r="U12" t="s">
        <v>585</v>
      </c>
      <c r="V12" t="s">
        <v>604</v>
      </c>
      <c r="W12" t="s">
        <v>590</v>
      </c>
      <c r="X12" t="s">
        <v>588</v>
      </c>
      <c r="Y12" t="s">
        <v>494</v>
      </c>
      <c r="Z12" t="s">
        <v>588</v>
      </c>
    </row>
    <row r="13">
      <c r="A13" s="5" t="s">
        <v>382</v>
      </c>
      <c r="B13" t="s">
        <v>14039</v>
      </c>
      <c r="C13" t="s">
        <v>534</v>
      </c>
      <c r="D13" t="s">
        <v>521</v>
      </c>
      <c r="E13" t="s">
        <v>494</v>
      </c>
      <c r="F13" t="s">
        <v>517</v>
      </c>
      <c r="G13" t="s">
        <v>497</v>
      </c>
      <c r="H13" t="s">
        <v>403</v>
      </c>
      <c r="I13" t="s">
        <v>495</v>
      </c>
      <c r="J13" t="s">
        <v>524</v>
      </c>
      <c r="K13" t="s">
        <v>559</v>
      </c>
      <c r="L13" t="s">
        <v>557</v>
      </c>
      <c r="M13" t="s">
        <v>605</v>
      </c>
      <c r="N13" t="s">
        <v>396</v>
      </c>
      <c r="O13" t="s">
        <v>415</v>
      </c>
      <c r="P13" t="s">
        <v>566</v>
      </c>
      <c r="Q13" t="s">
        <v>406</v>
      </c>
      <c r="R13" t="s">
        <v>424</v>
      </c>
      <c r="S13" t="s">
        <v>524</v>
      </c>
      <c r="T13" t="s">
        <v>566</v>
      </c>
      <c r="U13" t="s">
        <v>415</v>
      </c>
      <c r="V13" t="s">
        <v>419</v>
      </c>
      <c r="W13" t="s">
        <v>524</v>
      </c>
      <c r="X13" t="s">
        <v>520</v>
      </c>
      <c r="Y13" t="s">
        <v>614</v>
      </c>
      <c r="Z13" t="s">
        <v>559</v>
      </c>
    </row>
    <row r="14">
      <c r="A14" s="5" t="s">
        <v>382</v>
      </c>
      <c r="B14" t="s">
        <v>14040</v>
      </c>
      <c r="C14" t="s">
        <v>537</v>
      </c>
      <c r="D14" t="s">
        <v>411</v>
      </c>
      <c r="E14" t="s">
        <v>587</v>
      </c>
      <c r="F14" t="s">
        <v>403</v>
      </c>
      <c r="G14" t="s">
        <v>547</v>
      </c>
      <c r="H14" t="s">
        <v>400</v>
      </c>
      <c r="I14" t="s">
        <v>411</v>
      </c>
      <c r="J14" t="s">
        <v>416</v>
      </c>
      <c r="K14" t="s">
        <v>681</v>
      </c>
      <c r="L14" t="s">
        <v>575</v>
      </c>
      <c r="M14" t="s">
        <v>517</v>
      </c>
      <c r="N14" t="s">
        <v>590</v>
      </c>
      <c r="O14" t="s">
        <v>538</v>
      </c>
      <c r="P14" t="s">
        <v>505</v>
      </c>
      <c r="Q14" t="s">
        <v>403</v>
      </c>
      <c r="R14" t="s">
        <v>614</v>
      </c>
      <c r="S14" t="s">
        <v>393</v>
      </c>
      <c r="T14" t="s">
        <v>492</v>
      </c>
      <c r="U14" t="s">
        <v>393</v>
      </c>
      <c r="V14" t="s">
        <v>588</v>
      </c>
      <c r="W14" t="s">
        <v>494</v>
      </c>
      <c r="X14" t="s">
        <v>497</v>
      </c>
      <c r="Y14" t="s">
        <v>534</v>
      </c>
      <c r="Z14" t="s">
        <v>521</v>
      </c>
    </row>
    <row r="15">
      <c r="A15" s="5" t="s">
        <v>382</v>
      </c>
      <c r="B15" t="s">
        <v>115</v>
      </c>
      <c r="C15" t="s">
        <v>418</v>
      </c>
      <c r="D15" t="s">
        <v>683</v>
      </c>
      <c r="E15" t="s">
        <v>595</v>
      </c>
      <c r="F15" t="s">
        <v>511</v>
      </c>
      <c r="G15" t="s">
        <v>494</v>
      </c>
      <c r="H15" t="s">
        <v>496</v>
      </c>
      <c r="I15" t="s">
        <v>546</v>
      </c>
      <c r="J15" t="s">
        <v>576</v>
      </c>
      <c r="K15" t="s">
        <v>396</v>
      </c>
      <c r="L15" t="s">
        <v>693</v>
      </c>
      <c r="M15" t="s">
        <v>674</v>
      </c>
      <c r="N15" t="s">
        <v>712</v>
      </c>
      <c r="O15" t="s">
        <v>623</v>
      </c>
      <c r="P15" t="s">
        <v>588</v>
      </c>
      <c r="Q15" t="s">
        <v>415</v>
      </c>
      <c r="R15" t="s">
        <v>426</v>
      </c>
      <c r="S15" t="s">
        <v>520</v>
      </c>
      <c r="T15" t="s">
        <v>567</v>
      </c>
      <c r="U15" t="s">
        <v>808</v>
      </c>
      <c r="V15" t="s">
        <v>809</v>
      </c>
      <c r="W15" t="s">
        <v>509</v>
      </c>
      <c r="X15" t="s">
        <v>681</v>
      </c>
      <c r="Y15" t="s">
        <v>566</v>
      </c>
      <c r="Z15" t="s">
        <v>558</v>
      </c>
    </row>
    <row r="17">
      <c r="A17" t="s">
        <v>427</v>
      </c>
    </row>
    <row r="18">
      <c r="A18" t="s">
        <v>441</v>
      </c>
    </row>
    <row r="19">
      <c r="A19" t="s">
        <v>442</v>
      </c>
    </row>
    <row r="20">
      <c r="A20" t="s">
        <v>434</v>
      </c>
    </row>
    <row r="21">
      <c r="A21" t="s">
        <v>435</v>
      </c>
    </row>
    <row r="22">
      <c r="A22" t="s">
        <v>942</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71" hidden="0" customWidth="1"/>
    <col min="2" max="2" width="65.71" hidden="0" customWidth="1"/>
    <col min="3" max="3" width="20.71" hidden="0" customWidth="1"/>
    <col min="4" max="4" width="20.71" hidden="0" customWidth="1"/>
    <col min="5" max="5" width="20.71" hidden="0" customWidth="1"/>
    <col min="6" max="6" width="20.71" hidden="0" customWidth="1"/>
    <col min="7" max="7" width="20.71" hidden="0" customWidth="1"/>
    <col min="8" max="8" width="20.71" hidden="0" customWidth="1"/>
    <col min="9" max="9" width="20.71" hidden="0" customWidth="1"/>
    <col min="10" max="10" width="20.71" hidden="0" customWidth="1"/>
    <col min="11" max="11" width="20.71" hidden="0" customWidth="1"/>
    <col min="12" max="12" width="20.71" hidden="0" customWidth="1"/>
    <col min="13" max="13" width="20.71" hidden="0" customWidth="1"/>
    <col min="14" max="14" width="20.71" hidden="0" customWidth="1"/>
    <col min="15" max="15" width="20.71" hidden="0" customWidth="1"/>
    <col min="16" max="16" width="20.71" hidden="0" customWidth="1"/>
    <col min="17" max="17" width="20.71" hidden="0" customWidth="1"/>
    <col min="18" max="18" width="20.71" hidden="0" customWidth="1"/>
    <col min="19" max="19" width="20.71" hidden="0" customWidth="1"/>
    <col min="20" max="20" width="20.71" hidden="0" customWidth="1"/>
    <col min="21" max="21" width="20.71" hidden="0" customWidth="1"/>
    <col min="22" max="22" width="20.71" hidden="0" customWidth="1"/>
    <col min="23" max="23" width="20.71" hidden="0" customWidth="1"/>
    <col min="24" max="24" width="20.71" hidden="0" customWidth="1"/>
    <col min="25" max="25" width="20.71" hidden="0" customWidth="1"/>
    <col min="26" max="26" width="20.71" hidden="0" customWidth="1"/>
  </cols>
  <sheetData>
    <row r="1">
      <c r="A1" s="4" t="s">
        <v>226</v>
      </c>
    </row>
    <row r="2">
      <c r="A2" s="3" t="str">
        <f>=HYPERLINK("#'INDEX'!A1", "Back to INDEX")</f>
      </c>
    </row>
    <row r="3">
      <c r="A3" t="s">
        <v>382</v>
      </c>
      <c r="B3" t="s">
        <v>382</v>
      </c>
      <c r="C3" t="s">
        <v>382</v>
      </c>
      <c r="D3" t="s">
        <v>382</v>
      </c>
      <c r="E3" t="s">
        <v>382</v>
      </c>
      <c r="F3" t="s">
        <v>382</v>
      </c>
      <c r="G3" t="s">
        <v>382</v>
      </c>
      <c r="H3" t="s">
        <v>382</v>
      </c>
      <c r="I3" t="s">
        <v>382</v>
      </c>
      <c r="J3" t="s">
        <v>382</v>
      </c>
      <c r="K3" t="s">
        <v>382</v>
      </c>
      <c r="L3" t="s">
        <v>382</v>
      </c>
      <c r="M3" t="s">
        <v>382</v>
      </c>
      <c r="N3" t="s">
        <v>382</v>
      </c>
      <c r="O3" t="s">
        <v>382</v>
      </c>
      <c r="P3" t="s">
        <v>382</v>
      </c>
      <c r="Q3" t="s">
        <v>382</v>
      </c>
      <c r="R3" t="s">
        <v>382</v>
      </c>
      <c r="S3" t="s">
        <v>382</v>
      </c>
      <c r="T3" t="s">
        <v>382</v>
      </c>
      <c r="U3" t="s">
        <v>382</v>
      </c>
      <c r="V3" t="s">
        <v>382</v>
      </c>
      <c r="W3" t="s">
        <v>382</v>
      </c>
      <c r="X3" t="s">
        <v>382</v>
      </c>
      <c r="Y3" t="s">
        <v>382</v>
      </c>
      <c r="Z3" t="s">
        <v>382</v>
      </c>
    </row>
    <row r="4">
      <c r="A4" s="2" t="s">
        <v>382</v>
      </c>
      <c r="B4" s="2" t="s">
        <v>382</v>
      </c>
      <c r="C4" s="2" t="s">
        <v>13981</v>
      </c>
      <c r="D4" s="2" t="s">
        <v>13982</v>
      </c>
      <c r="E4" s="2" t="s">
        <v>13983</v>
      </c>
      <c r="F4" s="2" t="s">
        <v>13984</v>
      </c>
      <c r="G4" s="2" t="s">
        <v>13985</v>
      </c>
      <c r="H4" s="2" t="s">
        <v>13986</v>
      </c>
      <c r="I4" s="2" t="s">
        <v>13987</v>
      </c>
      <c r="J4" s="2" t="s">
        <v>13988</v>
      </c>
      <c r="K4" s="2" t="s">
        <v>13989</v>
      </c>
      <c r="L4" s="2" t="s">
        <v>13990</v>
      </c>
      <c r="M4" s="2" t="s">
        <v>13991</v>
      </c>
      <c r="N4" s="2" t="s">
        <v>13992</v>
      </c>
      <c r="O4" s="2" t="s">
        <v>13993</v>
      </c>
      <c r="P4" s="2" t="s">
        <v>13994</v>
      </c>
      <c r="Q4" s="2" t="s">
        <v>13995</v>
      </c>
      <c r="R4" s="2" t="s">
        <v>13996</v>
      </c>
      <c r="S4" s="2" t="s">
        <v>13901</v>
      </c>
      <c r="T4" s="2" t="s">
        <v>13902</v>
      </c>
      <c r="U4" s="2" t="s">
        <v>13903</v>
      </c>
      <c r="V4" s="2" t="s">
        <v>13904</v>
      </c>
      <c r="W4" s="2" t="s">
        <v>13905</v>
      </c>
      <c r="X4" s="2" t="s">
        <v>13906</v>
      </c>
      <c r="Y4" s="2" t="s">
        <v>13907</v>
      </c>
      <c r="Z4" s="2" t="s">
        <v>13908</v>
      </c>
    </row>
    <row r="5">
      <c r="A5" s="5" t="s">
        <v>382</v>
      </c>
      <c r="B5" t="s">
        <v>14031</v>
      </c>
      <c r="C5" t="s">
        <v>805</v>
      </c>
      <c r="D5" t="s">
        <v>560</v>
      </c>
      <c r="E5" t="s">
        <v>925</v>
      </c>
      <c r="F5" t="s">
        <v>932</v>
      </c>
      <c r="G5" t="s">
        <v>562</v>
      </c>
      <c r="H5" t="s">
        <v>809</v>
      </c>
      <c r="I5" t="s">
        <v>583</v>
      </c>
      <c r="J5" t="s">
        <v>790</v>
      </c>
      <c r="K5" t="s">
        <v>974</v>
      </c>
      <c r="L5" t="s">
        <v>747</v>
      </c>
      <c r="M5" t="s">
        <v>1069</v>
      </c>
      <c r="N5" t="s">
        <v>719</v>
      </c>
      <c r="O5" t="s">
        <v>1126</v>
      </c>
      <c r="P5" t="s">
        <v>922</v>
      </c>
      <c r="Q5" t="s">
        <v>709</v>
      </c>
      <c r="R5" t="s">
        <v>673</v>
      </c>
      <c r="S5" t="s">
        <v>627</v>
      </c>
      <c r="T5" t="s">
        <v>1072</v>
      </c>
      <c r="U5" t="s">
        <v>1037</v>
      </c>
      <c r="V5" t="s">
        <v>931</v>
      </c>
      <c r="W5" t="s">
        <v>1037</v>
      </c>
      <c r="X5" t="s">
        <v>866</v>
      </c>
      <c r="Y5" t="s">
        <v>394</v>
      </c>
      <c r="Z5" t="s">
        <v>736</v>
      </c>
    </row>
    <row r="6">
      <c r="A6" s="5" t="s">
        <v>382</v>
      </c>
      <c r="B6" t="s">
        <v>14032</v>
      </c>
      <c r="C6" t="s">
        <v>674</v>
      </c>
      <c r="D6" t="s">
        <v>415</v>
      </c>
      <c r="E6" t="s">
        <v>413</v>
      </c>
      <c r="F6" t="s">
        <v>539</v>
      </c>
      <c r="G6" t="s">
        <v>693</v>
      </c>
      <c r="H6" t="s">
        <v>525</v>
      </c>
      <c r="I6" t="s">
        <v>522</v>
      </c>
      <c r="J6" t="s">
        <v>548</v>
      </c>
      <c r="K6" t="s">
        <v>743</v>
      </c>
      <c r="L6" t="s">
        <v>592</v>
      </c>
      <c r="M6" t="s">
        <v>574</v>
      </c>
      <c r="N6" t="s">
        <v>976</v>
      </c>
      <c r="O6" t="s">
        <v>583</v>
      </c>
      <c r="P6" t="s">
        <v>605</v>
      </c>
      <c r="Q6" t="s">
        <v>559</v>
      </c>
      <c r="R6" t="s">
        <v>710</v>
      </c>
      <c r="S6" t="s">
        <v>585</v>
      </c>
      <c r="T6" t="s">
        <v>613</v>
      </c>
      <c r="U6" t="s">
        <v>699</v>
      </c>
      <c r="V6" t="s">
        <v>583</v>
      </c>
      <c r="W6" t="s">
        <v>539</v>
      </c>
      <c r="X6" t="s">
        <v>607</v>
      </c>
      <c r="Y6" t="s">
        <v>681</v>
      </c>
      <c r="Z6" t="s">
        <v>494</v>
      </c>
    </row>
    <row r="7">
      <c r="A7" s="5" t="s">
        <v>382</v>
      </c>
      <c r="B7" t="s">
        <v>14033</v>
      </c>
      <c r="C7" t="s">
        <v>709</v>
      </c>
      <c r="D7" t="s">
        <v>569</v>
      </c>
      <c r="E7" t="s">
        <v>736</v>
      </c>
      <c r="F7" t="s">
        <v>838</v>
      </c>
      <c r="G7" t="s">
        <v>976</v>
      </c>
      <c r="H7" t="s">
        <v>507</v>
      </c>
      <c r="I7" t="s">
        <v>592</v>
      </c>
      <c r="J7" t="s">
        <v>508</v>
      </c>
      <c r="K7" t="s">
        <v>1130</v>
      </c>
      <c r="L7" t="s">
        <v>838</v>
      </c>
      <c r="M7" t="s">
        <v>1104</v>
      </c>
      <c r="N7" t="s">
        <v>1051</v>
      </c>
      <c r="O7" t="s">
        <v>1066</v>
      </c>
      <c r="P7" t="s">
        <v>925</v>
      </c>
      <c r="Q7" t="s">
        <v>755</v>
      </c>
      <c r="R7" t="s">
        <v>720</v>
      </c>
      <c r="S7" t="s">
        <v>939</v>
      </c>
      <c r="T7" t="s">
        <v>562</v>
      </c>
      <c r="U7" t="s">
        <v>758</v>
      </c>
      <c r="V7" t="s">
        <v>1066</v>
      </c>
      <c r="W7" t="s">
        <v>838</v>
      </c>
      <c r="X7" t="s">
        <v>689</v>
      </c>
      <c r="Y7" t="s">
        <v>394</v>
      </c>
      <c r="Z7" t="s">
        <v>703</v>
      </c>
    </row>
    <row r="8">
      <c r="A8" s="5" t="s">
        <v>382</v>
      </c>
      <c r="B8" t="s">
        <v>14034</v>
      </c>
      <c r="C8" t="s">
        <v>789</v>
      </c>
      <c r="D8" t="s">
        <v>960</v>
      </c>
      <c r="E8" t="s">
        <v>1101</v>
      </c>
      <c r="F8" t="s">
        <v>1101</v>
      </c>
      <c r="G8" t="s">
        <v>1101</v>
      </c>
      <c r="H8" t="s">
        <v>627</v>
      </c>
      <c r="I8" t="s">
        <v>950</v>
      </c>
      <c r="J8" t="s">
        <v>1130</v>
      </c>
      <c r="K8" t="s">
        <v>958</v>
      </c>
      <c r="L8" t="s">
        <v>890</v>
      </c>
      <c r="M8" t="s">
        <v>1150</v>
      </c>
      <c r="N8" t="s">
        <v>1127</v>
      </c>
      <c r="O8" t="s">
        <v>930</v>
      </c>
      <c r="P8" t="s">
        <v>789</v>
      </c>
      <c r="Q8" t="s">
        <v>731</v>
      </c>
      <c r="R8" t="s">
        <v>1105</v>
      </c>
      <c r="S8" t="s">
        <v>1150</v>
      </c>
      <c r="T8" t="s">
        <v>920</v>
      </c>
      <c r="U8" t="s">
        <v>953</v>
      </c>
      <c r="V8" t="s">
        <v>977</v>
      </c>
      <c r="W8" t="s">
        <v>953</v>
      </c>
      <c r="X8" t="s">
        <v>944</v>
      </c>
      <c r="Y8" t="s">
        <v>944</v>
      </c>
      <c r="Z8" t="s">
        <v>874</v>
      </c>
    </row>
    <row r="9">
      <c r="A9" s="5" t="s">
        <v>382</v>
      </c>
      <c r="B9" t="s">
        <v>14035</v>
      </c>
      <c r="C9" t="s">
        <v>922</v>
      </c>
      <c r="D9" t="s">
        <v>819</v>
      </c>
      <c r="E9" t="s">
        <v>819</v>
      </c>
      <c r="F9" t="s">
        <v>813</v>
      </c>
      <c r="G9" t="s">
        <v>394</v>
      </c>
      <c r="H9" t="s">
        <v>732</v>
      </c>
      <c r="I9" t="s">
        <v>401</v>
      </c>
      <c r="J9" t="s">
        <v>807</v>
      </c>
      <c r="K9" t="s">
        <v>925</v>
      </c>
      <c r="L9" t="s">
        <v>951</v>
      </c>
      <c r="M9" t="s">
        <v>712</v>
      </c>
      <c r="N9" t="s">
        <v>925</v>
      </c>
      <c r="O9" t="s">
        <v>612</v>
      </c>
      <c r="P9" t="s">
        <v>813</v>
      </c>
      <c r="Q9" t="s">
        <v>394</v>
      </c>
      <c r="R9" t="s">
        <v>401</v>
      </c>
      <c r="S9" t="s">
        <v>815</v>
      </c>
      <c r="T9" t="s">
        <v>677</v>
      </c>
      <c r="U9" t="s">
        <v>951</v>
      </c>
      <c r="V9" t="s">
        <v>562</v>
      </c>
      <c r="W9" t="s">
        <v>813</v>
      </c>
      <c r="X9" t="s">
        <v>736</v>
      </c>
      <c r="Y9" t="s">
        <v>409</v>
      </c>
      <c r="Z9" t="s">
        <v>401</v>
      </c>
    </row>
    <row r="10">
      <c r="A10" s="5" t="s">
        <v>382</v>
      </c>
      <c r="B10" t="s">
        <v>14036</v>
      </c>
      <c r="C10" t="s">
        <v>732</v>
      </c>
      <c r="D10" t="s">
        <v>623</v>
      </c>
      <c r="E10" t="s">
        <v>574</v>
      </c>
      <c r="F10" t="s">
        <v>976</v>
      </c>
      <c r="G10" t="s">
        <v>572</v>
      </c>
      <c r="H10" t="s">
        <v>426</v>
      </c>
      <c r="I10" t="s">
        <v>510</v>
      </c>
      <c r="J10" t="s">
        <v>409</v>
      </c>
      <c r="K10" t="s">
        <v>591</v>
      </c>
      <c r="L10" t="s">
        <v>815</v>
      </c>
      <c r="M10" t="s">
        <v>805</v>
      </c>
      <c r="N10" t="s">
        <v>666</v>
      </c>
      <c r="O10" t="s">
        <v>563</v>
      </c>
      <c r="P10" t="s">
        <v>791</v>
      </c>
      <c r="Q10" t="s">
        <v>626</v>
      </c>
      <c r="R10" t="s">
        <v>673</v>
      </c>
      <c r="S10" t="s">
        <v>677</v>
      </c>
      <c r="T10" t="s">
        <v>712</v>
      </c>
      <c r="U10" t="s">
        <v>712</v>
      </c>
      <c r="V10" t="s">
        <v>1072</v>
      </c>
      <c r="W10" t="s">
        <v>692</v>
      </c>
      <c r="X10" t="s">
        <v>807</v>
      </c>
      <c r="Y10" t="s">
        <v>625</v>
      </c>
      <c r="Z10" t="s">
        <v>628</v>
      </c>
    </row>
    <row r="11">
      <c r="A11" s="5" t="s">
        <v>382</v>
      </c>
      <c r="B11" t="s">
        <v>14037</v>
      </c>
      <c r="C11" t="s">
        <v>528</v>
      </c>
      <c r="D11" t="s">
        <v>1127</v>
      </c>
      <c r="E11" t="s">
        <v>888</v>
      </c>
      <c r="F11" t="s">
        <v>731</v>
      </c>
      <c r="G11" t="s">
        <v>1150</v>
      </c>
      <c r="H11" t="s">
        <v>926</v>
      </c>
      <c r="I11" t="s">
        <v>874</v>
      </c>
      <c r="J11" t="s">
        <v>666</v>
      </c>
      <c r="K11" t="s">
        <v>14002</v>
      </c>
      <c r="L11" t="s">
        <v>916</v>
      </c>
      <c r="M11" t="s">
        <v>804</v>
      </c>
      <c r="N11" t="s">
        <v>746</v>
      </c>
      <c r="O11" t="s">
        <v>909</v>
      </c>
      <c r="P11" t="s">
        <v>784</v>
      </c>
      <c r="Q11" t="s">
        <v>1012</v>
      </c>
      <c r="R11" t="s">
        <v>1101</v>
      </c>
      <c r="S11" t="s">
        <v>941</v>
      </c>
      <c r="T11" t="s">
        <v>880</v>
      </c>
      <c r="U11" t="s">
        <v>412</v>
      </c>
      <c r="V11" t="s">
        <v>1127</v>
      </c>
      <c r="W11" t="s">
        <v>890</v>
      </c>
      <c r="X11" t="s">
        <v>920</v>
      </c>
      <c r="Y11" t="s">
        <v>953</v>
      </c>
      <c r="Z11" t="s">
        <v>944</v>
      </c>
    </row>
    <row r="12">
      <c r="A12" s="5" t="s">
        <v>382</v>
      </c>
      <c r="B12" t="s">
        <v>14038</v>
      </c>
      <c r="C12" t="s">
        <v>584</v>
      </c>
      <c r="D12" t="s">
        <v>846</v>
      </c>
      <c r="E12" t="s">
        <v>846</v>
      </c>
      <c r="F12" t="s">
        <v>509</v>
      </c>
      <c r="G12" t="s">
        <v>728</v>
      </c>
      <c r="H12" t="s">
        <v>558</v>
      </c>
      <c r="I12" t="s">
        <v>408</v>
      </c>
      <c r="J12" t="s">
        <v>558</v>
      </c>
      <c r="K12" t="s">
        <v>736</v>
      </c>
      <c r="L12" t="s">
        <v>574</v>
      </c>
      <c r="M12" t="s">
        <v>628</v>
      </c>
      <c r="N12" t="s">
        <v>976</v>
      </c>
      <c r="O12" t="s">
        <v>409</v>
      </c>
      <c r="P12" t="s">
        <v>540</v>
      </c>
      <c r="Q12" t="s">
        <v>606</v>
      </c>
      <c r="R12" t="s">
        <v>539</v>
      </c>
      <c r="S12" t="s">
        <v>636</v>
      </c>
      <c r="T12" t="s">
        <v>670</v>
      </c>
      <c r="U12" t="s">
        <v>592</v>
      </c>
      <c r="V12" t="s">
        <v>574</v>
      </c>
      <c r="W12" t="s">
        <v>604</v>
      </c>
      <c r="X12" t="s">
        <v>728</v>
      </c>
      <c r="Y12" t="s">
        <v>728</v>
      </c>
      <c r="Z12" t="s">
        <v>413</v>
      </c>
    </row>
    <row r="13">
      <c r="A13" s="5" t="s">
        <v>382</v>
      </c>
      <c r="B13" t="s">
        <v>14039</v>
      </c>
      <c r="C13" t="s">
        <v>614</v>
      </c>
      <c r="D13" t="s">
        <v>403</v>
      </c>
      <c r="E13" t="s">
        <v>520</v>
      </c>
      <c r="F13" t="s">
        <v>495</v>
      </c>
      <c r="G13" t="s">
        <v>491</v>
      </c>
      <c r="H13" t="s">
        <v>547</v>
      </c>
      <c r="I13" t="s">
        <v>801</v>
      </c>
      <c r="J13" t="s">
        <v>806</v>
      </c>
      <c r="K13" t="s">
        <v>694</v>
      </c>
      <c r="L13" t="s">
        <v>426</v>
      </c>
      <c r="M13" t="s">
        <v>585</v>
      </c>
      <c r="N13" t="s">
        <v>604</v>
      </c>
      <c r="O13" t="s">
        <v>590</v>
      </c>
      <c r="P13" t="s">
        <v>710</v>
      </c>
      <c r="Q13" t="s">
        <v>413</v>
      </c>
      <c r="R13" t="s">
        <v>523</v>
      </c>
      <c r="S13" t="s">
        <v>674</v>
      </c>
      <c r="T13" t="s">
        <v>419</v>
      </c>
      <c r="U13" t="s">
        <v>588</v>
      </c>
      <c r="V13" t="s">
        <v>674</v>
      </c>
      <c r="W13" t="s">
        <v>494</v>
      </c>
      <c r="X13" t="s">
        <v>520</v>
      </c>
      <c r="Y13" t="s">
        <v>614</v>
      </c>
      <c r="Z13" t="s">
        <v>588</v>
      </c>
    </row>
    <row r="14">
      <c r="A14" s="5" t="s">
        <v>382</v>
      </c>
      <c r="B14" t="s">
        <v>14040</v>
      </c>
      <c r="C14" t="s">
        <v>710</v>
      </c>
      <c r="D14" t="s">
        <v>681</v>
      </c>
      <c r="E14" t="s">
        <v>693</v>
      </c>
      <c r="F14" t="s">
        <v>699</v>
      </c>
      <c r="G14" t="s">
        <v>557</v>
      </c>
      <c r="H14" t="s">
        <v>521</v>
      </c>
      <c r="I14" t="s">
        <v>801</v>
      </c>
      <c r="J14" t="s">
        <v>548</v>
      </c>
      <c r="K14" t="s">
        <v>585</v>
      </c>
      <c r="L14" t="s">
        <v>426</v>
      </c>
      <c r="M14" t="s">
        <v>694</v>
      </c>
      <c r="N14" t="s">
        <v>677</v>
      </c>
      <c r="O14" t="s">
        <v>604</v>
      </c>
      <c r="P14" t="s">
        <v>556</v>
      </c>
      <c r="Q14" t="s">
        <v>710</v>
      </c>
      <c r="R14" t="s">
        <v>415</v>
      </c>
      <c r="S14" t="s">
        <v>728</v>
      </c>
      <c r="T14" t="s">
        <v>593</v>
      </c>
      <c r="U14" t="s">
        <v>559</v>
      </c>
      <c r="V14" t="s">
        <v>624</v>
      </c>
      <c r="W14" t="s">
        <v>728</v>
      </c>
      <c r="X14" t="s">
        <v>681</v>
      </c>
      <c r="Y14" t="s">
        <v>524</v>
      </c>
      <c r="Z14" t="s">
        <v>408</v>
      </c>
    </row>
    <row r="15">
      <c r="A15" s="5" t="s">
        <v>382</v>
      </c>
      <c r="B15" t="s">
        <v>115</v>
      </c>
      <c r="C15" t="s">
        <v>605</v>
      </c>
      <c r="D15" t="s">
        <v>419</v>
      </c>
      <c r="E15" t="s">
        <v>588</v>
      </c>
      <c r="F15" t="s">
        <v>612</v>
      </c>
      <c r="G15" t="s">
        <v>613</v>
      </c>
      <c r="H15" t="s">
        <v>408</v>
      </c>
      <c r="I15" t="s">
        <v>614</v>
      </c>
      <c r="J15" t="s">
        <v>408</v>
      </c>
      <c r="K15" t="s">
        <v>571</v>
      </c>
      <c r="L15" t="s">
        <v>426</v>
      </c>
      <c r="M15" t="s">
        <v>572</v>
      </c>
      <c r="N15" t="s">
        <v>627</v>
      </c>
      <c r="O15" t="s">
        <v>628</v>
      </c>
      <c r="P15" t="s">
        <v>539</v>
      </c>
      <c r="Q15" t="s">
        <v>424</v>
      </c>
      <c r="R15" t="s">
        <v>426</v>
      </c>
      <c r="S15" t="s">
        <v>590</v>
      </c>
      <c r="T15" t="s">
        <v>396</v>
      </c>
      <c r="U15" t="s">
        <v>515</v>
      </c>
      <c r="V15" t="s">
        <v>591</v>
      </c>
      <c r="W15" t="s">
        <v>592</v>
      </c>
      <c r="X15" t="s">
        <v>415</v>
      </c>
      <c r="Y15" t="s">
        <v>593</v>
      </c>
      <c r="Z15" t="s">
        <v>415</v>
      </c>
    </row>
    <row r="17">
      <c r="A17" t="s">
        <v>427</v>
      </c>
    </row>
    <row r="18">
      <c r="A18" t="s">
        <v>441</v>
      </c>
    </row>
    <row r="19">
      <c r="A19" t="s">
        <v>442</v>
      </c>
    </row>
    <row r="20">
      <c r="A20" t="s">
        <v>434</v>
      </c>
    </row>
    <row r="21">
      <c r="A21" t="s">
        <v>435</v>
      </c>
    </row>
    <row r="22">
      <c r="A22" t="s">
        <v>660</v>
      </c>
    </row>
    <row r="23">
      <c r="A23" t="s">
        <v>382</v>
      </c>
    </row>
    <row r="24">
      <c r="A24" t="s">
        <v>438</v>
      </c>
    </row>
    <row r="25">
      <c r="A25" t="s">
        <v>14041</v>
      </c>
    </row>
    <row r="26">
      <c r="A26" t="s">
        <v>14042</v>
      </c>
    </row>
    <row r="27">
      <c r="A27" t="s">
        <v>14043</v>
      </c>
    </row>
    <row r="28">
      <c r="A28" t="s">
        <v>14044</v>
      </c>
    </row>
    <row r="29">
      <c r="A29" t="s">
        <v>14045</v>
      </c>
    </row>
    <row r="30">
      <c r="A30" t="s">
        <v>14046</v>
      </c>
    </row>
    <row r="31">
      <c r="A31" t="s">
        <v>14047</v>
      </c>
    </row>
    <row r="32">
      <c r="A32" t="s">
        <v>14048</v>
      </c>
    </row>
    <row r="33">
      <c r="A33" t="s">
        <v>14049</v>
      </c>
    </row>
    <row r="34">
      <c r="A34" t="s">
        <v>14050</v>
      </c>
    </row>
    <row r="35">
      <c r="A35" t="s">
        <v>433</v>
      </c>
    </row>
  </sheetData>
  <mergeCells count="1">
    <mergeCell ref="A3:Z3"/>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emnatzaganian</dc:creator>
  <cp:lastModifiedBy>emnatzaganian</cp:lastModifiedBy>
  <dcterms:created xsi:type="dcterms:W3CDTF">2026-08-02T02:09:34Z</dcterms:created>
</coreProperties>
</file>